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PĆINSKO VIJEĆE - 2021\12. sjednica\"/>
    </mc:Choice>
  </mc:AlternateContent>
  <xr:revisionPtr revIDLastSave="0" documentId="13_ncr:1_{A5A5AF57-0A76-4C88-AF2C-7404CFF1B486}" xr6:coauthVersionLast="47" xr6:coauthVersionMax="47" xr10:uidLastSave="{00000000-0000-0000-0000-000000000000}"/>
  <bookViews>
    <workbookView xWindow="-120" yWindow="-120" windowWidth="24240" windowHeight="13140" activeTab="5" xr2:uid="{00000000-000D-0000-FFFF-FFFF00000000}"/>
  </bookViews>
  <sheets>
    <sheet name="Opći dio" sheetId="4" r:id="rId1"/>
    <sheet name="Po ekonomskoj" sheetId="5" r:id="rId2"/>
    <sheet name="Po izvorima" sheetId="6" r:id="rId3"/>
    <sheet name="Po funkcijskoj" sheetId="7" r:id="rId4"/>
    <sheet name="Po organizacijskoj" sheetId="8" r:id="rId5"/>
    <sheet name="Po programkoj" sheetId="1" r:id="rId6"/>
  </sheets>
  <definedNames>
    <definedName name="__CDS_T3_G1__">'Po programkoj'!$A$7:$L$14</definedName>
    <definedName name="__CDS_T3_G2__">'Po programkoj'!$A$9:$L$13</definedName>
    <definedName name="__CDS_T3_G3__">'Po programkoj'!$A$11:$L$11</definedName>
    <definedName name="__CDSG1__">'Po programkoj'!$A$33:$L$161</definedName>
    <definedName name="__CDSG2__">'Po programkoj'!$A$35:$L$160</definedName>
    <definedName name="__CDSG3__">'Po programkoj'!$A$37:$L$159</definedName>
    <definedName name="__CDSG4__">'Po programkoj'!$A$39:$L$108</definedName>
    <definedName name="__CDSG5__">'Po programkoj'!$A$41:$L$90</definedName>
    <definedName name="__CDSG6__">'Po programkoj'!$A$43:$L$89</definedName>
    <definedName name="__CDSG7__">'Po programkoj'!$A$45:$L$88</definedName>
    <definedName name="__CDSG8__">'Po programkoj'!$A$47:$L$50</definedName>
    <definedName name="__CDSG9__">'Po programkoj'!$49:$49</definedName>
    <definedName name="__CDSNaslov__">'Po programkoj'!$A$1:$L$31</definedName>
    <definedName name="__CDSNaslov_T2__">'Po programkoj'!#REF!</definedName>
    <definedName name="__CDSNaslov_T3__">'Po programkoj'!#REF!</definedName>
    <definedName name="__Main__">'Po programkoj'!$A$1:$L$1513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013" i="5" l="1"/>
  <c r="H1013" i="5"/>
  <c r="F1013" i="5"/>
  <c r="I1012" i="5"/>
  <c r="H1012" i="5"/>
  <c r="F1012" i="5"/>
  <c r="L1010" i="5"/>
  <c r="K1010" i="5"/>
  <c r="K1008" i="5" s="1"/>
  <c r="K1006" i="5" s="1"/>
  <c r="K1004" i="5" s="1"/>
  <c r="K1002" i="5" s="1"/>
  <c r="K1000" i="5" s="1"/>
  <c r="J1010" i="5"/>
  <c r="G1010" i="5"/>
  <c r="E1010" i="5"/>
  <c r="D1010" i="5"/>
  <c r="C1010" i="5"/>
  <c r="H1010" i="5"/>
  <c r="L1008" i="5"/>
  <c r="J1008" i="5"/>
  <c r="L1006" i="5"/>
  <c r="L1004" i="5" s="1"/>
  <c r="L1002" i="5"/>
  <c r="L1000" i="5" s="1"/>
  <c r="J1006" i="5"/>
  <c r="J1004" i="5" s="1"/>
  <c r="J1002" i="5"/>
  <c r="J1000" i="5" s="1"/>
  <c r="I993" i="5"/>
  <c r="H993" i="5"/>
  <c r="F993" i="5"/>
  <c r="L991" i="5"/>
  <c r="L989" i="5"/>
  <c r="L987" i="5" s="1"/>
  <c r="L985" i="5"/>
  <c r="L983" i="5" s="1"/>
  <c r="L981" i="5"/>
  <c r="K991" i="5"/>
  <c r="K989" i="5"/>
  <c r="K987" i="5" s="1"/>
  <c r="K985" i="5"/>
  <c r="K983" i="5" s="1"/>
  <c r="K981" i="5"/>
  <c r="J991" i="5"/>
  <c r="J989" i="5"/>
  <c r="J987" i="5" s="1"/>
  <c r="J985" i="5"/>
  <c r="J983" i="5" s="1"/>
  <c r="J981" i="5"/>
  <c r="H991" i="5"/>
  <c r="G991" i="5"/>
  <c r="F991" i="5" s="1"/>
  <c r="E991" i="5"/>
  <c r="E989" i="5" s="1"/>
  <c r="D991" i="5"/>
  <c r="I991" i="5"/>
  <c r="C991" i="5"/>
  <c r="E987" i="5"/>
  <c r="E985" i="5" s="1"/>
  <c r="E983" i="5"/>
  <c r="E981" i="5" s="1"/>
  <c r="D989" i="5"/>
  <c r="C989" i="5"/>
  <c r="C987" i="5" s="1"/>
  <c r="H987" i="5"/>
  <c r="I974" i="5"/>
  <c r="H974" i="5"/>
  <c r="F974" i="5"/>
  <c r="I973" i="5"/>
  <c r="H973" i="5"/>
  <c r="F973" i="5"/>
  <c r="I972" i="5"/>
  <c r="H972" i="5"/>
  <c r="F972" i="5"/>
  <c r="I971" i="5"/>
  <c r="H971" i="5"/>
  <c r="F971" i="5"/>
  <c r="I970" i="5"/>
  <c r="H970" i="5"/>
  <c r="F970" i="5"/>
  <c r="L968" i="5"/>
  <c r="L966" i="5" s="1"/>
  <c r="L964" i="5" s="1"/>
  <c r="L962" i="5" s="1"/>
  <c r="L960" i="5" s="1"/>
  <c r="K968" i="5"/>
  <c r="J968" i="5"/>
  <c r="J966" i="5" s="1"/>
  <c r="J964" i="5" s="1"/>
  <c r="J962" i="5" s="1"/>
  <c r="J960" i="5" s="1"/>
  <c r="J958" i="5" s="1"/>
  <c r="G968" i="5"/>
  <c r="E968" i="5"/>
  <c r="E966" i="5" s="1"/>
  <c r="E964" i="5"/>
  <c r="E962" i="5" s="1"/>
  <c r="E960" i="5" s="1"/>
  <c r="E958" i="5" s="1"/>
  <c r="D968" i="5"/>
  <c r="D966" i="5" s="1"/>
  <c r="C968" i="5"/>
  <c r="L958" i="5"/>
  <c r="K966" i="5"/>
  <c r="K964" i="5"/>
  <c r="K962" i="5"/>
  <c r="K960" i="5"/>
  <c r="K958" i="5" s="1"/>
  <c r="G966" i="5"/>
  <c r="I951" i="5"/>
  <c r="H951" i="5"/>
  <c r="F951" i="5"/>
  <c r="I950" i="5"/>
  <c r="H950" i="5"/>
  <c r="F950" i="5"/>
  <c r="I949" i="5"/>
  <c r="H949" i="5"/>
  <c r="F949" i="5"/>
  <c r="I948" i="5"/>
  <c r="H948" i="5"/>
  <c r="F948" i="5"/>
  <c r="L946" i="5"/>
  <c r="K946" i="5"/>
  <c r="J946" i="5"/>
  <c r="J944" i="5"/>
  <c r="J942" i="5" s="1"/>
  <c r="J940" i="5"/>
  <c r="J938" i="5" s="1"/>
  <c r="J936" i="5" s="1"/>
  <c r="G946" i="5"/>
  <c r="E946" i="5"/>
  <c r="E944" i="5"/>
  <c r="E942" i="5"/>
  <c r="E940" i="5" s="1"/>
  <c r="E938" i="5" s="1"/>
  <c r="E936" i="5" s="1"/>
  <c r="D946" i="5"/>
  <c r="I946" i="5" s="1"/>
  <c r="D944" i="5"/>
  <c r="C946" i="5"/>
  <c r="L944" i="5"/>
  <c r="L942" i="5"/>
  <c r="L940" i="5"/>
  <c r="L938" i="5" s="1"/>
  <c r="L936" i="5" s="1"/>
  <c r="K944" i="5"/>
  <c r="K942" i="5"/>
  <c r="K940" i="5"/>
  <c r="K938" i="5" s="1"/>
  <c r="K936" i="5" s="1"/>
  <c r="I929" i="5"/>
  <c r="H929" i="5"/>
  <c r="F929" i="5"/>
  <c r="L927" i="5"/>
  <c r="L925" i="5"/>
  <c r="L923" i="5" s="1"/>
  <c r="L921" i="5" s="1"/>
  <c r="L919" i="5" s="1"/>
  <c r="L917" i="5" s="1"/>
  <c r="K927" i="5"/>
  <c r="K925" i="5" s="1"/>
  <c r="K923" i="5" s="1"/>
  <c r="K921" i="5" s="1"/>
  <c r="J927" i="5"/>
  <c r="J925" i="5" s="1"/>
  <c r="J923" i="5" s="1"/>
  <c r="J921" i="5" s="1"/>
  <c r="J919" i="5" s="1"/>
  <c r="J917" i="5" s="1"/>
  <c r="G927" i="5"/>
  <c r="G925" i="5"/>
  <c r="E927" i="5"/>
  <c r="E925" i="5" s="1"/>
  <c r="E923" i="5" s="1"/>
  <c r="E921" i="5" s="1"/>
  <c r="E919" i="5" s="1"/>
  <c r="E917" i="5" s="1"/>
  <c r="D927" i="5"/>
  <c r="C927" i="5"/>
  <c r="H927" i="5" s="1"/>
  <c r="K919" i="5"/>
  <c r="K917" i="5" s="1"/>
  <c r="C925" i="5"/>
  <c r="H925" i="5"/>
  <c r="I907" i="5"/>
  <c r="H907" i="5"/>
  <c r="F907" i="5"/>
  <c r="I906" i="5"/>
  <c r="H906" i="5"/>
  <c r="F906" i="5"/>
  <c r="I905" i="5"/>
  <c r="H905" i="5"/>
  <c r="F905" i="5"/>
  <c r="L903" i="5"/>
  <c r="K903" i="5"/>
  <c r="K901" i="5" s="1"/>
  <c r="K899" i="5" s="1"/>
  <c r="K897" i="5" s="1"/>
  <c r="K895" i="5"/>
  <c r="K893" i="5" s="1"/>
  <c r="J903" i="5"/>
  <c r="G903" i="5"/>
  <c r="F903" i="5" s="1"/>
  <c r="E903" i="5"/>
  <c r="D903" i="5"/>
  <c r="I903" i="5" s="1"/>
  <c r="C903" i="5"/>
  <c r="L901" i="5"/>
  <c r="L899" i="5"/>
  <c r="L897" i="5"/>
  <c r="L895" i="5" s="1"/>
  <c r="L893" i="5" s="1"/>
  <c r="J901" i="5"/>
  <c r="E901" i="5"/>
  <c r="E899" i="5" s="1"/>
  <c r="E897" i="5" s="1"/>
  <c r="E895" i="5" s="1"/>
  <c r="J899" i="5"/>
  <c r="J897" i="5"/>
  <c r="J895" i="5" s="1"/>
  <c r="J893" i="5"/>
  <c r="E893" i="5"/>
  <c r="I886" i="5"/>
  <c r="H886" i="5"/>
  <c r="F886" i="5"/>
  <c r="L884" i="5"/>
  <c r="L882" i="5" s="1"/>
  <c r="L880" i="5" s="1"/>
  <c r="L878" i="5" s="1"/>
  <c r="L876" i="5" s="1"/>
  <c r="L874" i="5" s="1"/>
  <c r="L872" i="5" s="1"/>
  <c r="K884" i="5"/>
  <c r="K882" i="5" s="1"/>
  <c r="K880" i="5" s="1"/>
  <c r="K878" i="5" s="1"/>
  <c r="K876" i="5"/>
  <c r="K874" i="5" s="1"/>
  <c r="K872" i="5" s="1"/>
  <c r="J884" i="5"/>
  <c r="J882" i="5"/>
  <c r="J880" i="5" s="1"/>
  <c r="J878" i="5" s="1"/>
  <c r="J876" i="5" s="1"/>
  <c r="J874" i="5" s="1"/>
  <c r="G884" i="5"/>
  <c r="E884" i="5"/>
  <c r="E882" i="5" s="1"/>
  <c r="E880" i="5" s="1"/>
  <c r="E878" i="5" s="1"/>
  <c r="E876" i="5" s="1"/>
  <c r="E874" i="5" s="1"/>
  <c r="D884" i="5"/>
  <c r="I884" i="5" s="1"/>
  <c r="C884" i="5"/>
  <c r="I861" i="5"/>
  <c r="H861" i="5"/>
  <c r="F861" i="5"/>
  <c r="I860" i="5"/>
  <c r="H860" i="5"/>
  <c r="F860" i="5"/>
  <c r="L858" i="5"/>
  <c r="L856" i="5"/>
  <c r="L854" i="5" s="1"/>
  <c r="L852" i="5" s="1"/>
  <c r="L850" i="5" s="1"/>
  <c r="L848" i="5" s="1"/>
  <c r="K858" i="5"/>
  <c r="J858" i="5"/>
  <c r="G858" i="5"/>
  <c r="G856" i="5" s="1"/>
  <c r="E858" i="5"/>
  <c r="D858" i="5"/>
  <c r="C858" i="5"/>
  <c r="K856" i="5"/>
  <c r="K854" i="5" s="1"/>
  <c r="K852" i="5" s="1"/>
  <c r="K850" i="5" s="1"/>
  <c r="K848" i="5"/>
  <c r="J856" i="5"/>
  <c r="J854" i="5"/>
  <c r="J852" i="5"/>
  <c r="J850" i="5"/>
  <c r="J848" i="5" s="1"/>
  <c r="E856" i="5"/>
  <c r="E854" i="5" s="1"/>
  <c r="E852" i="5" s="1"/>
  <c r="E850" i="5" s="1"/>
  <c r="E848" i="5"/>
  <c r="I841" i="5"/>
  <c r="H841" i="5"/>
  <c r="F841" i="5"/>
  <c r="L839" i="5"/>
  <c r="K839" i="5"/>
  <c r="K837" i="5" s="1"/>
  <c r="K835" i="5" s="1"/>
  <c r="K833" i="5" s="1"/>
  <c r="K831" i="5" s="1"/>
  <c r="K829" i="5" s="1"/>
  <c r="K827" i="5" s="1"/>
  <c r="J839" i="5"/>
  <c r="J837" i="5" s="1"/>
  <c r="J835" i="5"/>
  <c r="J833" i="5" s="1"/>
  <c r="J831" i="5" s="1"/>
  <c r="J829" i="5" s="1"/>
  <c r="G839" i="5"/>
  <c r="E839" i="5"/>
  <c r="E837" i="5" s="1"/>
  <c r="E835" i="5" s="1"/>
  <c r="E833" i="5" s="1"/>
  <c r="E831" i="5" s="1"/>
  <c r="E829" i="5" s="1"/>
  <c r="E827" i="5" s="1"/>
  <c r="D839" i="5"/>
  <c r="I839" i="5" s="1"/>
  <c r="C839" i="5"/>
  <c r="H839" i="5"/>
  <c r="L837" i="5"/>
  <c r="L835" i="5" s="1"/>
  <c r="L833" i="5" s="1"/>
  <c r="L831" i="5" s="1"/>
  <c r="L829" i="5" s="1"/>
  <c r="L827" i="5" s="1"/>
  <c r="I819" i="5"/>
  <c r="H819" i="5"/>
  <c r="F819" i="5"/>
  <c r="I818" i="5"/>
  <c r="H818" i="5"/>
  <c r="F818" i="5"/>
  <c r="L816" i="5"/>
  <c r="K816" i="5"/>
  <c r="K814" i="5"/>
  <c r="K812" i="5"/>
  <c r="K810" i="5" s="1"/>
  <c r="K808" i="5" s="1"/>
  <c r="K806" i="5" s="1"/>
  <c r="J816" i="5"/>
  <c r="H816" i="5"/>
  <c r="G816" i="5"/>
  <c r="F816" i="5" s="1"/>
  <c r="E816" i="5"/>
  <c r="D816" i="5"/>
  <c r="C816" i="5"/>
  <c r="C814" i="5" s="1"/>
  <c r="L814" i="5"/>
  <c r="L812" i="5"/>
  <c r="L810" i="5" s="1"/>
  <c r="L808" i="5" s="1"/>
  <c r="L806" i="5" s="1"/>
  <c r="J814" i="5"/>
  <c r="J812" i="5" s="1"/>
  <c r="J810" i="5" s="1"/>
  <c r="J808" i="5" s="1"/>
  <c r="J806" i="5" s="1"/>
  <c r="E814" i="5"/>
  <c r="E812" i="5" s="1"/>
  <c r="E810" i="5" s="1"/>
  <c r="E808" i="5" s="1"/>
  <c r="E806" i="5"/>
  <c r="I799" i="5"/>
  <c r="H799" i="5"/>
  <c r="F799" i="5"/>
  <c r="L797" i="5"/>
  <c r="K797" i="5"/>
  <c r="K795" i="5" s="1"/>
  <c r="K793" i="5"/>
  <c r="K791" i="5"/>
  <c r="K789" i="5" s="1"/>
  <c r="K787" i="5" s="1"/>
  <c r="K785" i="5" s="1"/>
  <c r="J797" i="5"/>
  <c r="J795" i="5"/>
  <c r="J793" i="5" s="1"/>
  <c r="J791" i="5" s="1"/>
  <c r="J789" i="5" s="1"/>
  <c r="J787" i="5" s="1"/>
  <c r="J785" i="5" s="1"/>
  <c r="G797" i="5"/>
  <c r="E797" i="5"/>
  <c r="E795" i="5" s="1"/>
  <c r="E793" i="5"/>
  <c r="E791" i="5" s="1"/>
  <c r="E789" i="5" s="1"/>
  <c r="E787" i="5" s="1"/>
  <c r="D797" i="5"/>
  <c r="F797" i="5" s="1"/>
  <c r="C797" i="5"/>
  <c r="H797" i="5"/>
  <c r="L795" i="5"/>
  <c r="L793" i="5" s="1"/>
  <c r="L791" i="5" s="1"/>
  <c r="L789" i="5" s="1"/>
  <c r="L787" i="5"/>
  <c r="G795" i="5"/>
  <c r="G793" i="5" s="1"/>
  <c r="C795" i="5"/>
  <c r="H795" i="5" s="1"/>
  <c r="C793" i="5"/>
  <c r="I777" i="5"/>
  <c r="H777" i="5"/>
  <c r="F777" i="5"/>
  <c r="L775" i="5"/>
  <c r="L773" i="5" s="1"/>
  <c r="L771" i="5"/>
  <c r="L769" i="5" s="1"/>
  <c r="L767" i="5" s="1"/>
  <c r="L765" i="5" s="1"/>
  <c r="K775" i="5"/>
  <c r="K773" i="5"/>
  <c r="K771" i="5"/>
  <c r="K769" i="5" s="1"/>
  <c r="K767" i="5" s="1"/>
  <c r="K765" i="5" s="1"/>
  <c r="J775" i="5"/>
  <c r="J773" i="5" s="1"/>
  <c r="J771" i="5" s="1"/>
  <c r="J769" i="5" s="1"/>
  <c r="J767" i="5" s="1"/>
  <c r="J765" i="5" s="1"/>
  <c r="G775" i="5"/>
  <c r="G773" i="5"/>
  <c r="E775" i="5"/>
  <c r="E773" i="5" s="1"/>
  <c r="D775" i="5"/>
  <c r="C775" i="5"/>
  <c r="I758" i="5"/>
  <c r="H758" i="5"/>
  <c r="F758" i="5"/>
  <c r="L756" i="5"/>
  <c r="K756" i="5"/>
  <c r="K754" i="5" s="1"/>
  <c r="J756" i="5"/>
  <c r="J754" i="5"/>
  <c r="J752" i="5" s="1"/>
  <c r="J750" i="5" s="1"/>
  <c r="G756" i="5"/>
  <c r="E756" i="5"/>
  <c r="E754" i="5" s="1"/>
  <c r="E752" i="5" s="1"/>
  <c r="D756" i="5"/>
  <c r="I756" i="5" s="1"/>
  <c r="C756" i="5"/>
  <c r="L754" i="5"/>
  <c r="L752" i="5" s="1"/>
  <c r="L750" i="5" s="1"/>
  <c r="L748" i="5" s="1"/>
  <c r="L746" i="5" s="1"/>
  <c r="L744" i="5" s="1"/>
  <c r="D754" i="5"/>
  <c r="I754" i="5" s="1"/>
  <c r="K752" i="5"/>
  <c r="K750" i="5" s="1"/>
  <c r="K748" i="5" s="1"/>
  <c r="K746" i="5" s="1"/>
  <c r="J748" i="5"/>
  <c r="J746" i="5" s="1"/>
  <c r="J744" i="5" s="1"/>
  <c r="E750" i="5"/>
  <c r="E748" i="5"/>
  <c r="E746" i="5" s="1"/>
  <c r="I736" i="5"/>
  <c r="H736" i="5"/>
  <c r="F736" i="5"/>
  <c r="L734" i="5"/>
  <c r="K734" i="5"/>
  <c r="K732" i="5" s="1"/>
  <c r="K730" i="5" s="1"/>
  <c r="K728" i="5" s="1"/>
  <c r="J734" i="5"/>
  <c r="J732" i="5" s="1"/>
  <c r="J730" i="5" s="1"/>
  <c r="J728" i="5" s="1"/>
  <c r="J726" i="5" s="1"/>
  <c r="J724" i="5" s="1"/>
  <c r="G734" i="5"/>
  <c r="E734" i="5"/>
  <c r="D734" i="5"/>
  <c r="C734" i="5"/>
  <c r="L732" i="5"/>
  <c r="L730" i="5"/>
  <c r="L728" i="5" s="1"/>
  <c r="L726" i="5" s="1"/>
  <c r="L724" i="5" s="1"/>
  <c r="G732" i="5"/>
  <c r="E732" i="5"/>
  <c r="E730" i="5" s="1"/>
  <c r="E728" i="5" s="1"/>
  <c r="E726" i="5"/>
  <c r="E724" i="5" s="1"/>
  <c r="K726" i="5"/>
  <c r="K724" i="5" s="1"/>
  <c r="I717" i="5"/>
  <c r="H717" i="5"/>
  <c r="F717" i="5"/>
  <c r="L715" i="5"/>
  <c r="L713" i="5" s="1"/>
  <c r="L711" i="5" s="1"/>
  <c r="L709" i="5"/>
  <c r="L707" i="5" s="1"/>
  <c r="L705" i="5" s="1"/>
  <c r="K715" i="5"/>
  <c r="K713" i="5" s="1"/>
  <c r="K711" i="5" s="1"/>
  <c r="K709" i="5" s="1"/>
  <c r="K707" i="5" s="1"/>
  <c r="K705" i="5" s="1"/>
  <c r="J715" i="5"/>
  <c r="J713" i="5" s="1"/>
  <c r="J711" i="5" s="1"/>
  <c r="J709" i="5"/>
  <c r="J707" i="5" s="1"/>
  <c r="J705" i="5" s="1"/>
  <c r="G715" i="5"/>
  <c r="G713" i="5" s="1"/>
  <c r="E715" i="5"/>
  <c r="D715" i="5"/>
  <c r="I715" i="5"/>
  <c r="C715" i="5"/>
  <c r="E713" i="5"/>
  <c r="E711" i="5" s="1"/>
  <c r="E709" i="5" s="1"/>
  <c r="E707" i="5" s="1"/>
  <c r="E705" i="5" s="1"/>
  <c r="E703" i="5" s="1"/>
  <c r="D713" i="5"/>
  <c r="I695" i="5"/>
  <c r="H695" i="5"/>
  <c r="F695" i="5"/>
  <c r="I694" i="5"/>
  <c r="H694" i="5"/>
  <c r="F694" i="5"/>
  <c r="I693" i="5"/>
  <c r="H693" i="5"/>
  <c r="F693" i="5"/>
  <c r="I692" i="5"/>
  <c r="H692" i="5"/>
  <c r="F692" i="5"/>
  <c r="L690" i="5"/>
  <c r="L688" i="5" s="1"/>
  <c r="L686" i="5" s="1"/>
  <c r="L684" i="5" s="1"/>
  <c r="L682" i="5" s="1"/>
  <c r="L680" i="5" s="1"/>
  <c r="K690" i="5"/>
  <c r="K688" i="5"/>
  <c r="K686" i="5" s="1"/>
  <c r="K684" i="5" s="1"/>
  <c r="K682" i="5" s="1"/>
  <c r="K680" i="5" s="1"/>
  <c r="J690" i="5"/>
  <c r="J688" i="5" s="1"/>
  <c r="J686" i="5" s="1"/>
  <c r="J684" i="5"/>
  <c r="J682" i="5" s="1"/>
  <c r="J680" i="5" s="1"/>
  <c r="G690" i="5"/>
  <c r="E690" i="5"/>
  <c r="E688" i="5"/>
  <c r="E686" i="5" s="1"/>
  <c r="E684" i="5" s="1"/>
  <c r="E682" i="5" s="1"/>
  <c r="E680" i="5" s="1"/>
  <c r="D690" i="5"/>
  <c r="C690" i="5"/>
  <c r="C688" i="5" s="1"/>
  <c r="G688" i="5"/>
  <c r="G686" i="5"/>
  <c r="G684" i="5" s="1"/>
  <c r="G682" i="5" s="1"/>
  <c r="G680" i="5"/>
  <c r="I673" i="5"/>
  <c r="H673" i="5"/>
  <c r="F673" i="5"/>
  <c r="L671" i="5"/>
  <c r="L669" i="5" s="1"/>
  <c r="L667" i="5" s="1"/>
  <c r="L665" i="5" s="1"/>
  <c r="L663" i="5" s="1"/>
  <c r="L661" i="5" s="1"/>
  <c r="K671" i="5"/>
  <c r="K669" i="5" s="1"/>
  <c r="K667" i="5" s="1"/>
  <c r="K665" i="5"/>
  <c r="K663" i="5" s="1"/>
  <c r="K661" i="5" s="1"/>
  <c r="J671" i="5"/>
  <c r="I671" i="5"/>
  <c r="G671" i="5"/>
  <c r="G669" i="5" s="1"/>
  <c r="F669" i="5" s="1"/>
  <c r="G667" i="5"/>
  <c r="F671" i="5"/>
  <c r="E671" i="5"/>
  <c r="D671" i="5"/>
  <c r="C671" i="5"/>
  <c r="J669" i="5"/>
  <c r="J667" i="5" s="1"/>
  <c r="E669" i="5"/>
  <c r="E667" i="5" s="1"/>
  <c r="E665" i="5" s="1"/>
  <c r="E663" i="5" s="1"/>
  <c r="D669" i="5"/>
  <c r="J665" i="5"/>
  <c r="J663" i="5" s="1"/>
  <c r="J661" i="5" s="1"/>
  <c r="D667" i="5"/>
  <c r="D665" i="5" s="1"/>
  <c r="I665" i="5" s="1"/>
  <c r="E661" i="5"/>
  <c r="I654" i="5"/>
  <c r="H654" i="5"/>
  <c r="F654" i="5"/>
  <c r="L652" i="5"/>
  <c r="K652" i="5"/>
  <c r="K650" i="5"/>
  <c r="K648" i="5" s="1"/>
  <c r="K646" i="5" s="1"/>
  <c r="K644" i="5" s="1"/>
  <c r="K642" i="5" s="1"/>
  <c r="J652" i="5"/>
  <c r="J650" i="5" s="1"/>
  <c r="J648" i="5"/>
  <c r="J646" i="5" s="1"/>
  <c r="J644" i="5" s="1"/>
  <c r="J642" i="5" s="1"/>
  <c r="G652" i="5"/>
  <c r="G650" i="5" s="1"/>
  <c r="E652" i="5"/>
  <c r="E650" i="5" s="1"/>
  <c r="E648" i="5" s="1"/>
  <c r="E646" i="5" s="1"/>
  <c r="E644" i="5" s="1"/>
  <c r="E642" i="5" s="1"/>
  <c r="D652" i="5"/>
  <c r="C652" i="5"/>
  <c r="H652" i="5"/>
  <c r="L650" i="5"/>
  <c r="C650" i="5"/>
  <c r="C648" i="5" s="1"/>
  <c r="C646" i="5" s="1"/>
  <c r="H646" i="5" s="1"/>
  <c r="L648" i="5"/>
  <c r="L646" i="5"/>
  <c r="L644" i="5" s="1"/>
  <c r="L642" i="5" s="1"/>
  <c r="G648" i="5"/>
  <c r="G646" i="5" s="1"/>
  <c r="G644" i="5" s="1"/>
  <c r="G642" i="5" s="1"/>
  <c r="I632" i="5"/>
  <c r="H632" i="5"/>
  <c r="F632" i="5"/>
  <c r="I631" i="5"/>
  <c r="H631" i="5"/>
  <c r="F631" i="5"/>
  <c r="I630" i="5"/>
  <c r="H630" i="5"/>
  <c r="F630" i="5"/>
  <c r="I629" i="5"/>
  <c r="H629" i="5"/>
  <c r="F629" i="5"/>
  <c r="I628" i="5"/>
  <c r="H628" i="5"/>
  <c r="F628" i="5"/>
  <c r="I627" i="5"/>
  <c r="H627" i="5"/>
  <c r="F627" i="5"/>
  <c r="L625" i="5"/>
  <c r="L623" i="5" s="1"/>
  <c r="L621" i="5" s="1"/>
  <c r="L619" i="5"/>
  <c r="L617" i="5" s="1"/>
  <c r="L615" i="5" s="1"/>
  <c r="K625" i="5"/>
  <c r="K623" i="5"/>
  <c r="K621" i="5" s="1"/>
  <c r="K619" i="5"/>
  <c r="K617" i="5" s="1"/>
  <c r="K615" i="5" s="1"/>
  <c r="J625" i="5"/>
  <c r="G625" i="5"/>
  <c r="G623" i="5" s="1"/>
  <c r="E625" i="5"/>
  <c r="D625" i="5"/>
  <c r="I625" i="5"/>
  <c r="C625" i="5"/>
  <c r="H625" i="5"/>
  <c r="J623" i="5"/>
  <c r="J621" i="5"/>
  <c r="J619" i="5" s="1"/>
  <c r="J617" i="5" s="1"/>
  <c r="J615" i="5" s="1"/>
  <c r="E623" i="5"/>
  <c r="E621" i="5" s="1"/>
  <c r="E619" i="5" s="1"/>
  <c r="E617" i="5" s="1"/>
  <c r="E615" i="5" s="1"/>
  <c r="I608" i="5"/>
  <c r="H608" i="5"/>
  <c r="F608" i="5"/>
  <c r="L606" i="5"/>
  <c r="K606" i="5"/>
  <c r="K604" i="5"/>
  <c r="K602" i="5" s="1"/>
  <c r="K600" i="5"/>
  <c r="K598" i="5" s="1"/>
  <c r="K596" i="5" s="1"/>
  <c r="J606" i="5"/>
  <c r="J604" i="5"/>
  <c r="J602" i="5" s="1"/>
  <c r="J600" i="5" s="1"/>
  <c r="J598" i="5" s="1"/>
  <c r="J596" i="5" s="1"/>
  <c r="G606" i="5"/>
  <c r="E606" i="5"/>
  <c r="E604" i="5" s="1"/>
  <c r="E602" i="5" s="1"/>
  <c r="E600" i="5" s="1"/>
  <c r="D606" i="5"/>
  <c r="C606" i="5"/>
  <c r="C604" i="5" s="1"/>
  <c r="L604" i="5"/>
  <c r="L602" i="5" s="1"/>
  <c r="L600" i="5" s="1"/>
  <c r="L598" i="5" s="1"/>
  <c r="L596" i="5" s="1"/>
  <c r="E598" i="5"/>
  <c r="E596" i="5" s="1"/>
  <c r="I589" i="5"/>
  <c r="H589" i="5"/>
  <c r="F589" i="5"/>
  <c r="I588" i="5"/>
  <c r="H588" i="5"/>
  <c r="F588" i="5"/>
  <c r="I587" i="5"/>
  <c r="H587" i="5"/>
  <c r="F587" i="5"/>
  <c r="I586" i="5"/>
  <c r="H586" i="5"/>
  <c r="F586" i="5"/>
  <c r="I585" i="5"/>
  <c r="H585" i="5"/>
  <c r="F585" i="5"/>
  <c r="I584" i="5"/>
  <c r="H584" i="5"/>
  <c r="F584" i="5"/>
  <c r="I583" i="5"/>
  <c r="H583" i="5"/>
  <c r="F583" i="5"/>
  <c r="I582" i="5"/>
  <c r="H582" i="5"/>
  <c r="F582" i="5"/>
  <c r="I581" i="5"/>
  <c r="H581" i="5"/>
  <c r="F581" i="5"/>
  <c r="L579" i="5"/>
  <c r="K579" i="5"/>
  <c r="J579" i="5"/>
  <c r="J577" i="5"/>
  <c r="J575" i="5" s="1"/>
  <c r="J573" i="5" s="1"/>
  <c r="J571" i="5" s="1"/>
  <c r="J569" i="5"/>
  <c r="G579" i="5"/>
  <c r="G577" i="5" s="1"/>
  <c r="F579" i="5"/>
  <c r="E579" i="5"/>
  <c r="I579" i="5"/>
  <c r="D579" i="5"/>
  <c r="C579" i="5"/>
  <c r="L577" i="5"/>
  <c r="L575" i="5"/>
  <c r="L573" i="5" s="1"/>
  <c r="L571" i="5" s="1"/>
  <c r="L569" i="5" s="1"/>
  <c r="K577" i="5"/>
  <c r="K575" i="5" s="1"/>
  <c r="K573" i="5" s="1"/>
  <c r="K571" i="5" s="1"/>
  <c r="K569" i="5" s="1"/>
  <c r="D577" i="5"/>
  <c r="D575" i="5" s="1"/>
  <c r="I562" i="5"/>
  <c r="H562" i="5"/>
  <c r="F562" i="5"/>
  <c r="I561" i="5"/>
  <c r="H561" i="5"/>
  <c r="F561" i="5"/>
  <c r="I560" i="5"/>
  <c r="H560" i="5"/>
  <c r="F560" i="5"/>
  <c r="I559" i="5"/>
  <c r="H559" i="5"/>
  <c r="F559" i="5"/>
  <c r="I558" i="5"/>
  <c r="H558" i="5"/>
  <c r="F558" i="5"/>
  <c r="L556" i="5"/>
  <c r="L554" i="5"/>
  <c r="L552" i="5" s="1"/>
  <c r="L550" i="5" s="1"/>
  <c r="L548" i="5" s="1"/>
  <c r="L546" i="5" s="1"/>
  <c r="K556" i="5"/>
  <c r="J556" i="5"/>
  <c r="J554" i="5" s="1"/>
  <c r="J552" i="5"/>
  <c r="J550" i="5" s="1"/>
  <c r="J548" i="5" s="1"/>
  <c r="J546" i="5" s="1"/>
  <c r="G556" i="5"/>
  <c r="F556" i="5" s="1"/>
  <c r="E556" i="5"/>
  <c r="E554" i="5" s="1"/>
  <c r="D556" i="5"/>
  <c r="C556" i="5"/>
  <c r="H556" i="5" s="1"/>
  <c r="K554" i="5"/>
  <c r="K552" i="5" s="1"/>
  <c r="K550" i="5" s="1"/>
  <c r="K548" i="5" s="1"/>
  <c r="K546" i="5"/>
  <c r="G554" i="5"/>
  <c r="G552" i="5" s="1"/>
  <c r="D554" i="5"/>
  <c r="D552" i="5" s="1"/>
  <c r="D550" i="5" s="1"/>
  <c r="I539" i="5"/>
  <c r="H539" i="5"/>
  <c r="F539" i="5"/>
  <c r="I538" i="5"/>
  <c r="H538" i="5"/>
  <c r="F538" i="5"/>
  <c r="I537" i="5"/>
  <c r="H537" i="5"/>
  <c r="F537" i="5"/>
  <c r="I536" i="5"/>
  <c r="H536" i="5"/>
  <c r="F536" i="5"/>
  <c r="L534" i="5"/>
  <c r="L532" i="5"/>
  <c r="L530" i="5" s="1"/>
  <c r="L528" i="5" s="1"/>
  <c r="L526" i="5" s="1"/>
  <c r="L524" i="5" s="1"/>
  <c r="K534" i="5"/>
  <c r="J534" i="5"/>
  <c r="J532" i="5" s="1"/>
  <c r="J530" i="5" s="1"/>
  <c r="J528" i="5" s="1"/>
  <c r="J526" i="5"/>
  <c r="J524" i="5" s="1"/>
  <c r="H534" i="5"/>
  <c r="G534" i="5"/>
  <c r="E534" i="5"/>
  <c r="E532" i="5" s="1"/>
  <c r="D534" i="5"/>
  <c r="C534" i="5"/>
  <c r="K532" i="5"/>
  <c r="K530" i="5" s="1"/>
  <c r="K528" i="5"/>
  <c r="K526" i="5" s="1"/>
  <c r="K524" i="5" s="1"/>
  <c r="G532" i="5"/>
  <c r="G530" i="5" s="1"/>
  <c r="C532" i="5"/>
  <c r="H532" i="5" s="1"/>
  <c r="C530" i="5"/>
  <c r="I517" i="5"/>
  <c r="H517" i="5"/>
  <c r="F517" i="5"/>
  <c r="L515" i="5"/>
  <c r="L513" i="5" s="1"/>
  <c r="L511" i="5"/>
  <c r="L509" i="5" s="1"/>
  <c r="L507" i="5" s="1"/>
  <c r="L505" i="5" s="1"/>
  <c r="L503" i="5"/>
  <c r="K515" i="5"/>
  <c r="K513" i="5"/>
  <c r="K511" i="5" s="1"/>
  <c r="K509" i="5"/>
  <c r="K507" i="5" s="1"/>
  <c r="K505" i="5" s="1"/>
  <c r="J515" i="5"/>
  <c r="G515" i="5"/>
  <c r="F515" i="5" s="1"/>
  <c r="E515" i="5"/>
  <c r="D515" i="5"/>
  <c r="I515" i="5"/>
  <c r="C515" i="5"/>
  <c r="H515" i="5" s="1"/>
  <c r="J513" i="5"/>
  <c r="J511" i="5"/>
  <c r="J509" i="5" s="1"/>
  <c r="J507" i="5" s="1"/>
  <c r="J505" i="5" s="1"/>
  <c r="G513" i="5"/>
  <c r="G511" i="5" s="1"/>
  <c r="G509" i="5" s="1"/>
  <c r="E513" i="5"/>
  <c r="E511" i="5"/>
  <c r="E509" i="5" s="1"/>
  <c r="E507" i="5" s="1"/>
  <c r="E505" i="5" s="1"/>
  <c r="I495" i="5"/>
  <c r="H495" i="5"/>
  <c r="F495" i="5"/>
  <c r="L493" i="5"/>
  <c r="L491" i="5"/>
  <c r="L489" i="5"/>
  <c r="L487" i="5" s="1"/>
  <c r="L485" i="5" s="1"/>
  <c r="L483" i="5" s="1"/>
  <c r="K493" i="5"/>
  <c r="K491" i="5" s="1"/>
  <c r="J493" i="5"/>
  <c r="G493" i="5"/>
  <c r="F493" i="5"/>
  <c r="E493" i="5"/>
  <c r="E491" i="5" s="1"/>
  <c r="E489" i="5" s="1"/>
  <c r="E487" i="5"/>
  <c r="E485" i="5"/>
  <c r="E483" i="5" s="1"/>
  <c r="D493" i="5"/>
  <c r="I493" i="5"/>
  <c r="C493" i="5"/>
  <c r="K489" i="5"/>
  <c r="K487" i="5" s="1"/>
  <c r="K485" i="5" s="1"/>
  <c r="K483" i="5" s="1"/>
  <c r="J491" i="5"/>
  <c r="J489" i="5"/>
  <c r="J487" i="5" s="1"/>
  <c r="J485" i="5" s="1"/>
  <c r="J483" i="5"/>
  <c r="G491" i="5"/>
  <c r="G489" i="5" s="1"/>
  <c r="I476" i="5"/>
  <c r="H476" i="5"/>
  <c r="F476" i="5"/>
  <c r="L474" i="5"/>
  <c r="L472" i="5"/>
  <c r="L470" i="5" s="1"/>
  <c r="L468" i="5" s="1"/>
  <c r="L466" i="5"/>
  <c r="L464" i="5" s="1"/>
  <c r="K474" i="5"/>
  <c r="J474" i="5"/>
  <c r="H474" i="5"/>
  <c r="G474" i="5"/>
  <c r="E474" i="5"/>
  <c r="E472" i="5"/>
  <c r="E470" i="5"/>
  <c r="E468" i="5" s="1"/>
  <c r="E466" i="5" s="1"/>
  <c r="E464" i="5" s="1"/>
  <c r="D474" i="5"/>
  <c r="C474" i="5"/>
  <c r="C472" i="5"/>
  <c r="K472" i="5"/>
  <c r="K470" i="5" s="1"/>
  <c r="J472" i="5"/>
  <c r="J470" i="5" s="1"/>
  <c r="J468" i="5"/>
  <c r="J466" i="5"/>
  <c r="J464" i="5" s="1"/>
  <c r="K468" i="5"/>
  <c r="K466" i="5"/>
  <c r="K464" i="5" s="1"/>
  <c r="I457" i="5"/>
  <c r="H457" i="5"/>
  <c r="F457" i="5"/>
  <c r="L455" i="5"/>
  <c r="L453" i="5" s="1"/>
  <c r="K455" i="5"/>
  <c r="K453" i="5"/>
  <c r="K451" i="5" s="1"/>
  <c r="K449" i="5" s="1"/>
  <c r="K447" i="5" s="1"/>
  <c r="K445" i="5" s="1"/>
  <c r="J455" i="5"/>
  <c r="J453" i="5" s="1"/>
  <c r="J451" i="5" s="1"/>
  <c r="J449" i="5"/>
  <c r="J447" i="5" s="1"/>
  <c r="J445" i="5" s="1"/>
  <c r="G455" i="5"/>
  <c r="G453" i="5" s="1"/>
  <c r="E455" i="5"/>
  <c r="D455" i="5"/>
  <c r="C455" i="5"/>
  <c r="C453" i="5" s="1"/>
  <c r="E453" i="5"/>
  <c r="E451" i="5" s="1"/>
  <c r="E449" i="5" s="1"/>
  <c r="E447" i="5" s="1"/>
  <c r="E445" i="5" s="1"/>
  <c r="L451" i="5"/>
  <c r="L449" i="5"/>
  <c r="L447" i="5" s="1"/>
  <c r="L445" i="5" s="1"/>
  <c r="I438" i="5"/>
  <c r="H438" i="5"/>
  <c r="F438" i="5"/>
  <c r="L436" i="5"/>
  <c r="K436" i="5"/>
  <c r="K434" i="5"/>
  <c r="K432" i="5" s="1"/>
  <c r="K430" i="5" s="1"/>
  <c r="K428" i="5"/>
  <c r="K426" i="5"/>
  <c r="J436" i="5"/>
  <c r="J434" i="5" s="1"/>
  <c r="J432" i="5"/>
  <c r="J430" i="5"/>
  <c r="J428" i="5" s="1"/>
  <c r="J426" i="5" s="1"/>
  <c r="I436" i="5"/>
  <c r="G436" i="5"/>
  <c r="E436" i="5"/>
  <c r="D436" i="5"/>
  <c r="D434" i="5" s="1"/>
  <c r="D432" i="5" s="1"/>
  <c r="C436" i="5"/>
  <c r="H436" i="5" s="1"/>
  <c r="L434" i="5"/>
  <c r="L432" i="5"/>
  <c r="L430" i="5"/>
  <c r="L428" i="5" s="1"/>
  <c r="L426" i="5" s="1"/>
  <c r="L424" i="5"/>
  <c r="E434" i="5"/>
  <c r="E432" i="5" s="1"/>
  <c r="E430" i="5" s="1"/>
  <c r="E428" i="5" s="1"/>
  <c r="E426" i="5" s="1"/>
  <c r="C434" i="5"/>
  <c r="L421" i="5"/>
  <c r="K421" i="5"/>
  <c r="J421" i="5"/>
  <c r="I421" i="5"/>
  <c r="H421" i="5"/>
  <c r="G421" i="5"/>
  <c r="F421" i="5"/>
  <c r="E421" i="5"/>
  <c r="D421" i="5"/>
  <c r="C421" i="5"/>
  <c r="A421" i="5"/>
  <c r="I56" i="8"/>
  <c r="H56" i="8"/>
  <c r="F56" i="8"/>
  <c r="L54" i="8"/>
  <c r="L52" i="8" s="1"/>
  <c r="L50" i="8" s="1"/>
  <c r="L48" i="8" s="1"/>
  <c r="L46" i="8" s="1"/>
  <c r="L44" i="8" s="1"/>
  <c r="L42" i="8" s="1"/>
  <c r="L40" i="8" s="1"/>
  <c r="L66" i="8" s="1"/>
  <c r="K54" i="8"/>
  <c r="K52" i="8" s="1"/>
  <c r="K50" i="8"/>
  <c r="K48" i="8"/>
  <c r="K46" i="8" s="1"/>
  <c r="K44" i="8" s="1"/>
  <c r="K42" i="8"/>
  <c r="K40" i="8" s="1"/>
  <c r="K66" i="8" s="1"/>
  <c r="J54" i="8"/>
  <c r="J52" i="8"/>
  <c r="J50" i="8"/>
  <c r="J48" i="8" s="1"/>
  <c r="J46" i="8" s="1"/>
  <c r="J44" i="8" s="1"/>
  <c r="J42" i="8" s="1"/>
  <c r="J40" i="8" s="1"/>
  <c r="J66" i="8" s="1"/>
  <c r="G54" i="8"/>
  <c r="G52" i="8"/>
  <c r="E54" i="8"/>
  <c r="E52" i="8" s="1"/>
  <c r="E50" i="8"/>
  <c r="E48" i="8"/>
  <c r="E46" i="8"/>
  <c r="E44" i="8" s="1"/>
  <c r="E42" i="8" s="1"/>
  <c r="E40" i="8" s="1"/>
  <c r="E66" i="8" s="1"/>
  <c r="D54" i="8"/>
  <c r="D52" i="8"/>
  <c r="C54" i="8"/>
  <c r="H54" i="8"/>
  <c r="I31" i="8"/>
  <c r="H31" i="8"/>
  <c r="F31" i="8"/>
  <c r="L29" i="8"/>
  <c r="L27" i="8" s="1"/>
  <c r="L25" i="8"/>
  <c r="L23" i="8" s="1"/>
  <c r="L21" i="8" s="1"/>
  <c r="L19" i="8" s="1"/>
  <c r="L17" i="8" s="1"/>
  <c r="L15" i="8"/>
  <c r="K29" i="8"/>
  <c r="K27" i="8" s="1"/>
  <c r="K25" i="8"/>
  <c r="K23" i="8"/>
  <c r="K21" i="8"/>
  <c r="K19" i="8" s="1"/>
  <c r="K17" i="8" s="1"/>
  <c r="K15" i="8" s="1"/>
  <c r="J29" i="8"/>
  <c r="J27" i="8" s="1"/>
  <c r="J25" i="8"/>
  <c r="J23" i="8" s="1"/>
  <c r="J21" i="8" s="1"/>
  <c r="J19" i="8" s="1"/>
  <c r="J17" i="8" s="1"/>
  <c r="J15" i="8" s="1"/>
  <c r="G29" i="8"/>
  <c r="G27" i="8" s="1"/>
  <c r="E29" i="8"/>
  <c r="E27" i="8"/>
  <c r="D29" i="8"/>
  <c r="D27" i="8" s="1"/>
  <c r="C29" i="8"/>
  <c r="C27" i="8"/>
  <c r="L14" i="8"/>
  <c r="K14" i="8"/>
  <c r="J14" i="8"/>
  <c r="I14" i="8"/>
  <c r="H14" i="8"/>
  <c r="G14" i="8"/>
  <c r="F14" i="8"/>
  <c r="E14" i="8"/>
  <c r="D14" i="8"/>
  <c r="C14" i="8"/>
  <c r="A14" i="8"/>
  <c r="L12" i="8"/>
  <c r="K12" i="8"/>
  <c r="J12" i="8"/>
  <c r="G12" i="8"/>
  <c r="F12" i="8"/>
  <c r="E12" i="8"/>
  <c r="D12" i="8"/>
  <c r="I12" i="8"/>
  <c r="C12" i="8"/>
  <c r="H12" i="8"/>
  <c r="I484" i="7"/>
  <c r="H484" i="7"/>
  <c r="F484" i="7"/>
  <c r="L482" i="7"/>
  <c r="L480" i="7" s="1"/>
  <c r="L478" i="7" s="1"/>
  <c r="K482" i="7"/>
  <c r="K480" i="7" s="1"/>
  <c r="K478" i="7" s="1"/>
  <c r="J482" i="7"/>
  <c r="G482" i="7"/>
  <c r="E482" i="7"/>
  <c r="D482" i="7"/>
  <c r="C482" i="7"/>
  <c r="H482" i="7"/>
  <c r="L476" i="7"/>
  <c r="L474" i="7"/>
  <c r="L472" i="7" s="1"/>
  <c r="L470" i="7" s="1"/>
  <c r="K476" i="7"/>
  <c r="K474" i="7" s="1"/>
  <c r="K472" i="7" s="1"/>
  <c r="K470" i="7" s="1"/>
  <c r="J480" i="7"/>
  <c r="J478" i="7" s="1"/>
  <c r="J476" i="7"/>
  <c r="J474" i="7" s="1"/>
  <c r="J472" i="7" s="1"/>
  <c r="J470" i="7" s="1"/>
  <c r="I462" i="7"/>
  <c r="H462" i="7"/>
  <c r="F462" i="7"/>
  <c r="L460" i="7"/>
  <c r="L458" i="7"/>
  <c r="L456" i="7"/>
  <c r="L454" i="7" s="1"/>
  <c r="L452" i="7" s="1"/>
  <c r="L450" i="7" s="1"/>
  <c r="L448" i="7" s="1"/>
  <c r="K460" i="7"/>
  <c r="K458" i="7" s="1"/>
  <c r="K456" i="7" s="1"/>
  <c r="K454" i="7" s="1"/>
  <c r="K452" i="7" s="1"/>
  <c r="K450" i="7" s="1"/>
  <c r="K448" i="7"/>
  <c r="J460" i="7"/>
  <c r="J458" i="7"/>
  <c r="J456" i="7" s="1"/>
  <c r="J454" i="7"/>
  <c r="J452" i="7"/>
  <c r="J450" i="7" s="1"/>
  <c r="J448" i="7" s="1"/>
  <c r="G460" i="7"/>
  <c r="G458" i="7"/>
  <c r="E460" i="7"/>
  <c r="E458" i="7" s="1"/>
  <c r="E456" i="7" s="1"/>
  <c r="E454" i="7" s="1"/>
  <c r="E452" i="7" s="1"/>
  <c r="E450" i="7" s="1"/>
  <c r="E448" i="7"/>
  <c r="D460" i="7"/>
  <c r="C460" i="7"/>
  <c r="I440" i="7"/>
  <c r="H440" i="7"/>
  <c r="F440" i="7"/>
  <c r="L438" i="7"/>
  <c r="L436" i="7"/>
  <c r="L434" i="7"/>
  <c r="L432" i="7" s="1"/>
  <c r="L430" i="7" s="1"/>
  <c r="L428" i="7" s="1"/>
  <c r="L426" i="7" s="1"/>
  <c r="K438" i="7"/>
  <c r="K436" i="7"/>
  <c r="K434" i="7"/>
  <c r="K432" i="7"/>
  <c r="K430" i="7" s="1"/>
  <c r="K428" i="7" s="1"/>
  <c r="K426" i="7" s="1"/>
  <c r="J438" i="7"/>
  <c r="J436" i="7" s="1"/>
  <c r="J434" i="7" s="1"/>
  <c r="J432" i="7" s="1"/>
  <c r="J430" i="7" s="1"/>
  <c r="J428" i="7" s="1"/>
  <c r="J426" i="7" s="1"/>
  <c r="G438" i="7"/>
  <c r="E438" i="7"/>
  <c r="E436" i="7" s="1"/>
  <c r="D438" i="7"/>
  <c r="C438" i="7"/>
  <c r="H438" i="7"/>
  <c r="I418" i="7"/>
  <c r="H418" i="7"/>
  <c r="F418" i="7"/>
  <c r="L416" i="7"/>
  <c r="L414" i="7" s="1"/>
  <c r="L412" i="7" s="1"/>
  <c r="L410" i="7" s="1"/>
  <c r="L408" i="7" s="1"/>
  <c r="L406" i="7" s="1"/>
  <c r="L404" i="7" s="1"/>
  <c r="K416" i="7"/>
  <c r="K414" i="7"/>
  <c r="K412" i="7" s="1"/>
  <c r="K410" i="7" s="1"/>
  <c r="K408" i="7" s="1"/>
  <c r="K406" i="7"/>
  <c r="K404" i="7" s="1"/>
  <c r="J416" i="7"/>
  <c r="J414" i="7"/>
  <c r="J412" i="7"/>
  <c r="J410" i="7" s="1"/>
  <c r="J408" i="7" s="1"/>
  <c r="J406" i="7" s="1"/>
  <c r="J404" i="7"/>
  <c r="G416" i="7"/>
  <c r="E416" i="7"/>
  <c r="E414" i="7"/>
  <c r="D416" i="7"/>
  <c r="C416" i="7"/>
  <c r="H416" i="7"/>
  <c r="I396" i="7"/>
  <c r="H396" i="7"/>
  <c r="F396" i="7"/>
  <c r="L394" i="7"/>
  <c r="L392" i="7"/>
  <c r="L390" i="7"/>
  <c r="L388" i="7" s="1"/>
  <c r="L386" i="7" s="1"/>
  <c r="L384" i="7" s="1"/>
  <c r="L382" i="7" s="1"/>
  <c r="K394" i="7"/>
  <c r="K392" i="7"/>
  <c r="K390" i="7"/>
  <c r="K388" i="7"/>
  <c r="K386" i="7" s="1"/>
  <c r="K384" i="7" s="1"/>
  <c r="K382" i="7" s="1"/>
  <c r="J394" i="7"/>
  <c r="J392" i="7" s="1"/>
  <c r="J390" i="7" s="1"/>
  <c r="J388" i="7" s="1"/>
  <c r="J386" i="7" s="1"/>
  <c r="J384" i="7" s="1"/>
  <c r="J382" i="7" s="1"/>
  <c r="G394" i="7"/>
  <c r="E394" i="7"/>
  <c r="E392" i="7"/>
  <c r="E390" i="7"/>
  <c r="E388" i="7"/>
  <c r="E386" i="7" s="1"/>
  <c r="E384" i="7" s="1"/>
  <c r="E382" i="7" s="1"/>
  <c r="D394" i="7"/>
  <c r="C394" i="7"/>
  <c r="C392" i="7"/>
  <c r="I374" i="7"/>
  <c r="H374" i="7"/>
  <c r="F374" i="7"/>
  <c r="L372" i="7"/>
  <c r="L370" i="7"/>
  <c r="L368" i="7" s="1"/>
  <c r="L366" i="7" s="1"/>
  <c r="L364" i="7" s="1"/>
  <c r="L362" i="7"/>
  <c r="L360" i="7" s="1"/>
  <c r="K372" i="7"/>
  <c r="K370" i="7"/>
  <c r="K368" i="7"/>
  <c r="K366" i="7" s="1"/>
  <c r="K364" i="7" s="1"/>
  <c r="K362" i="7" s="1"/>
  <c r="K360" i="7"/>
  <c r="J372" i="7"/>
  <c r="J370" i="7"/>
  <c r="J368" i="7"/>
  <c r="J366" i="7"/>
  <c r="J364" i="7" s="1"/>
  <c r="J362" i="7" s="1"/>
  <c r="J360" i="7" s="1"/>
  <c r="G372" i="7"/>
  <c r="E372" i="7"/>
  <c r="E370" i="7"/>
  <c r="E368" i="7"/>
  <c r="E366" i="7"/>
  <c r="E364" i="7" s="1"/>
  <c r="E362" i="7" s="1"/>
  <c r="E360" i="7" s="1"/>
  <c r="D372" i="7"/>
  <c r="D370" i="7" s="1"/>
  <c r="C372" i="7"/>
  <c r="H372" i="7"/>
  <c r="I352" i="7"/>
  <c r="H352" i="7"/>
  <c r="F352" i="7"/>
  <c r="L350" i="7"/>
  <c r="L348" i="7"/>
  <c r="L346" i="7" s="1"/>
  <c r="L344" i="7" s="1"/>
  <c r="L342" i="7" s="1"/>
  <c r="L340" i="7"/>
  <c r="L338" i="7" s="1"/>
  <c r="K350" i="7"/>
  <c r="K348" i="7"/>
  <c r="K346" i="7"/>
  <c r="K344" i="7" s="1"/>
  <c r="K342" i="7" s="1"/>
  <c r="K340" i="7"/>
  <c r="K338" i="7" s="1"/>
  <c r="J350" i="7"/>
  <c r="J348" i="7"/>
  <c r="J346" i="7"/>
  <c r="J344" i="7" s="1"/>
  <c r="J342" i="7" s="1"/>
  <c r="J340" i="7" s="1"/>
  <c r="J338" i="7" s="1"/>
  <c r="G350" i="7"/>
  <c r="G348" i="7"/>
  <c r="E350" i="7"/>
  <c r="E348" i="7" s="1"/>
  <c r="E346" i="7" s="1"/>
  <c r="E344" i="7" s="1"/>
  <c r="E342" i="7" s="1"/>
  <c r="E340" i="7" s="1"/>
  <c r="E338" i="7" s="1"/>
  <c r="D350" i="7"/>
  <c r="D348" i="7"/>
  <c r="C350" i="7"/>
  <c r="C348" i="7" s="1"/>
  <c r="I330" i="7"/>
  <c r="H330" i="7"/>
  <c r="F330" i="7"/>
  <c r="L328" i="7"/>
  <c r="K328" i="7"/>
  <c r="K326" i="7"/>
  <c r="K324" i="7" s="1"/>
  <c r="K322" i="7" s="1"/>
  <c r="K320" i="7" s="1"/>
  <c r="K318" i="7" s="1"/>
  <c r="K316" i="7" s="1"/>
  <c r="J328" i="7"/>
  <c r="J326" i="7"/>
  <c r="J324" i="7"/>
  <c r="J322" i="7" s="1"/>
  <c r="J320" i="7" s="1"/>
  <c r="J318" i="7" s="1"/>
  <c r="J316" i="7" s="1"/>
  <c r="G328" i="7"/>
  <c r="E328" i="7"/>
  <c r="E326" i="7"/>
  <c r="E324" i="7"/>
  <c r="E322" i="7" s="1"/>
  <c r="E320" i="7" s="1"/>
  <c r="E318" i="7" s="1"/>
  <c r="E316" i="7" s="1"/>
  <c r="D328" i="7"/>
  <c r="D326" i="7" s="1"/>
  <c r="C328" i="7"/>
  <c r="C326" i="7"/>
  <c r="L326" i="7"/>
  <c r="L324" i="7" s="1"/>
  <c r="L322" i="7" s="1"/>
  <c r="L320" i="7" s="1"/>
  <c r="L318" i="7" s="1"/>
  <c r="L316" i="7" s="1"/>
  <c r="I308" i="7"/>
  <c r="H308" i="7"/>
  <c r="F308" i="7"/>
  <c r="L306" i="7"/>
  <c r="L304" i="7"/>
  <c r="L302" i="7"/>
  <c r="L300" i="7" s="1"/>
  <c r="L298" i="7" s="1"/>
  <c r="L296" i="7" s="1"/>
  <c r="L294" i="7" s="1"/>
  <c r="K306" i="7"/>
  <c r="K304" i="7" s="1"/>
  <c r="K302" i="7" s="1"/>
  <c r="K300" i="7"/>
  <c r="K298" i="7" s="1"/>
  <c r="K296" i="7" s="1"/>
  <c r="K294" i="7" s="1"/>
  <c r="J306" i="7"/>
  <c r="J304" i="7" s="1"/>
  <c r="J302" i="7" s="1"/>
  <c r="J300" i="7" s="1"/>
  <c r="J298" i="7" s="1"/>
  <c r="J296" i="7" s="1"/>
  <c r="J294" i="7" s="1"/>
  <c r="G306" i="7"/>
  <c r="G304" i="7"/>
  <c r="E306" i="7"/>
  <c r="E304" i="7" s="1"/>
  <c r="D306" i="7"/>
  <c r="C306" i="7"/>
  <c r="D304" i="7"/>
  <c r="I286" i="7"/>
  <c r="H286" i="7"/>
  <c r="F286" i="7"/>
  <c r="L284" i="7"/>
  <c r="L282" i="7" s="1"/>
  <c r="L280" i="7" s="1"/>
  <c r="L278" i="7"/>
  <c r="L276" i="7" s="1"/>
  <c r="L274" i="7" s="1"/>
  <c r="L272" i="7" s="1"/>
  <c r="K284" i="7"/>
  <c r="K282" i="7" s="1"/>
  <c r="K280" i="7" s="1"/>
  <c r="K278" i="7" s="1"/>
  <c r="K276" i="7" s="1"/>
  <c r="K274" i="7" s="1"/>
  <c r="K272" i="7" s="1"/>
  <c r="J284" i="7"/>
  <c r="J282" i="7"/>
  <c r="J280" i="7" s="1"/>
  <c r="J278" i="7" s="1"/>
  <c r="J276" i="7"/>
  <c r="J274" i="7" s="1"/>
  <c r="J272" i="7" s="1"/>
  <c r="G284" i="7"/>
  <c r="G282" i="7"/>
  <c r="G280" i="7" s="1"/>
  <c r="E284" i="7"/>
  <c r="E282" i="7" s="1"/>
  <c r="E280" i="7" s="1"/>
  <c r="E278" i="7" s="1"/>
  <c r="E276" i="7" s="1"/>
  <c r="E274" i="7" s="1"/>
  <c r="E272" i="7" s="1"/>
  <c r="D284" i="7"/>
  <c r="C284" i="7"/>
  <c r="C282" i="7" s="1"/>
  <c r="H282" i="7" s="1"/>
  <c r="I264" i="7"/>
  <c r="H264" i="7"/>
  <c r="F264" i="7"/>
  <c r="L262" i="7"/>
  <c r="L260" i="7" s="1"/>
  <c r="L258" i="7"/>
  <c r="L256" i="7" s="1"/>
  <c r="L254" i="7" s="1"/>
  <c r="L252" i="7" s="1"/>
  <c r="L250" i="7" s="1"/>
  <c r="K262" i="7"/>
  <c r="K260" i="7"/>
  <c r="K258" i="7"/>
  <c r="K256" i="7" s="1"/>
  <c r="K254" i="7" s="1"/>
  <c r="K252" i="7"/>
  <c r="K250" i="7" s="1"/>
  <c r="J262" i="7"/>
  <c r="J260" i="7" s="1"/>
  <c r="J258" i="7" s="1"/>
  <c r="J256" i="7" s="1"/>
  <c r="J254" i="7" s="1"/>
  <c r="J252" i="7" s="1"/>
  <c r="J250" i="7" s="1"/>
  <c r="G262" i="7"/>
  <c r="G260" i="7"/>
  <c r="E262" i="7"/>
  <c r="D262" i="7"/>
  <c r="D260" i="7" s="1"/>
  <c r="C262" i="7"/>
  <c r="C260" i="7" s="1"/>
  <c r="I242" i="7"/>
  <c r="H242" i="7"/>
  <c r="F242" i="7"/>
  <c r="L240" i="7"/>
  <c r="L238" i="7"/>
  <c r="L236" i="7"/>
  <c r="L234" i="7" s="1"/>
  <c r="L232" i="7" s="1"/>
  <c r="L230" i="7" s="1"/>
  <c r="L228" i="7" s="1"/>
  <c r="K240" i="7"/>
  <c r="K238" i="7" s="1"/>
  <c r="K236" i="7" s="1"/>
  <c r="K234" i="7"/>
  <c r="K232" i="7" s="1"/>
  <c r="K230" i="7" s="1"/>
  <c r="K228" i="7" s="1"/>
  <c r="J240" i="7"/>
  <c r="J238" i="7" s="1"/>
  <c r="J236" i="7" s="1"/>
  <c r="J234" i="7" s="1"/>
  <c r="J232" i="7" s="1"/>
  <c r="J230" i="7" s="1"/>
  <c r="J228" i="7" s="1"/>
  <c r="G240" i="7"/>
  <c r="G238" i="7"/>
  <c r="E240" i="7"/>
  <c r="E238" i="7"/>
  <c r="E236" i="7" s="1"/>
  <c r="E234" i="7" s="1"/>
  <c r="E232" i="7" s="1"/>
  <c r="E230" i="7" s="1"/>
  <c r="E228" i="7" s="1"/>
  <c r="D240" i="7"/>
  <c r="D238" i="7" s="1"/>
  <c r="C240" i="7"/>
  <c r="I220" i="7"/>
  <c r="H220" i="7"/>
  <c r="F220" i="7"/>
  <c r="L218" i="7"/>
  <c r="L216" i="7" s="1"/>
  <c r="L214" i="7" s="1"/>
  <c r="L212" i="7" s="1"/>
  <c r="L210" i="7" s="1"/>
  <c r="L208" i="7" s="1"/>
  <c r="L206" i="7" s="1"/>
  <c r="K218" i="7"/>
  <c r="K216" i="7"/>
  <c r="K214" i="7" s="1"/>
  <c r="K212" i="7" s="1"/>
  <c r="K210" i="7" s="1"/>
  <c r="K208" i="7" s="1"/>
  <c r="K206" i="7" s="1"/>
  <c r="J218" i="7"/>
  <c r="J216" i="7" s="1"/>
  <c r="J214" i="7" s="1"/>
  <c r="J212" i="7" s="1"/>
  <c r="J210" i="7"/>
  <c r="J208" i="7" s="1"/>
  <c r="J206" i="7" s="1"/>
  <c r="G218" i="7"/>
  <c r="E218" i="7"/>
  <c r="E216" i="7" s="1"/>
  <c r="D218" i="7"/>
  <c r="C218" i="7"/>
  <c r="H218" i="7"/>
  <c r="I198" i="7"/>
  <c r="H198" i="7"/>
  <c r="F198" i="7"/>
  <c r="L196" i="7"/>
  <c r="L194" i="7" s="1"/>
  <c r="L192" i="7" s="1"/>
  <c r="L190" i="7" s="1"/>
  <c r="L188" i="7" s="1"/>
  <c r="L186" i="7" s="1"/>
  <c r="L184" i="7" s="1"/>
  <c r="K196" i="7"/>
  <c r="K194" i="7"/>
  <c r="K192" i="7" s="1"/>
  <c r="K190" i="7" s="1"/>
  <c r="K188" i="7" s="1"/>
  <c r="K186" i="7"/>
  <c r="K184" i="7" s="1"/>
  <c r="J196" i="7"/>
  <c r="J194" i="7" s="1"/>
  <c r="J192" i="7" s="1"/>
  <c r="J190" i="7" s="1"/>
  <c r="J188" i="7" s="1"/>
  <c r="J186" i="7" s="1"/>
  <c r="J184" i="7" s="1"/>
  <c r="G196" i="7"/>
  <c r="G194" i="7"/>
  <c r="G192" i="7" s="1"/>
  <c r="E196" i="7"/>
  <c r="E194" i="7" s="1"/>
  <c r="E192" i="7" s="1"/>
  <c r="E190" i="7" s="1"/>
  <c r="E188" i="7"/>
  <c r="E186" i="7" s="1"/>
  <c r="E184" i="7"/>
  <c r="D196" i="7"/>
  <c r="F196" i="7"/>
  <c r="C196" i="7"/>
  <c r="C194" i="7"/>
  <c r="C192" i="7" s="1"/>
  <c r="I176" i="7"/>
  <c r="H176" i="7"/>
  <c r="F176" i="7"/>
  <c r="L174" i="7"/>
  <c r="L172" i="7"/>
  <c r="L170" i="7" s="1"/>
  <c r="L168" i="7" s="1"/>
  <c r="L166" i="7" s="1"/>
  <c r="L164" i="7" s="1"/>
  <c r="L162" i="7" s="1"/>
  <c r="K174" i="7"/>
  <c r="K172" i="7" s="1"/>
  <c r="K170" i="7" s="1"/>
  <c r="K168" i="7" s="1"/>
  <c r="K166" i="7" s="1"/>
  <c r="K164" i="7" s="1"/>
  <c r="K162" i="7" s="1"/>
  <c r="J174" i="7"/>
  <c r="J172" i="7"/>
  <c r="J170" i="7" s="1"/>
  <c r="J168" i="7" s="1"/>
  <c r="J166" i="7" s="1"/>
  <c r="J164" i="7" s="1"/>
  <c r="J162" i="7" s="1"/>
  <c r="G174" i="7"/>
  <c r="G172" i="7" s="1"/>
  <c r="E174" i="7"/>
  <c r="E172" i="7" s="1"/>
  <c r="E170" i="7" s="1"/>
  <c r="D174" i="7"/>
  <c r="D172" i="7"/>
  <c r="C174" i="7"/>
  <c r="I154" i="7"/>
  <c r="H154" i="7"/>
  <c r="F154" i="7"/>
  <c r="L152" i="7"/>
  <c r="L150" i="7"/>
  <c r="L148" i="7" s="1"/>
  <c r="L146" i="7"/>
  <c r="L144" i="7" s="1"/>
  <c r="L142" i="7"/>
  <c r="L140" i="7" s="1"/>
  <c r="K152" i="7"/>
  <c r="K150" i="7" s="1"/>
  <c r="K148" i="7" s="1"/>
  <c r="K146" i="7" s="1"/>
  <c r="K144" i="7" s="1"/>
  <c r="K142" i="7" s="1"/>
  <c r="K140" i="7" s="1"/>
  <c r="J152" i="7"/>
  <c r="J150" i="7"/>
  <c r="J148" i="7" s="1"/>
  <c r="J146" i="7"/>
  <c r="J144" i="7" s="1"/>
  <c r="J142" i="7"/>
  <c r="J140" i="7" s="1"/>
  <c r="G152" i="7"/>
  <c r="E152" i="7"/>
  <c r="D152" i="7"/>
  <c r="C152" i="7"/>
  <c r="H152" i="7"/>
  <c r="I132" i="7"/>
  <c r="H132" i="7"/>
  <c r="F132" i="7"/>
  <c r="L130" i="7"/>
  <c r="L128" i="7" s="1"/>
  <c r="L126" i="7" s="1"/>
  <c r="L124" i="7" s="1"/>
  <c r="L122" i="7" s="1"/>
  <c r="L120" i="7" s="1"/>
  <c r="L118" i="7" s="1"/>
  <c r="K130" i="7"/>
  <c r="K128" i="7"/>
  <c r="K126" i="7" s="1"/>
  <c r="K124" i="7"/>
  <c r="K122" i="7" s="1"/>
  <c r="K120" i="7"/>
  <c r="K118" i="7" s="1"/>
  <c r="J130" i="7"/>
  <c r="J128" i="7" s="1"/>
  <c r="J126" i="7" s="1"/>
  <c r="J124" i="7" s="1"/>
  <c r="J122" i="7" s="1"/>
  <c r="J120" i="7" s="1"/>
  <c r="J118" i="7" s="1"/>
  <c r="G130" i="7"/>
  <c r="E130" i="7"/>
  <c r="E128" i="7" s="1"/>
  <c r="E126" i="7"/>
  <c r="E124" i="7" s="1"/>
  <c r="E122" i="7"/>
  <c r="E120" i="7" s="1"/>
  <c r="E118" i="7" s="1"/>
  <c r="D130" i="7"/>
  <c r="C130" i="7"/>
  <c r="C128" i="7" s="1"/>
  <c r="H128" i="7" s="1"/>
  <c r="C126" i="7"/>
  <c r="C124" i="7" s="1"/>
  <c r="I110" i="7"/>
  <c r="H110" i="7"/>
  <c r="F110" i="7"/>
  <c r="L108" i="7"/>
  <c r="L106" i="7" s="1"/>
  <c r="L104" i="7" s="1"/>
  <c r="L102" i="7" s="1"/>
  <c r="L100" i="7" s="1"/>
  <c r="L98" i="7" s="1"/>
  <c r="L96" i="7" s="1"/>
  <c r="K108" i="7"/>
  <c r="K106" i="7"/>
  <c r="K104" i="7" s="1"/>
  <c r="K102" i="7"/>
  <c r="K100" i="7" s="1"/>
  <c r="K98" i="7"/>
  <c r="K96" i="7" s="1"/>
  <c r="J108" i="7"/>
  <c r="J106" i="7" s="1"/>
  <c r="J104" i="7" s="1"/>
  <c r="J102" i="7" s="1"/>
  <c r="J100" i="7" s="1"/>
  <c r="J98" i="7" s="1"/>
  <c r="J96" i="7" s="1"/>
  <c r="G108" i="7"/>
  <c r="G106" i="7"/>
  <c r="E108" i="7"/>
  <c r="D108" i="7"/>
  <c r="D106" i="7" s="1"/>
  <c r="C108" i="7"/>
  <c r="C106" i="7" s="1"/>
  <c r="I88" i="7"/>
  <c r="H88" i="7"/>
  <c r="F88" i="7"/>
  <c r="L86" i="7"/>
  <c r="L84" i="7"/>
  <c r="L82" i="7" s="1"/>
  <c r="L80" i="7"/>
  <c r="L78" i="7" s="1"/>
  <c r="L76" i="7"/>
  <c r="L74" i="7" s="1"/>
  <c r="K86" i="7"/>
  <c r="K84" i="7" s="1"/>
  <c r="K82" i="7" s="1"/>
  <c r="K80" i="7" s="1"/>
  <c r="K78" i="7" s="1"/>
  <c r="K76" i="7" s="1"/>
  <c r="K74" i="7" s="1"/>
  <c r="J86" i="7"/>
  <c r="J84" i="7"/>
  <c r="J82" i="7" s="1"/>
  <c r="J80" i="7"/>
  <c r="J78" i="7" s="1"/>
  <c r="J76" i="7"/>
  <c r="J74" i="7" s="1"/>
  <c r="G86" i="7"/>
  <c r="E86" i="7"/>
  <c r="E84" i="7"/>
  <c r="E82" i="7" s="1"/>
  <c r="E80" i="7"/>
  <c r="E78" i="7" s="1"/>
  <c r="E76" i="7" s="1"/>
  <c r="E74" i="7" s="1"/>
  <c r="D86" i="7"/>
  <c r="C86" i="7"/>
  <c r="H86" i="7" s="1"/>
  <c r="C84" i="7"/>
  <c r="I66" i="7"/>
  <c r="H66" i="7"/>
  <c r="F66" i="7"/>
  <c r="L64" i="7"/>
  <c r="L62" i="7"/>
  <c r="L60" i="7" s="1"/>
  <c r="L58" i="7" s="1"/>
  <c r="L56" i="7" s="1"/>
  <c r="L54" i="7" s="1"/>
  <c r="L52" i="7" s="1"/>
  <c r="K64" i="7"/>
  <c r="K62" i="7" s="1"/>
  <c r="K60" i="7" s="1"/>
  <c r="K58" i="7" s="1"/>
  <c r="K56" i="7" s="1"/>
  <c r="K54" i="7" s="1"/>
  <c r="K52" i="7" s="1"/>
  <c r="J64" i="7"/>
  <c r="J62" i="7"/>
  <c r="J60" i="7" s="1"/>
  <c r="J58" i="7" s="1"/>
  <c r="J56" i="7" s="1"/>
  <c r="J54" i="7" s="1"/>
  <c r="J52" i="7" s="1"/>
  <c r="G64" i="7"/>
  <c r="G62" i="7" s="1"/>
  <c r="E64" i="7"/>
  <c r="E62" i="7" s="1"/>
  <c r="E60" i="7" s="1"/>
  <c r="D64" i="7"/>
  <c r="D62" i="7"/>
  <c r="C64" i="7"/>
  <c r="C62" i="7"/>
  <c r="I44" i="7"/>
  <c r="H44" i="7"/>
  <c r="F44" i="7"/>
  <c r="L42" i="7"/>
  <c r="L40" i="7" s="1"/>
  <c r="L38" i="7"/>
  <c r="L36" i="7" s="1"/>
  <c r="L34" i="7"/>
  <c r="L32" i="7" s="1"/>
  <c r="L30" i="7" s="1"/>
  <c r="K42" i="7"/>
  <c r="K40" i="7"/>
  <c r="K38" i="7" s="1"/>
  <c r="K36" i="7"/>
  <c r="K34" i="7" s="1"/>
  <c r="K32" i="7" s="1"/>
  <c r="K30" i="7" s="1"/>
  <c r="J42" i="7"/>
  <c r="J40" i="7" s="1"/>
  <c r="J38" i="7"/>
  <c r="J36" i="7" s="1"/>
  <c r="J34" i="7"/>
  <c r="J32" i="7" s="1"/>
  <c r="J30" i="7" s="1"/>
  <c r="G42" i="7"/>
  <c r="G40" i="7"/>
  <c r="E42" i="7"/>
  <c r="E40" i="7"/>
  <c r="E38" i="7" s="1"/>
  <c r="E36" i="7" s="1"/>
  <c r="E34" i="7" s="1"/>
  <c r="E32" i="7" s="1"/>
  <c r="E30" i="7" s="1"/>
  <c r="D42" i="7"/>
  <c r="I42" i="7" s="1"/>
  <c r="C42" i="7"/>
  <c r="H42" i="7" s="1"/>
  <c r="I22" i="7"/>
  <c r="H22" i="7"/>
  <c r="F22" i="7"/>
  <c r="L20" i="7"/>
  <c r="L18" i="7"/>
  <c r="L16" i="7" s="1"/>
  <c r="L14" i="7"/>
  <c r="L12" i="7" s="1"/>
  <c r="L10" i="7"/>
  <c r="L8" i="7" s="1"/>
  <c r="K20" i="7"/>
  <c r="K18" i="7"/>
  <c r="K16" i="7" s="1"/>
  <c r="K14" i="7"/>
  <c r="K12" i="7" s="1"/>
  <c r="K10" i="7" s="1"/>
  <c r="K8" i="7" s="1"/>
  <c r="J20" i="7"/>
  <c r="J18" i="7" s="1"/>
  <c r="G20" i="7"/>
  <c r="F20" i="7"/>
  <c r="E20" i="7"/>
  <c r="E18" i="7"/>
  <c r="D20" i="7"/>
  <c r="C20" i="7"/>
  <c r="J16" i="7"/>
  <c r="J14" i="7" s="1"/>
  <c r="J12" i="7" s="1"/>
  <c r="J10" i="7" s="1"/>
  <c r="J8" i="7" s="1"/>
  <c r="I407" i="6"/>
  <c r="H407" i="6"/>
  <c r="F407" i="6"/>
  <c r="L405" i="6"/>
  <c r="L403" i="6" s="1"/>
  <c r="L401" i="6"/>
  <c r="L399" i="6" s="1"/>
  <c r="L397" i="6" s="1"/>
  <c r="L395" i="6" s="1"/>
  <c r="L393" i="6" s="1"/>
  <c r="L391" i="6" s="1"/>
  <c r="K405" i="6"/>
  <c r="K403" i="6" s="1"/>
  <c r="K401" i="6"/>
  <c r="K399" i="6" s="1"/>
  <c r="K397" i="6" s="1"/>
  <c r="K395" i="6" s="1"/>
  <c r="K393" i="6" s="1"/>
  <c r="K391" i="6" s="1"/>
  <c r="J405" i="6"/>
  <c r="J403" i="6" s="1"/>
  <c r="J401" i="6" s="1"/>
  <c r="J399" i="6" s="1"/>
  <c r="J397" i="6" s="1"/>
  <c r="J395" i="6" s="1"/>
  <c r="G405" i="6"/>
  <c r="G403" i="6"/>
  <c r="E405" i="6"/>
  <c r="E403" i="6" s="1"/>
  <c r="D405" i="6"/>
  <c r="I405" i="6" s="1"/>
  <c r="C405" i="6"/>
  <c r="H405" i="6" s="1"/>
  <c r="E401" i="6"/>
  <c r="E399" i="6" s="1"/>
  <c r="E397" i="6"/>
  <c r="E395" i="6" s="1"/>
  <c r="E393" i="6" s="1"/>
  <c r="E391" i="6" s="1"/>
  <c r="J393" i="6"/>
  <c r="J391" i="6" s="1"/>
  <c r="I382" i="6"/>
  <c r="H382" i="6"/>
  <c r="F382" i="6"/>
  <c r="L380" i="6"/>
  <c r="K380" i="6"/>
  <c r="K378" i="6" s="1"/>
  <c r="K376" i="6" s="1"/>
  <c r="J380" i="6"/>
  <c r="J378" i="6"/>
  <c r="J376" i="6" s="1"/>
  <c r="J374" i="6"/>
  <c r="J372" i="6" s="1"/>
  <c r="J370" i="6" s="1"/>
  <c r="J368" i="6" s="1"/>
  <c r="J366" i="6" s="1"/>
  <c r="G380" i="6"/>
  <c r="F380" i="6"/>
  <c r="E380" i="6"/>
  <c r="E378" i="6"/>
  <c r="D380" i="6"/>
  <c r="I380" i="6"/>
  <c r="C380" i="6"/>
  <c r="H380" i="6"/>
  <c r="L378" i="6"/>
  <c r="L376" i="6"/>
  <c r="L374" i="6" s="1"/>
  <c r="L372" i="6" s="1"/>
  <c r="L370" i="6" s="1"/>
  <c r="L368" i="6" s="1"/>
  <c r="L366" i="6" s="1"/>
  <c r="K374" i="6"/>
  <c r="K372" i="6" s="1"/>
  <c r="K370" i="6" s="1"/>
  <c r="K368" i="6" s="1"/>
  <c r="K366" i="6" s="1"/>
  <c r="I357" i="6"/>
  <c r="H357" i="6"/>
  <c r="F357" i="6"/>
  <c r="L355" i="6"/>
  <c r="L353" i="6" s="1"/>
  <c r="L351" i="6" s="1"/>
  <c r="L349" i="6" s="1"/>
  <c r="L347" i="6" s="1"/>
  <c r="L345" i="6" s="1"/>
  <c r="L343" i="6" s="1"/>
  <c r="L341" i="6" s="1"/>
  <c r="L417" i="6" s="1"/>
  <c r="K355" i="6"/>
  <c r="K353" i="6" s="1"/>
  <c r="J355" i="6"/>
  <c r="G355" i="6"/>
  <c r="G353" i="6" s="1"/>
  <c r="G351" i="6" s="1"/>
  <c r="G349" i="6" s="1"/>
  <c r="G347" i="6" s="1"/>
  <c r="E355" i="6"/>
  <c r="E353" i="6"/>
  <c r="E351" i="6" s="1"/>
  <c r="E349" i="6" s="1"/>
  <c r="E347" i="6" s="1"/>
  <c r="E345" i="6"/>
  <c r="E343" i="6" s="1"/>
  <c r="E341" i="6" s="1"/>
  <c r="D355" i="6"/>
  <c r="I355" i="6"/>
  <c r="C355" i="6"/>
  <c r="H355" i="6"/>
  <c r="K351" i="6"/>
  <c r="K349" i="6" s="1"/>
  <c r="K347" i="6" s="1"/>
  <c r="K345" i="6" s="1"/>
  <c r="K343" i="6" s="1"/>
  <c r="K341" i="6" s="1"/>
  <c r="J353" i="6"/>
  <c r="J351" i="6" s="1"/>
  <c r="J349" i="6" s="1"/>
  <c r="J347" i="6" s="1"/>
  <c r="J345" i="6" s="1"/>
  <c r="J343" i="6" s="1"/>
  <c r="J341" i="6"/>
  <c r="C353" i="6"/>
  <c r="H353" i="6"/>
  <c r="I332" i="6"/>
  <c r="H332" i="6"/>
  <c r="F332" i="6"/>
  <c r="L330" i="6"/>
  <c r="L328" i="6" s="1"/>
  <c r="L326" i="6" s="1"/>
  <c r="L324" i="6" s="1"/>
  <c r="L322" i="6" s="1"/>
  <c r="L320" i="6" s="1"/>
  <c r="L318" i="6" s="1"/>
  <c r="L316" i="6" s="1"/>
  <c r="K330" i="6"/>
  <c r="K328" i="6" s="1"/>
  <c r="K326" i="6" s="1"/>
  <c r="K324" i="6" s="1"/>
  <c r="K322" i="6" s="1"/>
  <c r="K320" i="6" s="1"/>
  <c r="K318" i="6" s="1"/>
  <c r="K316" i="6" s="1"/>
  <c r="J330" i="6"/>
  <c r="J328" i="6" s="1"/>
  <c r="J326" i="6" s="1"/>
  <c r="J324" i="6" s="1"/>
  <c r="J322" i="6" s="1"/>
  <c r="J320" i="6" s="1"/>
  <c r="J318" i="6" s="1"/>
  <c r="J316" i="6" s="1"/>
  <c r="G330" i="6"/>
  <c r="G328" i="6" s="1"/>
  <c r="E330" i="6"/>
  <c r="E328" i="6" s="1"/>
  <c r="E326" i="6" s="1"/>
  <c r="E324" i="6" s="1"/>
  <c r="E322" i="6" s="1"/>
  <c r="E320" i="6" s="1"/>
  <c r="E318" i="6" s="1"/>
  <c r="E316" i="6" s="1"/>
  <c r="D330" i="6"/>
  <c r="C330" i="6"/>
  <c r="H330" i="6"/>
  <c r="I307" i="6"/>
  <c r="H307" i="6"/>
  <c r="F307" i="6"/>
  <c r="L305" i="6"/>
  <c r="L303" i="6" s="1"/>
  <c r="L301" i="6"/>
  <c r="L299" i="6" s="1"/>
  <c r="L297" i="6" s="1"/>
  <c r="L295" i="6" s="1"/>
  <c r="L293" i="6" s="1"/>
  <c r="L291" i="6" s="1"/>
  <c r="K305" i="6"/>
  <c r="K303" i="6" s="1"/>
  <c r="K301" i="6"/>
  <c r="K299" i="6" s="1"/>
  <c r="K297" i="6" s="1"/>
  <c r="K295" i="6" s="1"/>
  <c r="K293" i="6" s="1"/>
  <c r="K291" i="6" s="1"/>
  <c r="J305" i="6"/>
  <c r="J303" i="6" s="1"/>
  <c r="J301" i="6"/>
  <c r="J299" i="6" s="1"/>
  <c r="J297" i="6" s="1"/>
  <c r="J295" i="6" s="1"/>
  <c r="J293" i="6" s="1"/>
  <c r="J291" i="6" s="1"/>
  <c r="I305" i="6"/>
  <c r="G305" i="6"/>
  <c r="F305" i="6"/>
  <c r="E305" i="6"/>
  <c r="E303" i="6"/>
  <c r="E301" i="6" s="1"/>
  <c r="E299" i="6"/>
  <c r="E297" i="6" s="1"/>
  <c r="E295" i="6" s="1"/>
  <c r="E293" i="6" s="1"/>
  <c r="E291" i="6" s="1"/>
  <c r="D305" i="6"/>
  <c r="C305" i="6"/>
  <c r="H305" i="6" s="1"/>
  <c r="D303" i="6"/>
  <c r="I282" i="6"/>
  <c r="H282" i="6"/>
  <c r="F282" i="6"/>
  <c r="L280" i="6"/>
  <c r="K280" i="6"/>
  <c r="K278" i="6"/>
  <c r="K276" i="6" s="1"/>
  <c r="K274" i="6"/>
  <c r="K272" i="6" s="1"/>
  <c r="K270" i="6" s="1"/>
  <c r="K268" i="6" s="1"/>
  <c r="K266" i="6" s="1"/>
  <c r="J280" i="6"/>
  <c r="J278" i="6"/>
  <c r="J276" i="6" s="1"/>
  <c r="J274" i="6" s="1"/>
  <c r="J272" i="6" s="1"/>
  <c r="J270" i="6" s="1"/>
  <c r="J268" i="6" s="1"/>
  <c r="J266" i="6" s="1"/>
  <c r="G280" i="6"/>
  <c r="E280" i="6"/>
  <c r="E278" i="6" s="1"/>
  <c r="D280" i="6"/>
  <c r="D278" i="6" s="1"/>
  <c r="D276" i="6" s="1"/>
  <c r="D274" i="6" s="1"/>
  <c r="D272" i="6" s="1"/>
  <c r="C280" i="6"/>
  <c r="C278" i="6" s="1"/>
  <c r="L278" i="6"/>
  <c r="L276" i="6" s="1"/>
  <c r="L274" i="6" s="1"/>
  <c r="L272" i="6" s="1"/>
  <c r="L270" i="6" s="1"/>
  <c r="L268" i="6" s="1"/>
  <c r="L266" i="6"/>
  <c r="G278" i="6"/>
  <c r="I257" i="6"/>
  <c r="H257" i="6"/>
  <c r="F257" i="6"/>
  <c r="L255" i="6"/>
  <c r="L253" i="6"/>
  <c r="L251" i="6" s="1"/>
  <c r="L249" i="6" s="1"/>
  <c r="L247" i="6" s="1"/>
  <c r="L245" i="6" s="1"/>
  <c r="L243" i="6" s="1"/>
  <c r="L241" i="6" s="1"/>
  <c r="K255" i="6"/>
  <c r="K253" i="6"/>
  <c r="K251" i="6" s="1"/>
  <c r="K249" i="6"/>
  <c r="K247" i="6" s="1"/>
  <c r="K245" i="6" s="1"/>
  <c r="K243" i="6" s="1"/>
  <c r="K241" i="6" s="1"/>
  <c r="K417" i="6" s="1"/>
  <c r="J255" i="6"/>
  <c r="J253" i="6"/>
  <c r="J251" i="6" s="1"/>
  <c r="J249" i="6" s="1"/>
  <c r="J247" i="6" s="1"/>
  <c r="J245" i="6" s="1"/>
  <c r="J243" i="6" s="1"/>
  <c r="J241" i="6" s="1"/>
  <c r="H255" i="6"/>
  <c r="G255" i="6"/>
  <c r="F255" i="6" s="1"/>
  <c r="E255" i="6"/>
  <c r="E253" i="6" s="1"/>
  <c r="E251" i="6" s="1"/>
  <c r="E249" i="6" s="1"/>
  <c r="E247" i="6"/>
  <c r="E245" i="6" s="1"/>
  <c r="E243" i="6" s="1"/>
  <c r="E241" i="6" s="1"/>
  <c r="D255" i="6"/>
  <c r="I255" i="6" s="1"/>
  <c r="C255" i="6"/>
  <c r="C253" i="6" s="1"/>
  <c r="G253" i="6"/>
  <c r="G251" i="6"/>
  <c r="C251" i="6"/>
  <c r="I232" i="6"/>
  <c r="H232" i="6"/>
  <c r="F232" i="6"/>
  <c r="L230" i="6"/>
  <c r="L228" i="6" s="1"/>
  <c r="L226" i="6" s="1"/>
  <c r="L224" i="6" s="1"/>
  <c r="L222" i="6"/>
  <c r="L220" i="6" s="1"/>
  <c r="L218" i="6" s="1"/>
  <c r="L216" i="6" s="1"/>
  <c r="K230" i="6"/>
  <c r="K228" i="6" s="1"/>
  <c r="K226" i="6" s="1"/>
  <c r="K224" i="6" s="1"/>
  <c r="K222" i="6"/>
  <c r="K220" i="6" s="1"/>
  <c r="K218" i="6" s="1"/>
  <c r="K216" i="6" s="1"/>
  <c r="J230" i="6"/>
  <c r="J228" i="6" s="1"/>
  <c r="J226" i="6" s="1"/>
  <c r="J224" i="6" s="1"/>
  <c r="J222" i="6"/>
  <c r="J220" i="6" s="1"/>
  <c r="J218" i="6" s="1"/>
  <c r="J216" i="6" s="1"/>
  <c r="G230" i="6"/>
  <c r="F230" i="6" s="1"/>
  <c r="E230" i="6"/>
  <c r="E228" i="6" s="1"/>
  <c r="E226" i="6"/>
  <c r="E224" i="6" s="1"/>
  <c r="E222" i="6" s="1"/>
  <c r="E220" i="6" s="1"/>
  <c r="E218" i="6" s="1"/>
  <c r="E216" i="6" s="1"/>
  <c r="D230" i="6"/>
  <c r="D228" i="6" s="1"/>
  <c r="C230" i="6"/>
  <c r="C228" i="6" s="1"/>
  <c r="L215" i="6"/>
  <c r="K215" i="6"/>
  <c r="J215" i="6"/>
  <c r="I215" i="6"/>
  <c r="H215" i="6"/>
  <c r="G215" i="6"/>
  <c r="F215" i="6"/>
  <c r="E215" i="6"/>
  <c r="D215" i="6"/>
  <c r="C215" i="6"/>
  <c r="A215" i="6"/>
  <c r="I203" i="6"/>
  <c r="H203" i="6"/>
  <c r="F203" i="6"/>
  <c r="L201" i="6"/>
  <c r="L199" i="6" s="1"/>
  <c r="L197" i="6"/>
  <c r="L195" i="6" s="1"/>
  <c r="L193" i="6" s="1"/>
  <c r="L191" i="6" s="1"/>
  <c r="L189" i="6" s="1"/>
  <c r="L187" i="6" s="1"/>
  <c r="K201" i="6"/>
  <c r="K199" i="6" s="1"/>
  <c r="K197" i="6"/>
  <c r="K195" i="6" s="1"/>
  <c r="K193" i="6" s="1"/>
  <c r="K191" i="6" s="1"/>
  <c r="K189" i="6" s="1"/>
  <c r="K187" i="6" s="1"/>
  <c r="J201" i="6"/>
  <c r="J199" i="6" s="1"/>
  <c r="J197" i="6"/>
  <c r="J195" i="6" s="1"/>
  <c r="J193" i="6" s="1"/>
  <c r="J191" i="6" s="1"/>
  <c r="J189" i="6" s="1"/>
  <c r="J187" i="6" s="1"/>
  <c r="G201" i="6"/>
  <c r="E201" i="6"/>
  <c r="E199" i="6" s="1"/>
  <c r="E197" i="6" s="1"/>
  <c r="E195" i="6" s="1"/>
  <c r="E193" i="6" s="1"/>
  <c r="E191" i="6" s="1"/>
  <c r="E189" i="6" s="1"/>
  <c r="E187" i="6" s="1"/>
  <c r="D201" i="6"/>
  <c r="D199" i="6" s="1"/>
  <c r="I199" i="6" s="1"/>
  <c r="C201" i="6"/>
  <c r="H201" i="6"/>
  <c r="I178" i="6"/>
  <c r="H178" i="6"/>
  <c r="F178" i="6"/>
  <c r="L176" i="6"/>
  <c r="L174" i="6" s="1"/>
  <c r="K176" i="6"/>
  <c r="J176" i="6"/>
  <c r="J174" i="6" s="1"/>
  <c r="J172" i="6" s="1"/>
  <c r="J170" i="6" s="1"/>
  <c r="G176" i="6"/>
  <c r="F176" i="6"/>
  <c r="E176" i="6"/>
  <c r="E174" i="6"/>
  <c r="E172" i="6" s="1"/>
  <c r="E170" i="6" s="1"/>
  <c r="E168" i="6" s="1"/>
  <c r="E166" i="6" s="1"/>
  <c r="E164" i="6" s="1"/>
  <c r="E162" i="6" s="1"/>
  <c r="D176" i="6"/>
  <c r="I176" i="6"/>
  <c r="C176" i="6"/>
  <c r="H176" i="6"/>
  <c r="L172" i="6"/>
  <c r="L170" i="6" s="1"/>
  <c r="L168" i="6" s="1"/>
  <c r="L166" i="6" s="1"/>
  <c r="L164" i="6" s="1"/>
  <c r="L162" i="6" s="1"/>
  <c r="K174" i="6"/>
  <c r="K172" i="6" s="1"/>
  <c r="K170" i="6"/>
  <c r="K168" i="6" s="1"/>
  <c r="K166" i="6" s="1"/>
  <c r="K164" i="6" s="1"/>
  <c r="K162" i="6" s="1"/>
  <c r="J168" i="6"/>
  <c r="J166" i="6" s="1"/>
  <c r="J164" i="6" s="1"/>
  <c r="J162" i="6" s="1"/>
  <c r="G174" i="6"/>
  <c r="G172" i="6" s="1"/>
  <c r="G170" i="6"/>
  <c r="I153" i="6"/>
  <c r="H153" i="6"/>
  <c r="F153" i="6"/>
  <c r="L151" i="6"/>
  <c r="L149" i="6" s="1"/>
  <c r="L147" i="6" s="1"/>
  <c r="L145" i="6" s="1"/>
  <c r="L143" i="6" s="1"/>
  <c r="L141" i="6"/>
  <c r="L139" i="6" s="1"/>
  <c r="L137" i="6" s="1"/>
  <c r="K151" i="6"/>
  <c r="J151" i="6"/>
  <c r="G151" i="6"/>
  <c r="G149" i="6" s="1"/>
  <c r="E151" i="6"/>
  <c r="D151" i="6"/>
  <c r="I151" i="6" s="1"/>
  <c r="C151" i="6"/>
  <c r="C149" i="6"/>
  <c r="K149" i="6"/>
  <c r="K147" i="6" s="1"/>
  <c r="K145" i="6"/>
  <c r="K143" i="6" s="1"/>
  <c r="K141" i="6" s="1"/>
  <c r="K139" i="6" s="1"/>
  <c r="K137" i="6" s="1"/>
  <c r="K213" i="6" s="1"/>
  <c r="J149" i="6"/>
  <c r="J147" i="6" s="1"/>
  <c r="J145" i="6" s="1"/>
  <c r="J143" i="6"/>
  <c r="J141" i="6" s="1"/>
  <c r="J139" i="6" s="1"/>
  <c r="J137" i="6" s="1"/>
  <c r="E149" i="6"/>
  <c r="E147" i="6" s="1"/>
  <c r="E145" i="6" s="1"/>
  <c r="E143" i="6" s="1"/>
  <c r="E141" i="6" s="1"/>
  <c r="E139" i="6" s="1"/>
  <c r="E137" i="6" s="1"/>
  <c r="I128" i="6"/>
  <c r="H128" i="6"/>
  <c r="F128" i="6"/>
  <c r="L126" i="6"/>
  <c r="L124" i="6" s="1"/>
  <c r="L122" i="6"/>
  <c r="L120" i="6" s="1"/>
  <c r="L118" i="6" s="1"/>
  <c r="L116" i="6" s="1"/>
  <c r="L114" i="6"/>
  <c r="L112" i="6" s="1"/>
  <c r="K126" i="6"/>
  <c r="K124" i="6" s="1"/>
  <c r="K122" i="6" s="1"/>
  <c r="K120" i="6" s="1"/>
  <c r="K118" i="6" s="1"/>
  <c r="K116" i="6" s="1"/>
  <c r="K114" i="6" s="1"/>
  <c r="K112" i="6" s="1"/>
  <c r="J126" i="6"/>
  <c r="J124" i="6" s="1"/>
  <c r="J122" i="6"/>
  <c r="J120" i="6" s="1"/>
  <c r="J118" i="6" s="1"/>
  <c r="J116" i="6" s="1"/>
  <c r="J114" i="6" s="1"/>
  <c r="J112" i="6" s="1"/>
  <c r="G126" i="6"/>
  <c r="F126" i="6"/>
  <c r="E126" i="6"/>
  <c r="E124" i="6" s="1"/>
  <c r="E122" i="6" s="1"/>
  <c r="E120" i="6" s="1"/>
  <c r="E118" i="6" s="1"/>
  <c r="E116" i="6" s="1"/>
  <c r="E114" i="6" s="1"/>
  <c r="E112" i="6" s="1"/>
  <c r="D126" i="6"/>
  <c r="I126" i="6" s="1"/>
  <c r="C126" i="6"/>
  <c r="H126" i="6" s="1"/>
  <c r="D124" i="6"/>
  <c r="D122" i="6" s="1"/>
  <c r="I103" i="6"/>
  <c r="H103" i="6"/>
  <c r="F103" i="6"/>
  <c r="L101" i="6"/>
  <c r="L99" i="6" s="1"/>
  <c r="L97" i="6" s="1"/>
  <c r="L95" i="6"/>
  <c r="L93" i="6" s="1"/>
  <c r="L91" i="6" s="1"/>
  <c r="L89" i="6" s="1"/>
  <c r="L87" i="6"/>
  <c r="K101" i="6"/>
  <c r="K99" i="6" s="1"/>
  <c r="K97" i="6" s="1"/>
  <c r="K95" i="6" s="1"/>
  <c r="K93" i="6" s="1"/>
  <c r="K91" i="6" s="1"/>
  <c r="K89" i="6" s="1"/>
  <c r="K87" i="6" s="1"/>
  <c r="J101" i="6"/>
  <c r="J99" i="6" s="1"/>
  <c r="J97" i="6" s="1"/>
  <c r="J95" i="6"/>
  <c r="J93" i="6" s="1"/>
  <c r="J91" i="6" s="1"/>
  <c r="J89" i="6" s="1"/>
  <c r="J87" i="6" s="1"/>
  <c r="G101" i="6"/>
  <c r="E101" i="6"/>
  <c r="D101" i="6"/>
  <c r="C101" i="6"/>
  <c r="H101" i="6" s="1"/>
  <c r="G99" i="6"/>
  <c r="I78" i="6"/>
  <c r="H78" i="6"/>
  <c r="F78" i="6"/>
  <c r="L76" i="6"/>
  <c r="L74" i="6" s="1"/>
  <c r="L72" i="6" s="1"/>
  <c r="L70" i="6" s="1"/>
  <c r="L68" i="6" s="1"/>
  <c r="L66" i="6" s="1"/>
  <c r="L64" i="6" s="1"/>
  <c r="L62" i="6" s="1"/>
  <c r="K76" i="6"/>
  <c r="K74" i="6" s="1"/>
  <c r="K72" i="6" s="1"/>
  <c r="K70" i="6" s="1"/>
  <c r="K68" i="6"/>
  <c r="K66" i="6" s="1"/>
  <c r="K64" i="6" s="1"/>
  <c r="K62" i="6" s="1"/>
  <c r="J76" i="6"/>
  <c r="J74" i="6" s="1"/>
  <c r="J72" i="6" s="1"/>
  <c r="J70" i="6" s="1"/>
  <c r="J68" i="6" s="1"/>
  <c r="J66" i="6" s="1"/>
  <c r="J64" i="6" s="1"/>
  <c r="J62" i="6" s="1"/>
  <c r="H76" i="6"/>
  <c r="G76" i="6"/>
  <c r="G74" i="6" s="1"/>
  <c r="E76" i="6"/>
  <c r="D76" i="6"/>
  <c r="D74" i="6" s="1"/>
  <c r="C76" i="6"/>
  <c r="F74" i="6"/>
  <c r="E74" i="6"/>
  <c r="C74" i="6"/>
  <c r="C72" i="6" s="1"/>
  <c r="E72" i="6"/>
  <c r="E70" i="6" s="1"/>
  <c r="E68" i="6" s="1"/>
  <c r="E66" i="6" s="1"/>
  <c r="E64" i="6"/>
  <c r="E62" i="6" s="1"/>
  <c r="I53" i="6"/>
  <c r="H53" i="6"/>
  <c r="F53" i="6"/>
  <c r="L51" i="6"/>
  <c r="L49" i="6" s="1"/>
  <c r="L47" i="6" s="1"/>
  <c r="L45" i="6" s="1"/>
  <c r="L43" i="6" s="1"/>
  <c r="L41" i="6" s="1"/>
  <c r="L39" i="6" s="1"/>
  <c r="L37" i="6" s="1"/>
  <c r="K51" i="6"/>
  <c r="J51" i="6"/>
  <c r="J49" i="6"/>
  <c r="J47" i="6" s="1"/>
  <c r="J45" i="6" s="1"/>
  <c r="J43" i="6" s="1"/>
  <c r="J41" i="6"/>
  <c r="J39" i="6" s="1"/>
  <c r="J37" i="6" s="1"/>
  <c r="H51" i="6"/>
  <c r="G51" i="6"/>
  <c r="G49" i="6" s="1"/>
  <c r="E51" i="6"/>
  <c r="E49" i="6" s="1"/>
  <c r="E47" i="6" s="1"/>
  <c r="E45" i="6" s="1"/>
  <c r="E43" i="6"/>
  <c r="E41" i="6" s="1"/>
  <c r="E39" i="6" s="1"/>
  <c r="E37" i="6" s="1"/>
  <c r="D51" i="6"/>
  <c r="C51" i="6"/>
  <c r="C49" i="6" s="1"/>
  <c r="K49" i="6"/>
  <c r="K47" i="6" s="1"/>
  <c r="K45" i="6" s="1"/>
  <c r="K43" i="6" s="1"/>
  <c r="K41" i="6"/>
  <c r="K39" i="6" s="1"/>
  <c r="K37" i="6" s="1"/>
  <c r="I28" i="6"/>
  <c r="H28" i="6"/>
  <c r="F28" i="6"/>
  <c r="L26" i="6"/>
  <c r="L24" i="6" s="1"/>
  <c r="L22" i="6" s="1"/>
  <c r="L20" i="6" s="1"/>
  <c r="L18" i="6"/>
  <c r="L16" i="6" s="1"/>
  <c r="L14" i="6" s="1"/>
  <c r="L12" i="6" s="1"/>
  <c r="K26" i="6"/>
  <c r="K24" i="6" s="1"/>
  <c r="K22" i="6" s="1"/>
  <c r="K20" i="6" s="1"/>
  <c r="K18" i="6" s="1"/>
  <c r="K16" i="6" s="1"/>
  <c r="K14" i="6" s="1"/>
  <c r="K12" i="6" s="1"/>
  <c r="J26" i="6"/>
  <c r="J24" i="6" s="1"/>
  <c r="J22" i="6" s="1"/>
  <c r="J20" i="6"/>
  <c r="J18" i="6" s="1"/>
  <c r="J16" i="6" s="1"/>
  <c r="J14" i="6" s="1"/>
  <c r="J12" i="6"/>
  <c r="G26" i="6"/>
  <c r="F26" i="6" s="1"/>
  <c r="E26" i="6"/>
  <c r="E24" i="6"/>
  <c r="E22" i="6" s="1"/>
  <c r="E20" i="6" s="1"/>
  <c r="E18" i="6" s="1"/>
  <c r="E16" i="6"/>
  <c r="E14" i="6" s="1"/>
  <c r="E12" i="6" s="1"/>
  <c r="D26" i="6"/>
  <c r="D24" i="6"/>
  <c r="C26" i="6"/>
  <c r="H26" i="6" s="1"/>
  <c r="L11" i="6"/>
  <c r="K11" i="6"/>
  <c r="J11" i="6"/>
  <c r="I11" i="6"/>
  <c r="H11" i="6"/>
  <c r="G11" i="6"/>
  <c r="F11" i="6"/>
  <c r="E11" i="6"/>
  <c r="D11" i="6"/>
  <c r="C11" i="6"/>
  <c r="A11" i="6"/>
  <c r="L9" i="6"/>
  <c r="K9" i="6"/>
  <c r="J9" i="6"/>
  <c r="G9" i="6"/>
  <c r="E9" i="6"/>
  <c r="D9" i="6"/>
  <c r="I9" i="6" s="1"/>
  <c r="C9" i="6"/>
  <c r="H9" i="6" s="1"/>
  <c r="I409" i="5"/>
  <c r="H409" i="5"/>
  <c r="F409" i="5"/>
  <c r="L407" i="5"/>
  <c r="L405" i="5" s="1"/>
  <c r="L403" i="5" s="1"/>
  <c r="L401" i="5"/>
  <c r="L399" i="5" s="1"/>
  <c r="L397" i="5" s="1"/>
  <c r="K407" i="5"/>
  <c r="K405" i="5"/>
  <c r="K403" i="5"/>
  <c r="K401" i="5" s="1"/>
  <c r="K399" i="5" s="1"/>
  <c r="K397" i="5"/>
  <c r="J407" i="5"/>
  <c r="J405" i="5" s="1"/>
  <c r="J403" i="5" s="1"/>
  <c r="J401" i="5" s="1"/>
  <c r="J399" i="5" s="1"/>
  <c r="J397" i="5" s="1"/>
  <c r="G407" i="5"/>
  <c r="G405" i="5"/>
  <c r="E407" i="5"/>
  <c r="D407" i="5"/>
  <c r="I407" i="5" s="1"/>
  <c r="C407" i="5"/>
  <c r="C405" i="5" s="1"/>
  <c r="H405" i="5" s="1"/>
  <c r="E405" i="5"/>
  <c r="E403" i="5" s="1"/>
  <c r="E401" i="5" s="1"/>
  <c r="E399" i="5" s="1"/>
  <c r="E397" i="5"/>
  <c r="I390" i="5"/>
  <c r="H390" i="5"/>
  <c r="F390" i="5"/>
  <c r="I389" i="5"/>
  <c r="H389" i="5"/>
  <c r="F389" i="5"/>
  <c r="L387" i="5"/>
  <c r="K387" i="5"/>
  <c r="K385" i="5"/>
  <c r="K383" i="5" s="1"/>
  <c r="K381" i="5" s="1"/>
  <c r="K379" i="5" s="1"/>
  <c r="K377" i="5"/>
  <c r="K375" i="5" s="1"/>
  <c r="K373" i="5" s="1"/>
  <c r="J387" i="5"/>
  <c r="J385" i="5"/>
  <c r="J383" i="5"/>
  <c r="J381" i="5"/>
  <c r="J379" i="5" s="1"/>
  <c r="J377" i="5" s="1"/>
  <c r="J375" i="5" s="1"/>
  <c r="G387" i="5"/>
  <c r="E387" i="5"/>
  <c r="E385" i="5" s="1"/>
  <c r="E383" i="5"/>
  <c r="E381" i="5" s="1"/>
  <c r="E379" i="5" s="1"/>
  <c r="E377" i="5" s="1"/>
  <c r="E375" i="5" s="1"/>
  <c r="D387" i="5"/>
  <c r="D385" i="5"/>
  <c r="C387" i="5"/>
  <c r="H387" i="5"/>
  <c r="L385" i="5"/>
  <c r="L383" i="5" s="1"/>
  <c r="L381" i="5" s="1"/>
  <c r="L379" i="5" s="1"/>
  <c r="L377" i="5" s="1"/>
  <c r="L375" i="5" s="1"/>
  <c r="L373" i="5" s="1"/>
  <c r="I364" i="5"/>
  <c r="H364" i="5"/>
  <c r="F364" i="5"/>
  <c r="L362" i="5"/>
  <c r="L360" i="5"/>
  <c r="L358" i="5" s="1"/>
  <c r="L356" i="5" s="1"/>
  <c r="L354" i="5" s="1"/>
  <c r="L352" i="5" s="1"/>
  <c r="K362" i="5"/>
  <c r="J362" i="5"/>
  <c r="J360" i="5" s="1"/>
  <c r="J358" i="5" s="1"/>
  <c r="J356" i="5" s="1"/>
  <c r="J354" i="5" s="1"/>
  <c r="J352" i="5" s="1"/>
  <c r="J350" i="5" s="1"/>
  <c r="G362" i="5"/>
  <c r="E362" i="5"/>
  <c r="E360" i="5" s="1"/>
  <c r="E358" i="5" s="1"/>
  <c r="E356" i="5" s="1"/>
  <c r="E354" i="5" s="1"/>
  <c r="E352" i="5" s="1"/>
  <c r="E350" i="5"/>
  <c r="D362" i="5"/>
  <c r="D360" i="5"/>
  <c r="I360" i="5"/>
  <c r="C362" i="5"/>
  <c r="K360" i="5"/>
  <c r="K358" i="5"/>
  <c r="K356" i="5"/>
  <c r="K354" i="5" s="1"/>
  <c r="K352" i="5"/>
  <c r="K350" i="5" s="1"/>
  <c r="L350" i="5"/>
  <c r="I342" i="5"/>
  <c r="H342" i="5"/>
  <c r="F342" i="5"/>
  <c r="L340" i="5"/>
  <c r="L338" i="5" s="1"/>
  <c r="L336" i="5" s="1"/>
  <c r="L334" i="5" s="1"/>
  <c r="L332" i="5" s="1"/>
  <c r="L330" i="5" s="1"/>
  <c r="L328" i="5" s="1"/>
  <c r="K340" i="5"/>
  <c r="K338" i="5"/>
  <c r="K336" i="5"/>
  <c r="K334" i="5"/>
  <c r="K332" i="5" s="1"/>
  <c r="K330" i="5" s="1"/>
  <c r="K328" i="5" s="1"/>
  <c r="J340" i="5"/>
  <c r="J338" i="5" s="1"/>
  <c r="J336" i="5" s="1"/>
  <c r="J334" i="5" s="1"/>
  <c r="J332" i="5" s="1"/>
  <c r="J330" i="5" s="1"/>
  <c r="J328" i="5" s="1"/>
  <c r="G340" i="5"/>
  <c r="G338" i="5" s="1"/>
  <c r="F338" i="5" s="1"/>
  <c r="E340" i="5"/>
  <c r="E338" i="5" s="1"/>
  <c r="E336" i="5"/>
  <c r="E334" i="5"/>
  <c r="E332" i="5"/>
  <c r="E330" i="5" s="1"/>
  <c r="E328" i="5" s="1"/>
  <c r="D340" i="5"/>
  <c r="D338" i="5"/>
  <c r="C340" i="5"/>
  <c r="H340" i="5"/>
  <c r="I320" i="5"/>
  <c r="H320" i="5"/>
  <c r="F320" i="5"/>
  <c r="L318" i="5"/>
  <c r="L316" i="5"/>
  <c r="L314" i="5"/>
  <c r="L312" i="5" s="1"/>
  <c r="L310" i="5"/>
  <c r="L308" i="5" s="1"/>
  <c r="L306" i="5" s="1"/>
  <c r="K318" i="5"/>
  <c r="K316" i="5"/>
  <c r="K314" i="5" s="1"/>
  <c r="K312" i="5" s="1"/>
  <c r="K310" i="5" s="1"/>
  <c r="K308" i="5" s="1"/>
  <c r="K306" i="5" s="1"/>
  <c r="J318" i="5"/>
  <c r="J316" i="5"/>
  <c r="J314" i="5" s="1"/>
  <c r="J312" i="5" s="1"/>
  <c r="J310" i="5" s="1"/>
  <c r="J308" i="5"/>
  <c r="J306" i="5"/>
  <c r="G318" i="5"/>
  <c r="E318" i="5"/>
  <c r="E316" i="5"/>
  <c r="E314" i="5"/>
  <c r="E312" i="5" s="1"/>
  <c r="E310" i="5" s="1"/>
  <c r="E308" i="5" s="1"/>
  <c r="E306" i="5" s="1"/>
  <c r="D318" i="5"/>
  <c r="D316" i="5"/>
  <c r="D314" i="5"/>
  <c r="C318" i="5"/>
  <c r="H318" i="5" s="1"/>
  <c r="G316" i="5"/>
  <c r="I298" i="5"/>
  <c r="H298" i="5"/>
  <c r="F298" i="5"/>
  <c r="I297" i="5"/>
  <c r="H297" i="5"/>
  <c r="F297" i="5"/>
  <c r="I296" i="5"/>
  <c r="H296" i="5"/>
  <c r="F296" i="5"/>
  <c r="L294" i="5"/>
  <c r="L292" i="5" s="1"/>
  <c r="L290" i="5" s="1"/>
  <c r="L288" i="5" s="1"/>
  <c r="L286" i="5" s="1"/>
  <c r="L284" i="5" s="1"/>
  <c r="K294" i="5"/>
  <c r="K292" i="5" s="1"/>
  <c r="K290" i="5"/>
  <c r="K288" i="5"/>
  <c r="K286" i="5"/>
  <c r="K284" i="5" s="1"/>
  <c r="J294" i="5"/>
  <c r="J292" i="5"/>
  <c r="J290" i="5"/>
  <c r="J288" i="5" s="1"/>
  <c r="J286" i="5"/>
  <c r="J284" i="5" s="1"/>
  <c r="G294" i="5"/>
  <c r="G292" i="5" s="1"/>
  <c r="E294" i="5"/>
  <c r="E292" i="5" s="1"/>
  <c r="E290" i="5" s="1"/>
  <c r="E288" i="5" s="1"/>
  <c r="E286" i="5" s="1"/>
  <c r="E284" i="5" s="1"/>
  <c r="D294" i="5"/>
  <c r="C294" i="5"/>
  <c r="H294" i="5"/>
  <c r="I277" i="5"/>
  <c r="H277" i="5"/>
  <c r="F277" i="5"/>
  <c r="I276" i="5"/>
  <c r="H276" i="5"/>
  <c r="F276" i="5"/>
  <c r="I275" i="5"/>
  <c r="H275" i="5"/>
  <c r="F275" i="5"/>
  <c r="I274" i="5"/>
  <c r="H274" i="5"/>
  <c r="F274" i="5"/>
  <c r="L272" i="5"/>
  <c r="L270" i="5"/>
  <c r="L268" i="5" s="1"/>
  <c r="L266" i="5" s="1"/>
  <c r="L264" i="5" s="1"/>
  <c r="L262" i="5"/>
  <c r="K272" i="5"/>
  <c r="K270" i="5"/>
  <c r="K268" i="5"/>
  <c r="K266" i="5"/>
  <c r="K264" i="5" s="1"/>
  <c r="K262" i="5" s="1"/>
  <c r="J272" i="5"/>
  <c r="J270" i="5"/>
  <c r="J268" i="5" s="1"/>
  <c r="J266" i="5"/>
  <c r="J264" i="5" s="1"/>
  <c r="J262" i="5" s="1"/>
  <c r="G272" i="5"/>
  <c r="G270" i="5"/>
  <c r="E272" i="5"/>
  <c r="E270" i="5" s="1"/>
  <c r="E268" i="5" s="1"/>
  <c r="D272" i="5"/>
  <c r="C272" i="5"/>
  <c r="H272" i="5"/>
  <c r="I255" i="5"/>
  <c r="H255" i="5"/>
  <c r="F255" i="5"/>
  <c r="L253" i="5"/>
  <c r="L251" i="5"/>
  <c r="L249" i="5" s="1"/>
  <c r="L247" i="5" s="1"/>
  <c r="L245" i="5" s="1"/>
  <c r="L243" i="5"/>
  <c r="K253" i="5"/>
  <c r="K251" i="5"/>
  <c r="K249" i="5"/>
  <c r="K247" i="5"/>
  <c r="K245" i="5" s="1"/>
  <c r="K243" i="5"/>
  <c r="J253" i="5"/>
  <c r="J251" i="5"/>
  <c r="J249" i="5" s="1"/>
  <c r="J247" i="5"/>
  <c r="J245" i="5"/>
  <c r="J243" i="5" s="1"/>
  <c r="G253" i="5"/>
  <c r="E253" i="5"/>
  <c r="E251" i="5"/>
  <c r="E249" i="5" s="1"/>
  <c r="E247" i="5" s="1"/>
  <c r="E245" i="5" s="1"/>
  <c r="I245" i="5" s="1"/>
  <c r="E243" i="5"/>
  <c r="D253" i="5"/>
  <c r="D251" i="5"/>
  <c r="D249" i="5"/>
  <c r="C253" i="5"/>
  <c r="I236" i="5"/>
  <c r="H236" i="5"/>
  <c r="F236" i="5"/>
  <c r="L234" i="5"/>
  <c r="L232" i="5" s="1"/>
  <c r="L230" i="5" s="1"/>
  <c r="L228" i="5" s="1"/>
  <c r="L226" i="5"/>
  <c r="L224" i="5"/>
  <c r="K234" i="5"/>
  <c r="K232" i="5" s="1"/>
  <c r="K230" i="5"/>
  <c r="K228" i="5"/>
  <c r="K226" i="5"/>
  <c r="K224" i="5" s="1"/>
  <c r="J234" i="5"/>
  <c r="J232" i="5"/>
  <c r="J230" i="5"/>
  <c r="J228" i="5" s="1"/>
  <c r="J226" i="5"/>
  <c r="J224" i="5" s="1"/>
  <c r="G234" i="5"/>
  <c r="G232" i="5" s="1"/>
  <c r="G230" i="5"/>
  <c r="G228" i="5"/>
  <c r="E234" i="5"/>
  <c r="E232" i="5" s="1"/>
  <c r="E230" i="5"/>
  <c r="E228" i="5"/>
  <c r="E226" i="5"/>
  <c r="E224" i="5" s="1"/>
  <c r="D234" i="5"/>
  <c r="I234" i="5"/>
  <c r="C234" i="5"/>
  <c r="I214" i="5"/>
  <c r="H214" i="5"/>
  <c r="F214" i="5"/>
  <c r="I213" i="5"/>
  <c r="H213" i="5"/>
  <c r="F213" i="5"/>
  <c r="I212" i="5"/>
  <c r="H212" i="5"/>
  <c r="F212" i="5"/>
  <c r="L210" i="5"/>
  <c r="L208" i="5"/>
  <c r="L206" i="5"/>
  <c r="L204" i="5" s="1"/>
  <c r="L202" i="5"/>
  <c r="L200" i="5" s="1"/>
  <c r="L198" i="5" s="1"/>
  <c r="K210" i="5"/>
  <c r="K208" i="5"/>
  <c r="K206" i="5" s="1"/>
  <c r="K204" i="5" s="1"/>
  <c r="K202" i="5" s="1"/>
  <c r="K200" i="5" s="1"/>
  <c r="K198" i="5" s="1"/>
  <c r="J210" i="5"/>
  <c r="J208" i="5" s="1"/>
  <c r="J206" i="5"/>
  <c r="J204" i="5"/>
  <c r="J202" i="5"/>
  <c r="J200" i="5" s="1"/>
  <c r="J198" i="5" s="1"/>
  <c r="G210" i="5"/>
  <c r="G208" i="5"/>
  <c r="E210" i="5"/>
  <c r="E208" i="5"/>
  <c r="E206" i="5" s="1"/>
  <c r="E204" i="5"/>
  <c r="E202" i="5" s="1"/>
  <c r="E200" i="5" s="1"/>
  <c r="E198" i="5" s="1"/>
  <c r="D210" i="5"/>
  <c r="C210" i="5"/>
  <c r="H210" i="5"/>
  <c r="I190" i="5"/>
  <c r="H190" i="5"/>
  <c r="F190" i="5"/>
  <c r="L188" i="5"/>
  <c r="L186" i="5" s="1"/>
  <c r="L184" i="5" s="1"/>
  <c r="L182" i="5" s="1"/>
  <c r="L180" i="5" s="1"/>
  <c r="L178" i="5" s="1"/>
  <c r="K188" i="5"/>
  <c r="K186" i="5"/>
  <c r="J188" i="5"/>
  <c r="J186" i="5" s="1"/>
  <c r="J184" i="5"/>
  <c r="J182" i="5" s="1"/>
  <c r="J180" i="5" s="1"/>
  <c r="J178" i="5" s="1"/>
  <c r="G188" i="5"/>
  <c r="G186" i="5"/>
  <c r="E188" i="5"/>
  <c r="E186" i="5" s="1"/>
  <c r="E184" i="5"/>
  <c r="E182" i="5"/>
  <c r="E180" i="5"/>
  <c r="E178" i="5" s="1"/>
  <c r="D188" i="5"/>
  <c r="D186" i="5"/>
  <c r="D184" i="5"/>
  <c r="C188" i="5"/>
  <c r="K184" i="5"/>
  <c r="K182" i="5" s="1"/>
  <c r="K180" i="5" s="1"/>
  <c r="K178" i="5" s="1"/>
  <c r="I171" i="5"/>
  <c r="H171" i="5"/>
  <c r="F171" i="5"/>
  <c r="L169" i="5"/>
  <c r="L167" i="5"/>
  <c r="L165" i="5"/>
  <c r="L163" i="5" s="1"/>
  <c r="L161" i="5" s="1"/>
  <c r="L159" i="5" s="1"/>
  <c r="K169" i="5"/>
  <c r="K167" i="5"/>
  <c r="K165" i="5" s="1"/>
  <c r="K163" i="5" s="1"/>
  <c r="K161" i="5" s="1"/>
  <c r="K159" i="5" s="1"/>
  <c r="J169" i="5"/>
  <c r="J167" i="5"/>
  <c r="J165" i="5" s="1"/>
  <c r="G169" i="5"/>
  <c r="F169" i="5" s="1"/>
  <c r="E169" i="5"/>
  <c r="E167" i="5" s="1"/>
  <c r="E165" i="5" s="1"/>
  <c r="E163" i="5" s="1"/>
  <c r="E161" i="5" s="1"/>
  <c r="E159" i="5" s="1"/>
  <c r="D169" i="5"/>
  <c r="I169" i="5" s="1"/>
  <c r="C169" i="5"/>
  <c r="J163" i="5"/>
  <c r="J161" i="5"/>
  <c r="J159" i="5" s="1"/>
  <c r="I152" i="5"/>
  <c r="H152" i="5"/>
  <c r="F152" i="5"/>
  <c r="I151" i="5"/>
  <c r="H151" i="5"/>
  <c r="F151" i="5"/>
  <c r="L149" i="5"/>
  <c r="L147" i="5" s="1"/>
  <c r="L145" i="5" s="1"/>
  <c r="L143" i="5" s="1"/>
  <c r="L141" i="5" s="1"/>
  <c r="L139" i="5" s="1"/>
  <c r="K149" i="5"/>
  <c r="K147" i="5"/>
  <c r="K145" i="5"/>
  <c r="K143" i="5"/>
  <c r="K141" i="5" s="1"/>
  <c r="K139" i="5"/>
  <c r="J149" i="5"/>
  <c r="J147" i="5"/>
  <c r="J145" i="5" s="1"/>
  <c r="J143" i="5"/>
  <c r="J141" i="5"/>
  <c r="J139" i="5" s="1"/>
  <c r="G149" i="5"/>
  <c r="G147" i="5"/>
  <c r="E149" i="5"/>
  <c r="E147" i="5"/>
  <c r="E145" i="5"/>
  <c r="E143" i="5" s="1"/>
  <c r="D149" i="5"/>
  <c r="D147" i="5"/>
  <c r="D145" i="5"/>
  <c r="D143" i="5" s="1"/>
  <c r="D141" i="5" s="1"/>
  <c r="D139" i="5" s="1"/>
  <c r="C149" i="5"/>
  <c r="C147" i="5"/>
  <c r="H147" i="5" s="1"/>
  <c r="I132" i="5"/>
  <c r="H132" i="5"/>
  <c r="F132" i="5"/>
  <c r="I131" i="5"/>
  <c r="H131" i="5"/>
  <c r="F131" i="5"/>
  <c r="L129" i="5"/>
  <c r="K129" i="5"/>
  <c r="K127" i="5" s="1"/>
  <c r="K125" i="5" s="1"/>
  <c r="K123" i="5" s="1"/>
  <c r="K121" i="5" s="1"/>
  <c r="K119" i="5" s="1"/>
  <c r="K98" i="5" s="1"/>
  <c r="J129" i="5"/>
  <c r="J127" i="5"/>
  <c r="J125" i="5"/>
  <c r="J123" i="5" s="1"/>
  <c r="J121" i="5" s="1"/>
  <c r="J119" i="5" s="1"/>
  <c r="G129" i="5"/>
  <c r="E129" i="5"/>
  <c r="E127" i="5"/>
  <c r="E125" i="5"/>
  <c r="E123" i="5"/>
  <c r="E121" i="5" s="1"/>
  <c r="E119" i="5" s="1"/>
  <c r="D129" i="5"/>
  <c r="D127" i="5"/>
  <c r="C129" i="5"/>
  <c r="L127" i="5"/>
  <c r="L125" i="5" s="1"/>
  <c r="L123" i="5" s="1"/>
  <c r="L121" i="5"/>
  <c r="L119" i="5"/>
  <c r="I112" i="5"/>
  <c r="H112" i="5"/>
  <c r="F112" i="5"/>
  <c r="L110" i="5"/>
  <c r="K110" i="5"/>
  <c r="K108" i="5"/>
  <c r="K106" i="5"/>
  <c r="K104" i="5"/>
  <c r="K102" i="5" s="1"/>
  <c r="K100" i="5" s="1"/>
  <c r="J110" i="5"/>
  <c r="J108" i="5"/>
  <c r="J106" i="5" s="1"/>
  <c r="J104" i="5" s="1"/>
  <c r="J102" i="5"/>
  <c r="J100" i="5"/>
  <c r="G110" i="5"/>
  <c r="G108" i="5"/>
  <c r="G106" i="5"/>
  <c r="E110" i="5"/>
  <c r="E108" i="5" s="1"/>
  <c r="E106" i="5" s="1"/>
  <c r="E104" i="5" s="1"/>
  <c r="E102" i="5" s="1"/>
  <c r="E100" i="5" s="1"/>
  <c r="D110" i="5"/>
  <c r="D108" i="5"/>
  <c r="C110" i="5"/>
  <c r="C108" i="5"/>
  <c r="L108" i="5"/>
  <c r="L106" i="5" s="1"/>
  <c r="L104" i="5" s="1"/>
  <c r="L102" i="5" s="1"/>
  <c r="L100" i="5" s="1"/>
  <c r="I90" i="5"/>
  <c r="H90" i="5"/>
  <c r="F90" i="5"/>
  <c r="I89" i="5"/>
  <c r="H89" i="5"/>
  <c r="F89" i="5"/>
  <c r="L87" i="5"/>
  <c r="L85" i="5"/>
  <c r="L83" i="5"/>
  <c r="L81" i="5" s="1"/>
  <c r="L79" i="5" s="1"/>
  <c r="L77" i="5" s="1"/>
  <c r="K87" i="5"/>
  <c r="K85" i="5" s="1"/>
  <c r="K83" i="5" s="1"/>
  <c r="K81" i="5"/>
  <c r="K79" i="5"/>
  <c r="K77" i="5" s="1"/>
  <c r="J87" i="5"/>
  <c r="J85" i="5"/>
  <c r="J83" i="5"/>
  <c r="J81" i="5" s="1"/>
  <c r="J79" i="5" s="1"/>
  <c r="J77" i="5"/>
  <c r="G87" i="5"/>
  <c r="E87" i="5"/>
  <c r="E85" i="5"/>
  <c r="E83" i="5"/>
  <c r="E81" i="5" s="1"/>
  <c r="E79" i="5" s="1"/>
  <c r="E77" i="5" s="1"/>
  <c r="D87" i="5"/>
  <c r="C87" i="5"/>
  <c r="H87" i="5"/>
  <c r="I70" i="5"/>
  <c r="H70" i="5"/>
  <c r="F70" i="5"/>
  <c r="I69" i="5"/>
  <c r="H69" i="5"/>
  <c r="F69" i="5"/>
  <c r="L67" i="5"/>
  <c r="L65" i="5"/>
  <c r="L63" i="5"/>
  <c r="L61" i="5" s="1"/>
  <c r="L59" i="5" s="1"/>
  <c r="L57" i="5" s="1"/>
  <c r="K67" i="5"/>
  <c r="K65" i="5"/>
  <c r="K63" i="5" s="1"/>
  <c r="K61" i="5" s="1"/>
  <c r="K59" i="5"/>
  <c r="K57" i="5" s="1"/>
  <c r="K16" i="5" s="1"/>
  <c r="J67" i="5"/>
  <c r="J65" i="5"/>
  <c r="J63" i="5"/>
  <c r="J61" i="5" s="1"/>
  <c r="J59" i="5" s="1"/>
  <c r="J57" i="5" s="1"/>
  <c r="G67" i="5"/>
  <c r="G65" i="5"/>
  <c r="G63" i="5" s="1"/>
  <c r="G61" i="5" s="1"/>
  <c r="G59" i="5"/>
  <c r="E67" i="5"/>
  <c r="E65" i="5" s="1"/>
  <c r="E63" i="5" s="1"/>
  <c r="E61" i="5"/>
  <c r="E59" i="5"/>
  <c r="E57" i="5" s="1"/>
  <c r="D67" i="5"/>
  <c r="C67" i="5"/>
  <c r="H67" i="5"/>
  <c r="I50" i="5"/>
  <c r="H50" i="5"/>
  <c r="F50" i="5"/>
  <c r="I49" i="5"/>
  <c r="H49" i="5"/>
  <c r="F49" i="5"/>
  <c r="L47" i="5"/>
  <c r="L45" i="5"/>
  <c r="L43" i="5" s="1"/>
  <c r="L41" i="5" s="1"/>
  <c r="L39" i="5"/>
  <c r="L37" i="5"/>
  <c r="K47" i="5"/>
  <c r="K45" i="5"/>
  <c r="K43" i="5"/>
  <c r="K41" i="5"/>
  <c r="K39" i="5" s="1"/>
  <c r="K37" i="5" s="1"/>
  <c r="J47" i="5"/>
  <c r="J45" i="5" s="1"/>
  <c r="G47" i="5"/>
  <c r="E47" i="5"/>
  <c r="E45" i="5"/>
  <c r="E43" i="5"/>
  <c r="E41" i="5"/>
  <c r="E39" i="5" s="1"/>
  <c r="E37" i="5" s="1"/>
  <c r="D47" i="5"/>
  <c r="D45" i="5" s="1"/>
  <c r="D43" i="5" s="1"/>
  <c r="I43" i="5" s="1"/>
  <c r="C47" i="5"/>
  <c r="H47" i="5" s="1"/>
  <c r="J43" i="5"/>
  <c r="J41" i="5"/>
  <c r="J39" i="5" s="1"/>
  <c r="J37" i="5" s="1"/>
  <c r="G45" i="5"/>
  <c r="F45" i="5" s="1"/>
  <c r="G43" i="5"/>
  <c r="I30" i="5"/>
  <c r="H30" i="5"/>
  <c r="F30" i="5"/>
  <c r="L28" i="5"/>
  <c r="K28" i="5"/>
  <c r="K26" i="5"/>
  <c r="K24" i="5" s="1"/>
  <c r="K22" i="5" s="1"/>
  <c r="K20" i="5"/>
  <c r="K18" i="5"/>
  <c r="J28" i="5"/>
  <c r="J26" i="5"/>
  <c r="J24" i="5"/>
  <c r="J22" i="5"/>
  <c r="J20" i="5" s="1"/>
  <c r="J18" i="5" s="1"/>
  <c r="G28" i="5"/>
  <c r="G26" i="5"/>
  <c r="E28" i="5"/>
  <c r="E26" i="5"/>
  <c r="E24" i="5"/>
  <c r="E22" i="5"/>
  <c r="E20" i="5" s="1"/>
  <c r="E18" i="5" s="1"/>
  <c r="D28" i="5"/>
  <c r="F28" i="5" s="1"/>
  <c r="I28" i="5"/>
  <c r="C28" i="5"/>
  <c r="H28" i="5"/>
  <c r="L26" i="5"/>
  <c r="L24" i="5"/>
  <c r="L22" i="5" s="1"/>
  <c r="L20" i="5" s="1"/>
  <c r="L18" i="5" s="1"/>
  <c r="L13" i="5"/>
  <c r="K13" i="5"/>
  <c r="J13" i="5"/>
  <c r="I13" i="5"/>
  <c r="H13" i="5"/>
  <c r="G13" i="5"/>
  <c r="F13" i="5"/>
  <c r="E13" i="5"/>
  <c r="D13" i="5"/>
  <c r="C13" i="5"/>
  <c r="A13" i="5"/>
  <c r="L11" i="5"/>
  <c r="K11" i="5"/>
  <c r="J11" i="5"/>
  <c r="G11" i="5"/>
  <c r="F11" i="5"/>
  <c r="E11" i="5"/>
  <c r="D11" i="5"/>
  <c r="I11" i="5"/>
  <c r="C11" i="5"/>
  <c r="H11" i="5"/>
  <c r="E40" i="4"/>
  <c r="L38" i="4"/>
  <c r="I38" i="4"/>
  <c r="K36" i="4"/>
  <c r="J36" i="4"/>
  <c r="G36" i="4"/>
  <c r="F36" i="4"/>
  <c r="C36" i="4"/>
  <c r="L32" i="4"/>
  <c r="K32" i="4"/>
  <c r="J32" i="4"/>
  <c r="H32" i="4"/>
  <c r="G32" i="4"/>
  <c r="D32" i="4"/>
  <c r="I32" i="4"/>
  <c r="I31" i="4"/>
  <c r="H31" i="4"/>
  <c r="F31" i="4"/>
  <c r="I30" i="4"/>
  <c r="H30" i="4"/>
  <c r="F30" i="4"/>
  <c r="F32" i="4"/>
  <c r="K29" i="4"/>
  <c r="K38" i="4"/>
  <c r="J29" i="4"/>
  <c r="J38" i="4"/>
  <c r="G29" i="4"/>
  <c r="G38" i="4"/>
  <c r="F29" i="4"/>
  <c r="F38" i="4"/>
  <c r="E29" i="4"/>
  <c r="D29" i="4"/>
  <c r="C29" i="4"/>
  <c r="C38" i="4"/>
  <c r="H38" i="4"/>
  <c r="I25" i="4"/>
  <c r="H25" i="4"/>
  <c r="F25" i="4"/>
  <c r="L24" i="4"/>
  <c r="K24" i="4"/>
  <c r="J24" i="4"/>
  <c r="G24" i="4"/>
  <c r="D24" i="4"/>
  <c r="C24" i="4"/>
  <c r="H24" i="4" s="1"/>
  <c r="E23" i="4"/>
  <c r="D23" i="4"/>
  <c r="I23" i="4"/>
  <c r="I22" i="4"/>
  <c r="H22" i="4"/>
  <c r="F22" i="4"/>
  <c r="I21" i="4"/>
  <c r="H21" i="4"/>
  <c r="F21" i="4"/>
  <c r="E20" i="4"/>
  <c r="D20" i="4"/>
  <c r="I20" i="4" s="1"/>
  <c r="I19" i="4"/>
  <c r="H19" i="4"/>
  <c r="F19" i="4"/>
  <c r="I18" i="4"/>
  <c r="H18" i="4"/>
  <c r="F18" i="4"/>
  <c r="C9" i="1"/>
  <c r="D9" i="1"/>
  <c r="F9" i="1" s="1"/>
  <c r="E9" i="1"/>
  <c r="G9" i="1"/>
  <c r="J9" i="1"/>
  <c r="J7" i="1" s="1"/>
  <c r="K9" i="1"/>
  <c r="K7" i="1"/>
  <c r="L9" i="1"/>
  <c r="L7" i="1" s="1"/>
  <c r="F11" i="1"/>
  <c r="H11" i="1"/>
  <c r="I11" i="1"/>
  <c r="F12" i="1"/>
  <c r="H12" i="1"/>
  <c r="I12" i="1"/>
  <c r="C17" i="1"/>
  <c r="C15" i="1" s="1"/>
  <c r="D17" i="1"/>
  <c r="E17" i="1"/>
  <c r="E15" i="1"/>
  <c r="G17" i="1"/>
  <c r="J17" i="1"/>
  <c r="J15" i="1"/>
  <c r="J30" i="1"/>
  <c r="K17" i="1"/>
  <c r="K15" i="1"/>
  <c r="K30" i="1"/>
  <c r="L17" i="1"/>
  <c r="L15" i="1" s="1"/>
  <c r="L30" i="1" s="1"/>
  <c r="F19" i="1"/>
  <c r="H19" i="1"/>
  <c r="I19" i="1"/>
  <c r="F20" i="1"/>
  <c r="H20" i="1"/>
  <c r="I20" i="1"/>
  <c r="F21" i="1"/>
  <c r="H21" i="1"/>
  <c r="I21" i="1"/>
  <c r="F22" i="1"/>
  <c r="H22" i="1"/>
  <c r="I22" i="1"/>
  <c r="F23" i="1"/>
  <c r="H23" i="1"/>
  <c r="I23" i="1"/>
  <c r="F24" i="1"/>
  <c r="H24" i="1"/>
  <c r="I24" i="1"/>
  <c r="F25" i="1"/>
  <c r="H25" i="1"/>
  <c r="I25" i="1"/>
  <c r="F26" i="1"/>
  <c r="H26" i="1"/>
  <c r="I26" i="1"/>
  <c r="A32" i="1"/>
  <c r="C32" i="1"/>
  <c r="D32" i="1"/>
  <c r="E32" i="1"/>
  <c r="F32" i="1"/>
  <c r="G32" i="1"/>
  <c r="H32" i="1"/>
  <c r="I32" i="1"/>
  <c r="J32" i="1"/>
  <c r="K32" i="1"/>
  <c r="L32" i="1"/>
  <c r="C47" i="1"/>
  <c r="H47" i="1"/>
  <c r="D47" i="1"/>
  <c r="E47" i="1"/>
  <c r="G47" i="1"/>
  <c r="J47" i="1"/>
  <c r="K47" i="1"/>
  <c r="L47" i="1"/>
  <c r="F49" i="1"/>
  <c r="H49" i="1"/>
  <c r="I49" i="1"/>
  <c r="C51" i="1"/>
  <c r="H51" i="1"/>
  <c r="D51" i="1"/>
  <c r="E51" i="1"/>
  <c r="G51" i="1"/>
  <c r="J51" i="1"/>
  <c r="K51" i="1"/>
  <c r="L51" i="1"/>
  <c r="F53" i="1"/>
  <c r="H53" i="1"/>
  <c r="I53" i="1"/>
  <c r="C55" i="1"/>
  <c r="H55" i="1" s="1"/>
  <c r="D55" i="1"/>
  <c r="E55" i="1"/>
  <c r="I55" i="1" s="1"/>
  <c r="G55" i="1"/>
  <c r="J55" i="1"/>
  <c r="K55" i="1"/>
  <c r="L55" i="1"/>
  <c r="F57" i="1"/>
  <c r="H57" i="1"/>
  <c r="I57" i="1"/>
  <c r="C59" i="1"/>
  <c r="H59" i="1" s="1"/>
  <c r="D59" i="1"/>
  <c r="I59" i="1"/>
  <c r="E59" i="1"/>
  <c r="G59" i="1"/>
  <c r="F59" i="1"/>
  <c r="J59" i="1"/>
  <c r="J45" i="1" s="1"/>
  <c r="J43" i="1" s="1"/>
  <c r="J41" i="1" s="1"/>
  <c r="K59" i="1"/>
  <c r="L59" i="1"/>
  <c r="F61" i="1"/>
  <c r="H61" i="1"/>
  <c r="I61" i="1"/>
  <c r="C63" i="1"/>
  <c r="H63" i="1"/>
  <c r="D63" i="1"/>
  <c r="E63" i="1"/>
  <c r="G63" i="1"/>
  <c r="J63" i="1"/>
  <c r="K63" i="1"/>
  <c r="L63" i="1"/>
  <c r="F65" i="1"/>
  <c r="H65" i="1"/>
  <c r="I65" i="1"/>
  <c r="F66" i="1"/>
  <c r="H66" i="1"/>
  <c r="I66" i="1"/>
  <c r="C68" i="1"/>
  <c r="D68" i="1"/>
  <c r="I68" i="1"/>
  <c r="E68" i="1"/>
  <c r="G68" i="1"/>
  <c r="J68" i="1"/>
  <c r="K68" i="1"/>
  <c r="L68" i="1"/>
  <c r="F70" i="1"/>
  <c r="H70" i="1"/>
  <c r="I70" i="1"/>
  <c r="C72" i="1"/>
  <c r="H72" i="1" s="1"/>
  <c r="D72" i="1"/>
  <c r="I72" i="1"/>
  <c r="E72" i="1"/>
  <c r="G72" i="1"/>
  <c r="J72" i="1"/>
  <c r="K72" i="1"/>
  <c r="L72" i="1"/>
  <c r="F74" i="1"/>
  <c r="H74" i="1"/>
  <c r="I74" i="1"/>
  <c r="C76" i="1"/>
  <c r="H76" i="1" s="1"/>
  <c r="D76" i="1"/>
  <c r="E76" i="1"/>
  <c r="G76" i="1"/>
  <c r="J76" i="1"/>
  <c r="K76" i="1"/>
  <c r="L76" i="1"/>
  <c r="F78" i="1"/>
  <c r="H78" i="1"/>
  <c r="I78" i="1"/>
  <c r="C80" i="1"/>
  <c r="H80" i="1"/>
  <c r="D80" i="1"/>
  <c r="E80" i="1"/>
  <c r="G80" i="1"/>
  <c r="J80" i="1"/>
  <c r="K80" i="1"/>
  <c r="L80" i="1"/>
  <c r="F82" i="1"/>
  <c r="H82" i="1"/>
  <c r="I82" i="1"/>
  <c r="C84" i="1"/>
  <c r="H84" i="1"/>
  <c r="D84" i="1"/>
  <c r="I84" i="1"/>
  <c r="E84" i="1"/>
  <c r="G84" i="1"/>
  <c r="J84" i="1"/>
  <c r="K84" i="1"/>
  <c r="L84" i="1"/>
  <c r="L45" i="1" s="1"/>
  <c r="L43" i="1" s="1"/>
  <c r="L41" i="1" s="1"/>
  <c r="L39" i="1" s="1"/>
  <c r="F86" i="1"/>
  <c r="H86" i="1"/>
  <c r="I86" i="1"/>
  <c r="C97" i="1"/>
  <c r="C95" i="1" s="1"/>
  <c r="C93" i="1" s="1"/>
  <c r="D97" i="1"/>
  <c r="I97" i="1"/>
  <c r="E97" i="1"/>
  <c r="G97" i="1"/>
  <c r="J97" i="1"/>
  <c r="K97" i="1"/>
  <c r="L97" i="1"/>
  <c r="L95" i="1" s="1"/>
  <c r="L93" i="1" s="1"/>
  <c r="L91" i="1" s="1"/>
  <c r="F99" i="1"/>
  <c r="H99" i="1"/>
  <c r="I99" i="1"/>
  <c r="C101" i="1"/>
  <c r="H101" i="1"/>
  <c r="D101" i="1"/>
  <c r="D95" i="1"/>
  <c r="D93" i="1"/>
  <c r="D91" i="1"/>
  <c r="I91" i="1" s="1"/>
  <c r="E101" i="1"/>
  <c r="G101" i="1"/>
  <c r="J101" i="1"/>
  <c r="K101" i="1"/>
  <c r="K95" i="1" s="1"/>
  <c r="K93" i="1" s="1"/>
  <c r="K91" i="1" s="1"/>
  <c r="L101" i="1"/>
  <c r="F103" i="1"/>
  <c r="H103" i="1"/>
  <c r="I103" i="1"/>
  <c r="C117" i="1"/>
  <c r="D117" i="1"/>
  <c r="E117" i="1"/>
  <c r="G117" i="1"/>
  <c r="J117" i="1"/>
  <c r="K117" i="1"/>
  <c r="L117" i="1"/>
  <c r="F119" i="1"/>
  <c r="H119" i="1"/>
  <c r="I119" i="1"/>
  <c r="C121" i="1"/>
  <c r="H121" i="1"/>
  <c r="D121" i="1"/>
  <c r="I121" i="1" s="1"/>
  <c r="E121" i="1"/>
  <c r="G121" i="1"/>
  <c r="J121" i="1"/>
  <c r="K121" i="1"/>
  <c r="K113" i="1"/>
  <c r="L121" i="1"/>
  <c r="F123" i="1"/>
  <c r="H123" i="1"/>
  <c r="I123" i="1"/>
  <c r="C125" i="1"/>
  <c r="H125" i="1" s="1"/>
  <c r="D125" i="1"/>
  <c r="E125" i="1"/>
  <c r="G125" i="1"/>
  <c r="J125" i="1"/>
  <c r="K125" i="1"/>
  <c r="K115" i="1" s="1"/>
  <c r="L125" i="1"/>
  <c r="F127" i="1"/>
  <c r="H127" i="1"/>
  <c r="I127" i="1"/>
  <c r="C129" i="1"/>
  <c r="H129" i="1"/>
  <c r="D129" i="1"/>
  <c r="E129" i="1"/>
  <c r="G129" i="1"/>
  <c r="F129" i="1" s="1"/>
  <c r="J129" i="1"/>
  <c r="K129" i="1"/>
  <c r="L129" i="1"/>
  <c r="F131" i="1"/>
  <c r="H131" i="1"/>
  <c r="I131" i="1"/>
  <c r="C139" i="1"/>
  <c r="D139" i="1"/>
  <c r="E139" i="1"/>
  <c r="G139" i="1"/>
  <c r="J139" i="1"/>
  <c r="K139" i="1"/>
  <c r="L139" i="1"/>
  <c r="F141" i="1"/>
  <c r="H141" i="1"/>
  <c r="I141" i="1"/>
  <c r="C143" i="1"/>
  <c r="D143" i="1"/>
  <c r="I143" i="1"/>
  <c r="E143" i="1"/>
  <c r="G143" i="1"/>
  <c r="F143" i="1"/>
  <c r="J143" i="1"/>
  <c r="K143" i="1"/>
  <c r="L143" i="1"/>
  <c r="F145" i="1"/>
  <c r="H145" i="1"/>
  <c r="I145" i="1"/>
  <c r="C147" i="1"/>
  <c r="H147" i="1"/>
  <c r="D147" i="1"/>
  <c r="I147" i="1" s="1"/>
  <c r="E147" i="1"/>
  <c r="G147" i="1"/>
  <c r="G137" i="1" s="1"/>
  <c r="J147" i="1"/>
  <c r="K147" i="1"/>
  <c r="L147" i="1"/>
  <c r="F149" i="1"/>
  <c r="H149" i="1"/>
  <c r="I149" i="1"/>
  <c r="C151" i="1"/>
  <c r="H151" i="1"/>
  <c r="D151" i="1"/>
  <c r="E151" i="1"/>
  <c r="G151" i="1"/>
  <c r="F151" i="1"/>
  <c r="J151" i="1"/>
  <c r="K151" i="1"/>
  <c r="L151" i="1"/>
  <c r="F153" i="1"/>
  <c r="H153" i="1"/>
  <c r="I153" i="1"/>
  <c r="C176" i="1"/>
  <c r="H176" i="1"/>
  <c r="D176" i="1"/>
  <c r="I176" i="1" s="1"/>
  <c r="E176" i="1"/>
  <c r="G176" i="1"/>
  <c r="J176" i="1"/>
  <c r="K176" i="1"/>
  <c r="L176" i="1"/>
  <c r="F178" i="1"/>
  <c r="H178" i="1"/>
  <c r="I178" i="1"/>
  <c r="C180" i="1"/>
  <c r="D180" i="1"/>
  <c r="I180" i="1" s="1"/>
  <c r="E180" i="1"/>
  <c r="G180" i="1"/>
  <c r="J180" i="1"/>
  <c r="K180" i="1"/>
  <c r="L180" i="1"/>
  <c r="F182" i="1"/>
  <c r="H182" i="1"/>
  <c r="I182" i="1"/>
  <c r="C184" i="1"/>
  <c r="H184" i="1" s="1"/>
  <c r="D184" i="1"/>
  <c r="E184" i="1"/>
  <c r="G184" i="1"/>
  <c r="J184" i="1"/>
  <c r="K184" i="1"/>
  <c r="L184" i="1"/>
  <c r="F186" i="1"/>
  <c r="H186" i="1"/>
  <c r="I186" i="1"/>
  <c r="C188" i="1"/>
  <c r="D188" i="1"/>
  <c r="E188" i="1"/>
  <c r="I188" i="1"/>
  <c r="G188" i="1"/>
  <c r="J188" i="1"/>
  <c r="K188" i="1"/>
  <c r="L188" i="1"/>
  <c r="F190" i="1"/>
  <c r="H190" i="1"/>
  <c r="I190" i="1"/>
  <c r="C192" i="1"/>
  <c r="H192" i="1" s="1"/>
  <c r="D192" i="1"/>
  <c r="I192" i="1"/>
  <c r="E192" i="1"/>
  <c r="G192" i="1"/>
  <c r="J192" i="1"/>
  <c r="K192" i="1"/>
  <c r="K174" i="1" s="1"/>
  <c r="L192" i="1"/>
  <c r="F194" i="1"/>
  <c r="H194" i="1"/>
  <c r="I194" i="1"/>
  <c r="C196" i="1"/>
  <c r="H196" i="1" s="1"/>
  <c r="D196" i="1"/>
  <c r="E196" i="1"/>
  <c r="I196" i="1" s="1"/>
  <c r="G196" i="1"/>
  <c r="J196" i="1"/>
  <c r="K196" i="1"/>
  <c r="L196" i="1"/>
  <c r="F198" i="1"/>
  <c r="H198" i="1"/>
  <c r="I198" i="1"/>
  <c r="F199" i="1"/>
  <c r="H199" i="1"/>
  <c r="I199" i="1"/>
  <c r="F200" i="1"/>
  <c r="H200" i="1"/>
  <c r="I200" i="1"/>
  <c r="F201" i="1"/>
  <c r="H201" i="1"/>
  <c r="I201" i="1"/>
  <c r="C203" i="1"/>
  <c r="H203" i="1" s="1"/>
  <c r="D203" i="1"/>
  <c r="E203" i="1"/>
  <c r="G203" i="1"/>
  <c r="F203" i="1" s="1"/>
  <c r="J203" i="1"/>
  <c r="K203" i="1"/>
  <c r="L203" i="1"/>
  <c r="F205" i="1"/>
  <c r="H205" i="1"/>
  <c r="I205" i="1"/>
  <c r="F206" i="1"/>
  <c r="H206" i="1"/>
  <c r="I206" i="1"/>
  <c r="F207" i="1"/>
  <c r="H207" i="1"/>
  <c r="I207" i="1"/>
  <c r="F208" i="1"/>
  <c r="H208" i="1"/>
  <c r="I208" i="1"/>
  <c r="F209" i="1"/>
  <c r="H209" i="1"/>
  <c r="I209" i="1"/>
  <c r="C211" i="1"/>
  <c r="H211" i="1"/>
  <c r="D211" i="1"/>
  <c r="E211" i="1"/>
  <c r="I211" i="1"/>
  <c r="G211" i="1"/>
  <c r="F211" i="1" s="1"/>
  <c r="J211" i="1"/>
  <c r="K211" i="1"/>
  <c r="L211" i="1"/>
  <c r="F213" i="1"/>
  <c r="H213" i="1"/>
  <c r="I213" i="1"/>
  <c r="F214" i="1"/>
  <c r="H214" i="1"/>
  <c r="I214" i="1"/>
  <c r="F215" i="1"/>
  <c r="H215" i="1"/>
  <c r="I215" i="1"/>
  <c r="F216" i="1"/>
  <c r="H216" i="1"/>
  <c r="I216" i="1"/>
  <c r="F217" i="1"/>
  <c r="H217" i="1"/>
  <c r="I217" i="1"/>
  <c r="F218" i="1"/>
  <c r="H218" i="1"/>
  <c r="I218" i="1"/>
  <c r="F219" i="1"/>
  <c r="H219" i="1"/>
  <c r="I219" i="1"/>
  <c r="F220" i="1"/>
  <c r="H220" i="1"/>
  <c r="I220" i="1"/>
  <c r="F221" i="1"/>
  <c r="H221" i="1"/>
  <c r="I221" i="1"/>
  <c r="C223" i="1"/>
  <c r="H223" i="1"/>
  <c r="D223" i="1"/>
  <c r="E223" i="1"/>
  <c r="I223" i="1" s="1"/>
  <c r="G223" i="1"/>
  <c r="J223" i="1"/>
  <c r="K223" i="1"/>
  <c r="L223" i="1"/>
  <c r="F225" i="1"/>
  <c r="H225" i="1"/>
  <c r="I225" i="1"/>
  <c r="F226" i="1"/>
  <c r="H226" i="1"/>
  <c r="I226" i="1"/>
  <c r="F227" i="1"/>
  <c r="H227" i="1"/>
  <c r="I227" i="1"/>
  <c r="F228" i="1"/>
  <c r="H228" i="1"/>
  <c r="I228" i="1"/>
  <c r="F229" i="1"/>
  <c r="H229" i="1"/>
  <c r="I229" i="1"/>
  <c r="F230" i="1"/>
  <c r="H230" i="1"/>
  <c r="I230" i="1"/>
  <c r="C232" i="1"/>
  <c r="H232" i="1"/>
  <c r="D232" i="1"/>
  <c r="E232" i="1"/>
  <c r="G232" i="1"/>
  <c r="J232" i="1"/>
  <c r="K232" i="1"/>
  <c r="L232" i="1"/>
  <c r="F234" i="1"/>
  <c r="H234" i="1"/>
  <c r="I234" i="1"/>
  <c r="C236" i="1"/>
  <c r="H236" i="1"/>
  <c r="D236" i="1"/>
  <c r="E236" i="1"/>
  <c r="G236" i="1"/>
  <c r="J236" i="1"/>
  <c r="K236" i="1"/>
  <c r="L236" i="1"/>
  <c r="F238" i="1"/>
  <c r="H238" i="1"/>
  <c r="I238" i="1"/>
  <c r="C240" i="1"/>
  <c r="H240" i="1" s="1"/>
  <c r="D240" i="1"/>
  <c r="I240" i="1"/>
  <c r="E240" i="1"/>
  <c r="G240" i="1"/>
  <c r="J240" i="1"/>
  <c r="K240" i="1"/>
  <c r="L240" i="1"/>
  <c r="F242" i="1"/>
  <c r="H242" i="1"/>
  <c r="I242" i="1"/>
  <c r="F243" i="1"/>
  <c r="H243" i="1"/>
  <c r="I243" i="1"/>
  <c r="F244" i="1"/>
  <c r="H244" i="1"/>
  <c r="I244" i="1"/>
  <c r="F245" i="1"/>
  <c r="H245" i="1"/>
  <c r="I245" i="1"/>
  <c r="C247" i="1"/>
  <c r="H247" i="1"/>
  <c r="D247" i="1"/>
  <c r="I247" i="1" s="1"/>
  <c r="E247" i="1"/>
  <c r="G247" i="1"/>
  <c r="J247" i="1"/>
  <c r="J174" i="1" s="1"/>
  <c r="J172" i="1" s="1"/>
  <c r="J170" i="1" s="1"/>
  <c r="K247" i="1"/>
  <c r="L247" i="1"/>
  <c r="F249" i="1"/>
  <c r="H249" i="1"/>
  <c r="I249" i="1"/>
  <c r="C251" i="1"/>
  <c r="H251" i="1"/>
  <c r="D251" i="1"/>
  <c r="E251" i="1"/>
  <c r="G251" i="1"/>
  <c r="J251" i="1"/>
  <c r="K251" i="1"/>
  <c r="L251" i="1"/>
  <c r="F253" i="1"/>
  <c r="H253" i="1"/>
  <c r="I253" i="1"/>
  <c r="C258" i="1"/>
  <c r="H258" i="1"/>
  <c r="D258" i="1"/>
  <c r="I258" i="1" s="1"/>
  <c r="E258" i="1"/>
  <c r="G258" i="1"/>
  <c r="F258" i="1" s="1"/>
  <c r="J258" i="1"/>
  <c r="K258" i="1"/>
  <c r="L258" i="1"/>
  <c r="F260" i="1"/>
  <c r="H260" i="1"/>
  <c r="I260" i="1"/>
  <c r="C262" i="1"/>
  <c r="D262" i="1"/>
  <c r="I262" i="1" s="1"/>
  <c r="E262" i="1"/>
  <c r="G262" i="1"/>
  <c r="J262" i="1"/>
  <c r="J256" i="1" s="1"/>
  <c r="K262" i="1"/>
  <c r="L262" i="1"/>
  <c r="F264" i="1"/>
  <c r="H264" i="1"/>
  <c r="I264" i="1"/>
  <c r="F265" i="1"/>
  <c r="H265" i="1"/>
  <c r="I265" i="1"/>
  <c r="C267" i="1"/>
  <c r="H267" i="1"/>
  <c r="D267" i="1"/>
  <c r="I267" i="1" s="1"/>
  <c r="E267" i="1"/>
  <c r="G267" i="1"/>
  <c r="J267" i="1"/>
  <c r="K267" i="1"/>
  <c r="L267" i="1"/>
  <c r="F269" i="1"/>
  <c r="H269" i="1"/>
  <c r="I269" i="1"/>
  <c r="C271" i="1"/>
  <c r="H271" i="1"/>
  <c r="D271" i="1"/>
  <c r="F271" i="1" s="1"/>
  <c r="E271" i="1"/>
  <c r="E256" i="1" s="1"/>
  <c r="G271" i="1"/>
  <c r="J271" i="1"/>
  <c r="K271" i="1"/>
  <c r="L271" i="1"/>
  <c r="F273" i="1"/>
  <c r="H273" i="1"/>
  <c r="I273" i="1"/>
  <c r="C275" i="1"/>
  <c r="H275" i="1"/>
  <c r="D275" i="1"/>
  <c r="E275" i="1"/>
  <c r="G275" i="1"/>
  <c r="J275" i="1"/>
  <c r="K275" i="1"/>
  <c r="L275" i="1"/>
  <c r="F277" i="1"/>
  <c r="H277" i="1"/>
  <c r="I277" i="1"/>
  <c r="F278" i="1"/>
  <c r="H278" i="1"/>
  <c r="I278" i="1"/>
  <c r="F279" i="1"/>
  <c r="H279" i="1"/>
  <c r="I279" i="1"/>
  <c r="F280" i="1"/>
  <c r="H280" i="1"/>
  <c r="I280" i="1"/>
  <c r="F281" i="1"/>
  <c r="H281" i="1"/>
  <c r="I281" i="1"/>
  <c r="C283" i="1"/>
  <c r="H283" i="1"/>
  <c r="D283" i="1"/>
  <c r="I283" i="1"/>
  <c r="E283" i="1"/>
  <c r="G283" i="1"/>
  <c r="F283" i="1"/>
  <c r="J283" i="1"/>
  <c r="K283" i="1"/>
  <c r="L283" i="1"/>
  <c r="F285" i="1"/>
  <c r="H285" i="1"/>
  <c r="I285" i="1"/>
  <c r="C287" i="1"/>
  <c r="H287" i="1"/>
  <c r="D287" i="1"/>
  <c r="E287" i="1"/>
  <c r="G287" i="1"/>
  <c r="J287" i="1"/>
  <c r="K287" i="1"/>
  <c r="L287" i="1"/>
  <c r="F289" i="1"/>
  <c r="H289" i="1"/>
  <c r="I289" i="1"/>
  <c r="F290" i="1"/>
  <c r="H290" i="1"/>
  <c r="I290" i="1"/>
  <c r="C301" i="1"/>
  <c r="D301" i="1"/>
  <c r="D299" i="1"/>
  <c r="E301" i="1"/>
  <c r="E299" i="1" s="1"/>
  <c r="E297" i="1" s="1"/>
  <c r="G301" i="1"/>
  <c r="G299" i="1" s="1"/>
  <c r="F299" i="1" s="1"/>
  <c r="J301" i="1"/>
  <c r="J299" i="1"/>
  <c r="J297" i="1"/>
  <c r="K301" i="1"/>
  <c r="K299" i="1"/>
  <c r="K297" i="1"/>
  <c r="L301" i="1"/>
  <c r="L299" i="1" s="1"/>
  <c r="L297" i="1" s="1"/>
  <c r="F303" i="1"/>
  <c r="H303" i="1"/>
  <c r="I303" i="1"/>
  <c r="C311" i="1"/>
  <c r="H311" i="1"/>
  <c r="D311" i="1"/>
  <c r="E311" i="1"/>
  <c r="E309" i="1"/>
  <c r="E307" i="1"/>
  <c r="G311" i="1"/>
  <c r="G309" i="1" s="1"/>
  <c r="J311" i="1"/>
  <c r="J309" i="1"/>
  <c r="J307" i="1" s="1"/>
  <c r="K311" i="1"/>
  <c r="K309" i="1"/>
  <c r="K307" i="1"/>
  <c r="L311" i="1"/>
  <c r="L309" i="1" s="1"/>
  <c r="L307" i="1" s="1"/>
  <c r="F313" i="1"/>
  <c r="H313" i="1"/>
  <c r="I313" i="1"/>
  <c r="C327" i="1"/>
  <c r="H327" i="1"/>
  <c r="D327" i="1"/>
  <c r="E327" i="1"/>
  <c r="E325" i="1"/>
  <c r="G327" i="1"/>
  <c r="J327" i="1"/>
  <c r="J325" i="1" s="1"/>
  <c r="J323" i="1" s="1"/>
  <c r="J321" i="1"/>
  <c r="K327" i="1"/>
  <c r="K325" i="1" s="1"/>
  <c r="K323" i="1" s="1"/>
  <c r="K321" i="1" s="1"/>
  <c r="L327" i="1"/>
  <c r="L325" i="1" s="1"/>
  <c r="L323" i="1" s="1"/>
  <c r="L321" i="1"/>
  <c r="F329" i="1"/>
  <c r="H329" i="1"/>
  <c r="I329" i="1"/>
  <c r="C340" i="1"/>
  <c r="H340" i="1"/>
  <c r="D340" i="1"/>
  <c r="E340" i="1"/>
  <c r="G340" i="1"/>
  <c r="J340" i="1"/>
  <c r="J338" i="1" s="1"/>
  <c r="K340" i="1"/>
  <c r="L340" i="1"/>
  <c r="F342" i="1"/>
  <c r="H342" i="1"/>
  <c r="I342" i="1"/>
  <c r="C344" i="1"/>
  <c r="D344" i="1"/>
  <c r="D338" i="1" s="1"/>
  <c r="E344" i="1"/>
  <c r="G344" i="1"/>
  <c r="J344" i="1"/>
  <c r="K344" i="1"/>
  <c r="K338" i="1" s="1"/>
  <c r="L344" i="1"/>
  <c r="F346" i="1"/>
  <c r="H346" i="1"/>
  <c r="I346" i="1"/>
  <c r="C351" i="1"/>
  <c r="C349" i="1" s="1"/>
  <c r="H349" i="1" s="1"/>
  <c r="D351" i="1"/>
  <c r="E351" i="1"/>
  <c r="G351" i="1"/>
  <c r="J351" i="1"/>
  <c r="J349" i="1" s="1"/>
  <c r="K351" i="1"/>
  <c r="L351" i="1"/>
  <c r="F353" i="1"/>
  <c r="H353" i="1"/>
  <c r="I353" i="1"/>
  <c r="C355" i="1"/>
  <c r="H355" i="1"/>
  <c r="D355" i="1"/>
  <c r="E355" i="1"/>
  <c r="G355" i="1"/>
  <c r="G349" i="1"/>
  <c r="J355" i="1"/>
  <c r="K355" i="1"/>
  <c r="L355" i="1"/>
  <c r="F357" i="1"/>
  <c r="H357" i="1"/>
  <c r="I357" i="1"/>
  <c r="F358" i="1"/>
  <c r="H358" i="1"/>
  <c r="I358" i="1"/>
  <c r="C360" i="1"/>
  <c r="H360" i="1"/>
  <c r="D360" i="1"/>
  <c r="E360" i="1"/>
  <c r="G360" i="1"/>
  <c r="J360" i="1"/>
  <c r="K360" i="1"/>
  <c r="L360" i="1"/>
  <c r="F362" i="1"/>
  <c r="H362" i="1"/>
  <c r="I362" i="1"/>
  <c r="C370" i="1"/>
  <c r="D370" i="1"/>
  <c r="D368" i="1"/>
  <c r="E370" i="1"/>
  <c r="E368" i="1"/>
  <c r="E366" i="1"/>
  <c r="G370" i="1"/>
  <c r="G368" i="1"/>
  <c r="J370" i="1"/>
  <c r="J368" i="1"/>
  <c r="J366" i="1" s="1"/>
  <c r="K370" i="1"/>
  <c r="K368" i="1"/>
  <c r="K366" i="1" s="1"/>
  <c r="L370" i="1"/>
  <c r="L368" i="1"/>
  <c r="L366" i="1"/>
  <c r="F372" i="1"/>
  <c r="H372" i="1"/>
  <c r="I372" i="1"/>
  <c r="C386" i="1"/>
  <c r="H386" i="1" s="1"/>
  <c r="D386" i="1"/>
  <c r="I386" i="1"/>
  <c r="E386" i="1"/>
  <c r="G386" i="1"/>
  <c r="J386" i="1"/>
  <c r="K386" i="1"/>
  <c r="L386" i="1"/>
  <c r="F388" i="1"/>
  <c r="H388" i="1"/>
  <c r="I388" i="1"/>
  <c r="C390" i="1"/>
  <c r="D390" i="1"/>
  <c r="E390" i="1"/>
  <c r="G390" i="1"/>
  <c r="J390" i="1"/>
  <c r="K390" i="1"/>
  <c r="L390" i="1"/>
  <c r="F392" i="1"/>
  <c r="H392" i="1"/>
  <c r="I392" i="1"/>
  <c r="C394" i="1"/>
  <c r="D394" i="1"/>
  <c r="I394" i="1"/>
  <c r="E394" i="1"/>
  <c r="G394" i="1"/>
  <c r="J394" i="1"/>
  <c r="K394" i="1"/>
  <c r="L394" i="1"/>
  <c r="F396" i="1"/>
  <c r="H396" i="1"/>
  <c r="I396" i="1"/>
  <c r="C398" i="1"/>
  <c r="D398" i="1"/>
  <c r="I398" i="1"/>
  <c r="E398" i="1"/>
  <c r="G398" i="1"/>
  <c r="F398" i="1" s="1"/>
  <c r="J398" i="1"/>
  <c r="K398" i="1"/>
  <c r="L398" i="1"/>
  <c r="F400" i="1"/>
  <c r="H400" i="1"/>
  <c r="I400" i="1"/>
  <c r="C408" i="1"/>
  <c r="D408" i="1"/>
  <c r="E408" i="1"/>
  <c r="G408" i="1"/>
  <c r="I408" i="1"/>
  <c r="J408" i="1"/>
  <c r="K408" i="1"/>
  <c r="K406" i="1" s="1"/>
  <c r="K404" i="1" s="1"/>
  <c r="L408" i="1"/>
  <c r="L406" i="1" s="1"/>
  <c r="L404" i="1" s="1"/>
  <c r="F410" i="1"/>
  <c r="H410" i="1"/>
  <c r="I410" i="1"/>
  <c r="C412" i="1"/>
  <c r="H412" i="1" s="1"/>
  <c r="D412" i="1"/>
  <c r="E412" i="1"/>
  <c r="G412" i="1"/>
  <c r="J412" i="1"/>
  <c r="K412" i="1"/>
  <c r="L412" i="1"/>
  <c r="F414" i="1"/>
  <c r="H414" i="1"/>
  <c r="I414" i="1"/>
  <c r="C416" i="1"/>
  <c r="H416" i="1"/>
  <c r="D416" i="1"/>
  <c r="D406" i="1"/>
  <c r="D404" i="1" s="1"/>
  <c r="E416" i="1"/>
  <c r="G416" i="1"/>
  <c r="J416" i="1"/>
  <c r="K416" i="1"/>
  <c r="L416" i="1"/>
  <c r="F418" i="1"/>
  <c r="H418" i="1"/>
  <c r="I418" i="1"/>
  <c r="C426" i="1"/>
  <c r="D426" i="1"/>
  <c r="E426" i="1"/>
  <c r="G426" i="1"/>
  <c r="J426" i="1"/>
  <c r="J424" i="1" s="1"/>
  <c r="J422" i="1" s="1"/>
  <c r="K426" i="1"/>
  <c r="L426" i="1"/>
  <c r="F428" i="1"/>
  <c r="H428" i="1"/>
  <c r="I428" i="1"/>
  <c r="C430" i="1"/>
  <c r="D430" i="1"/>
  <c r="E430" i="1"/>
  <c r="G430" i="1"/>
  <c r="G424" i="1" s="1"/>
  <c r="G422" i="1" s="1"/>
  <c r="J430" i="1"/>
  <c r="K430" i="1"/>
  <c r="K424" i="1"/>
  <c r="K422" i="1" s="1"/>
  <c r="L430" i="1"/>
  <c r="F432" i="1"/>
  <c r="H432" i="1"/>
  <c r="I432" i="1"/>
  <c r="C443" i="1"/>
  <c r="C441" i="1"/>
  <c r="D443" i="1"/>
  <c r="I443" i="1" s="1"/>
  <c r="E443" i="1"/>
  <c r="E441" i="1"/>
  <c r="E439" i="1" s="1"/>
  <c r="E437" i="1" s="1"/>
  <c r="G443" i="1"/>
  <c r="G441" i="1"/>
  <c r="J443" i="1"/>
  <c r="J441" i="1"/>
  <c r="J439" i="1"/>
  <c r="J437" i="1"/>
  <c r="K443" i="1"/>
  <c r="K441" i="1"/>
  <c r="K439" i="1"/>
  <c r="K437" i="1"/>
  <c r="L443" i="1"/>
  <c r="L441" i="1"/>
  <c r="L439" i="1"/>
  <c r="L437" i="1"/>
  <c r="F445" i="1"/>
  <c r="H445" i="1"/>
  <c r="I445" i="1"/>
  <c r="C459" i="1"/>
  <c r="D459" i="1"/>
  <c r="E459" i="1"/>
  <c r="G459" i="1"/>
  <c r="J459" i="1"/>
  <c r="K459" i="1"/>
  <c r="L459" i="1"/>
  <c r="L457" i="1" s="1"/>
  <c r="F461" i="1"/>
  <c r="H461" i="1"/>
  <c r="I461" i="1"/>
  <c r="C463" i="1"/>
  <c r="D463" i="1"/>
  <c r="E463" i="1"/>
  <c r="I463" i="1" s="1"/>
  <c r="G463" i="1"/>
  <c r="J463" i="1"/>
  <c r="J457" i="1"/>
  <c r="K463" i="1"/>
  <c r="L463" i="1"/>
  <c r="F465" i="1"/>
  <c r="H465" i="1"/>
  <c r="I465" i="1"/>
  <c r="F466" i="1"/>
  <c r="H466" i="1"/>
  <c r="I466" i="1"/>
  <c r="F467" i="1"/>
  <c r="H467" i="1"/>
  <c r="I467" i="1"/>
  <c r="C472" i="1"/>
  <c r="D472" i="1"/>
  <c r="E472" i="1"/>
  <c r="E470" i="1" s="1"/>
  <c r="G472" i="1"/>
  <c r="J472" i="1"/>
  <c r="K472" i="1"/>
  <c r="K470" i="1" s="1"/>
  <c r="L472" i="1"/>
  <c r="F474" i="1"/>
  <c r="H474" i="1"/>
  <c r="I474" i="1"/>
  <c r="C476" i="1"/>
  <c r="H476" i="1"/>
  <c r="D476" i="1"/>
  <c r="I476" i="1"/>
  <c r="E476" i="1"/>
  <c r="G476" i="1"/>
  <c r="J476" i="1"/>
  <c r="K476" i="1"/>
  <c r="L476" i="1"/>
  <c r="F478" i="1"/>
  <c r="H478" i="1"/>
  <c r="I478" i="1"/>
  <c r="C486" i="1"/>
  <c r="D486" i="1"/>
  <c r="E486" i="1"/>
  <c r="G486" i="1"/>
  <c r="G484" i="1"/>
  <c r="J486" i="1"/>
  <c r="K486" i="1"/>
  <c r="L486" i="1"/>
  <c r="F488" i="1"/>
  <c r="H488" i="1"/>
  <c r="I488" i="1"/>
  <c r="C490" i="1"/>
  <c r="H490" i="1"/>
  <c r="D490" i="1"/>
  <c r="E490" i="1"/>
  <c r="G490" i="1"/>
  <c r="J490" i="1"/>
  <c r="K490" i="1"/>
  <c r="K484" i="1" s="1"/>
  <c r="K482" i="1" s="1"/>
  <c r="L490" i="1"/>
  <c r="L484" i="1" s="1"/>
  <c r="L482" i="1" s="1"/>
  <c r="F492" i="1"/>
  <c r="H492" i="1"/>
  <c r="I492" i="1"/>
  <c r="F493" i="1"/>
  <c r="H493" i="1"/>
  <c r="I493" i="1"/>
  <c r="C498" i="1"/>
  <c r="H498" i="1"/>
  <c r="D498" i="1"/>
  <c r="D496" i="1" s="1"/>
  <c r="E498" i="1"/>
  <c r="E496" i="1"/>
  <c r="G498" i="1"/>
  <c r="G496" i="1" s="1"/>
  <c r="J498" i="1"/>
  <c r="J496" i="1"/>
  <c r="K498" i="1"/>
  <c r="K496" i="1"/>
  <c r="L498" i="1"/>
  <c r="L496" i="1" s="1"/>
  <c r="F500" i="1"/>
  <c r="H500" i="1"/>
  <c r="I500" i="1"/>
  <c r="C508" i="1"/>
  <c r="D508" i="1"/>
  <c r="I508" i="1"/>
  <c r="E508" i="1"/>
  <c r="G508" i="1"/>
  <c r="F508" i="1" s="1"/>
  <c r="J508" i="1"/>
  <c r="K508" i="1"/>
  <c r="L508" i="1"/>
  <c r="F510" i="1"/>
  <c r="H510" i="1"/>
  <c r="I510" i="1"/>
  <c r="C512" i="1"/>
  <c r="H512" i="1" s="1"/>
  <c r="D512" i="1"/>
  <c r="E512" i="1"/>
  <c r="E506" i="1" s="1"/>
  <c r="G512" i="1"/>
  <c r="J512" i="1"/>
  <c r="K512" i="1"/>
  <c r="L512" i="1"/>
  <c r="L506" i="1" s="1"/>
  <c r="L504" i="1" s="1"/>
  <c r="F514" i="1"/>
  <c r="H514" i="1"/>
  <c r="I514" i="1"/>
  <c r="F515" i="1"/>
  <c r="H515" i="1"/>
  <c r="I515" i="1"/>
  <c r="F516" i="1"/>
  <c r="H516" i="1"/>
  <c r="I516" i="1"/>
  <c r="C521" i="1"/>
  <c r="H521" i="1"/>
  <c r="D521" i="1"/>
  <c r="I521" i="1" s="1"/>
  <c r="E521" i="1"/>
  <c r="G521" i="1"/>
  <c r="F521" i="1"/>
  <c r="J521" i="1"/>
  <c r="K521" i="1"/>
  <c r="L521" i="1"/>
  <c r="F523" i="1"/>
  <c r="H523" i="1"/>
  <c r="I523" i="1"/>
  <c r="C525" i="1"/>
  <c r="H525" i="1"/>
  <c r="D525" i="1"/>
  <c r="I525" i="1" s="1"/>
  <c r="E525" i="1"/>
  <c r="G525" i="1"/>
  <c r="J525" i="1"/>
  <c r="J519" i="1" s="1"/>
  <c r="K525" i="1"/>
  <c r="L525" i="1"/>
  <c r="F527" i="1"/>
  <c r="H527" i="1"/>
  <c r="I527" i="1"/>
  <c r="C535" i="1"/>
  <c r="H535" i="1" s="1"/>
  <c r="D535" i="1"/>
  <c r="I535" i="1"/>
  <c r="E535" i="1"/>
  <c r="E533" i="1" s="1"/>
  <c r="E531" i="1" s="1"/>
  <c r="G535" i="1"/>
  <c r="J535" i="1"/>
  <c r="J533" i="1"/>
  <c r="J531" i="1" s="1"/>
  <c r="K535" i="1"/>
  <c r="K533" i="1" s="1"/>
  <c r="K531" i="1" s="1"/>
  <c r="L535" i="1"/>
  <c r="L533" i="1"/>
  <c r="L531" i="1" s="1"/>
  <c r="F537" i="1"/>
  <c r="H537" i="1"/>
  <c r="I537" i="1"/>
  <c r="C554" i="1"/>
  <c r="H554" i="1"/>
  <c r="D554" i="1"/>
  <c r="I554" i="1"/>
  <c r="E554" i="1"/>
  <c r="G554" i="1"/>
  <c r="F554" i="1" s="1"/>
  <c r="J554" i="1"/>
  <c r="K554" i="1"/>
  <c r="L554" i="1"/>
  <c r="F556" i="1"/>
  <c r="H556" i="1"/>
  <c r="I556" i="1"/>
  <c r="C558" i="1"/>
  <c r="H558" i="1" s="1"/>
  <c r="D558" i="1"/>
  <c r="E558" i="1"/>
  <c r="G558" i="1"/>
  <c r="J558" i="1"/>
  <c r="K558" i="1"/>
  <c r="L558" i="1"/>
  <c r="F560" i="1"/>
  <c r="H560" i="1"/>
  <c r="I560" i="1"/>
  <c r="C562" i="1"/>
  <c r="H562" i="1"/>
  <c r="D562" i="1"/>
  <c r="E562" i="1"/>
  <c r="G562" i="1"/>
  <c r="F562" i="1" s="1"/>
  <c r="J562" i="1"/>
  <c r="J552" i="1" s="1"/>
  <c r="K562" i="1"/>
  <c r="L562" i="1"/>
  <c r="F564" i="1"/>
  <c r="H564" i="1"/>
  <c r="I564" i="1"/>
  <c r="F565" i="1"/>
  <c r="H565" i="1"/>
  <c r="I565" i="1"/>
  <c r="C573" i="1"/>
  <c r="H573" i="1"/>
  <c r="D573" i="1"/>
  <c r="I573" i="1"/>
  <c r="E573" i="1"/>
  <c r="G573" i="1"/>
  <c r="J573" i="1"/>
  <c r="K573" i="1"/>
  <c r="L573" i="1"/>
  <c r="F575" i="1"/>
  <c r="H575" i="1"/>
  <c r="I575" i="1"/>
  <c r="C577" i="1"/>
  <c r="H577" i="1"/>
  <c r="D577" i="1"/>
  <c r="F577" i="1"/>
  <c r="E577" i="1"/>
  <c r="G577" i="1"/>
  <c r="J577" i="1"/>
  <c r="K577" i="1"/>
  <c r="L577" i="1"/>
  <c r="F579" i="1"/>
  <c r="H579" i="1"/>
  <c r="I579" i="1"/>
  <c r="C581" i="1"/>
  <c r="H581" i="1"/>
  <c r="D581" i="1"/>
  <c r="E581" i="1"/>
  <c r="G581" i="1"/>
  <c r="J581" i="1"/>
  <c r="K581" i="1"/>
  <c r="L581" i="1"/>
  <c r="F583" i="1"/>
  <c r="H583" i="1"/>
  <c r="I583" i="1"/>
  <c r="F584" i="1"/>
  <c r="H584" i="1"/>
  <c r="I584" i="1"/>
  <c r="C598" i="1"/>
  <c r="D598" i="1"/>
  <c r="I598" i="1" s="1"/>
  <c r="E598" i="1"/>
  <c r="G598" i="1"/>
  <c r="J598" i="1"/>
  <c r="K598" i="1"/>
  <c r="L598" i="1"/>
  <c r="F600" i="1"/>
  <c r="H600" i="1"/>
  <c r="I600" i="1"/>
  <c r="C602" i="1"/>
  <c r="H602" i="1"/>
  <c r="D602" i="1"/>
  <c r="E602" i="1"/>
  <c r="G602" i="1"/>
  <c r="G596" i="1"/>
  <c r="G594" i="1"/>
  <c r="J602" i="1"/>
  <c r="J596" i="1" s="1"/>
  <c r="J594" i="1" s="1"/>
  <c r="K602" i="1"/>
  <c r="L602" i="1"/>
  <c r="F604" i="1"/>
  <c r="H604" i="1"/>
  <c r="I604" i="1"/>
  <c r="C606" i="1"/>
  <c r="H606" i="1" s="1"/>
  <c r="D606" i="1"/>
  <c r="F606" i="1"/>
  <c r="E606" i="1"/>
  <c r="G606" i="1"/>
  <c r="J606" i="1"/>
  <c r="K606" i="1"/>
  <c r="L606" i="1"/>
  <c r="F608" i="1"/>
  <c r="H608" i="1"/>
  <c r="I608" i="1"/>
  <c r="F609" i="1"/>
  <c r="H609" i="1"/>
  <c r="I609" i="1"/>
  <c r="C620" i="1"/>
  <c r="D620" i="1"/>
  <c r="D618" i="1"/>
  <c r="I618" i="1" s="1"/>
  <c r="E620" i="1"/>
  <c r="E618" i="1" s="1"/>
  <c r="E616" i="1"/>
  <c r="E614" i="1"/>
  <c r="G620" i="1"/>
  <c r="J620" i="1"/>
  <c r="J618" i="1"/>
  <c r="J616" i="1" s="1"/>
  <c r="J614" i="1" s="1"/>
  <c r="K620" i="1"/>
  <c r="K618" i="1"/>
  <c r="K616" i="1" s="1"/>
  <c r="K614" i="1" s="1"/>
  <c r="L620" i="1"/>
  <c r="L618" i="1" s="1"/>
  <c r="L616" i="1" s="1"/>
  <c r="L614" i="1" s="1"/>
  <c r="F622" i="1"/>
  <c r="H622" i="1"/>
  <c r="I622" i="1"/>
  <c r="C636" i="1"/>
  <c r="H636" i="1" s="1"/>
  <c r="D636" i="1"/>
  <c r="I636" i="1"/>
  <c r="E636" i="1"/>
  <c r="G636" i="1"/>
  <c r="J636" i="1"/>
  <c r="K636" i="1"/>
  <c r="L636" i="1"/>
  <c r="L634" i="1" s="1"/>
  <c r="L632" i="1"/>
  <c r="L630" i="1" s="1"/>
  <c r="L628" i="1" s="1"/>
  <c r="F638" i="1"/>
  <c r="H638" i="1"/>
  <c r="I638" i="1"/>
  <c r="C640" i="1"/>
  <c r="D640" i="1"/>
  <c r="E640" i="1"/>
  <c r="H640" i="1"/>
  <c r="G640" i="1"/>
  <c r="F640" i="1"/>
  <c r="J640" i="1"/>
  <c r="K640" i="1"/>
  <c r="K634" i="1" s="1"/>
  <c r="K632" i="1" s="1"/>
  <c r="L640" i="1"/>
  <c r="F642" i="1"/>
  <c r="H642" i="1"/>
  <c r="I642" i="1"/>
  <c r="F643" i="1"/>
  <c r="H643" i="1"/>
  <c r="I643" i="1"/>
  <c r="C654" i="1"/>
  <c r="D654" i="1"/>
  <c r="I654" i="1"/>
  <c r="E654" i="1"/>
  <c r="E652" i="1"/>
  <c r="E650" i="1" s="1"/>
  <c r="E648" i="1" s="1"/>
  <c r="G654" i="1"/>
  <c r="J654" i="1"/>
  <c r="K654" i="1"/>
  <c r="L654" i="1"/>
  <c r="F656" i="1"/>
  <c r="H656" i="1"/>
  <c r="I656" i="1"/>
  <c r="C658" i="1"/>
  <c r="H658" i="1" s="1"/>
  <c r="D658" i="1"/>
  <c r="I658" i="1" s="1"/>
  <c r="E658" i="1"/>
  <c r="G658" i="1"/>
  <c r="J658" i="1"/>
  <c r="K658" i="1"/>
  <c r="K652" i="1" s="1"/>
  <c r="L658" i="1"/>
  <c r="L652" i="1" s="1"/>
  <c r="L650" i="1" s="1"/>
  <c r="F660" i="1"/>
  <c r="H660" i="1"/>
  <c r="I660" i="1"/>
  <c r="C677" i="1"/>
  <c r="C675" i="1" s="1"/>
  <c r="D677" i="1"/>
  <c r="E677" i="1"/>
  <c r="G677" i="1"/>
  <c r="J677" i="1"/>
  <c r="K677" i="1"/>
  <c r="L677" i="1"/>
  <c r="L675" i="1"/>
  <c r="L673" i="1" s="1"/>
  <c r="F679" i="1"/>
  <c r="H679" i="1"/>
  <c r="I679" i="1"/>
  <c r="C681" i="1"/>
  <c r="H681" i="1"/>
  <c r="D681" i="1"/>
  <c r="I681" i="1"/>
  <c r="E681" i="1"/>
  <c r="G681" i="1"/>
  <c r="J681" i="1"/>
  <c r="K681" i="1"/>
  <c r="L681" i="1"/>
  <c r="F683" i="1"/>
  <c r="H683" i="1"/>
  <c r="I683" i="1"/>
  <c r="C691" i="1"/>
  <c r="D691" i="1"/>
  <c r="I691" i="1" s="1"/>
  <c r="E691" i="1"/>
  <c r="E689" i="1" s="1"/>
  <c r="E687" i="1"/>
  <c r="E671" i="1"/>
  <c r="G691" i="1"/>
  <c r="G689" i="1" s="1"/>
  <c r="J691" i="1"/>
  <c r="J689" i="1"/>
  <c r="J687" i="1"/>
  <c r="K691" i="1"/>
  <c r="K689" i="1"/>
  <c r="K687" i="1"/>
  <c r="L691" i="1"/>
  <c r="L689" i="1" s="1"/>
  <c r="L687" i="1" s="1"/>
  <c r="F693" i="1"/>
  <c r="H693" i="1"/>
  <c r="I693" i="1"/>
  <c r="C704" i="1"/>
  <c r="C702" i="1"/>
  <c r="D704" i="1"/>
  <c r="D702" i="1" s="1"/>
  <c r="E704" i="1"/>
  <c r="E702" i="1"/>
  <c r="E700" i="1" s="1"/>
  <c r="G704" i="1"/>
  <c r="G702" i="1" s="1"/>
  <c r="J704" i="1"/>
  <c r="J702" i="1"/>
  <c r="J700" i="1" s="1"/>
  <c r="K704" i="1"/>
  <c r="K702" i="1"/>
  <c r="K700" i="1"/>
  <c r="L704" i="1"/>
  <c r="L702" i="1" s="1"/>
  <c r="L700" i="1" s="1"/>
  <c r="F706" i="1"/>
  <c r="H706" i="1"/>
  <c r="I706" i="1"/>
  <c r="C714" i="1"/>
  <c r="D714" i="1"/>
  <c r="F714" i="1" s="1"/>
  <c r="E714" i="1"/>
  <c r="E712" i="1" s="1"/>
  <c r="E710" i="1" s="1"/>
  <c r="G714" i="1"/>
  <c r="J714" i="1"/>
  <c r="K714" i="1"/>
  <c r="L714" i="1"/>
  <c r="F716" i="1"/>
  <c r="H716" i="1"/>
  <c r="I716" i="1"/>
  <c r="C718" i="1"/>
  <c r="D718" i="1"/>
  <c r="E718" i="1"/>
  <c r="G718" i="1"/>
  <c r="J718" i="1"/>
  <c r="J712" i="1" s="1"/>
  <c r="J710" i="1" s="1"/>
  <c r="K718" i="1"/>
  <c r="L718" i="1"/>
  <c r="L712" i="1" s="1"/>
  <c r="L710" i="1" s="1"/>
  <c r="F720" i="1"/>
  <c r="H720" i="1"/>
  <c r="I720" i="1"/>
  <c r="C734" i="1"/>
  <c r="H734" i="1"/>
  <c r="D734" i="1"/>
  <c r="E734" i="1"/>
  <c r="E732" i="1"/>
  <c r="E730" i="1"/>
  <c r="E728" i="1"/>
  <c r="E726" i="1" s="1"/>
  <c r="G734" i="1"/>
  <c r="J734" i="1"/>
  <c r="J732" i="1"/>
  <c r="J730" i="1" s="1"/>
  <c r="J728" i="1"/>
  <c r="J726" i="1" s="1"/>
  <c r="K734" i="1"/>
  <c r="K732" i="1" s="1"/>
  <c r="K730" i="1"/>
  <c r="K728" i="1"/>
  <c r="K726" i="1" s="1"/>
  <c r="L734" i="1"/>
  <c r="L732" i="1"/>
  <c r="L730" i="1"/>
  <c r="L728" i="1" s="1"/>
  <c r="L726" i="1" s="1"/>
  <c r="F736" i="1"/>
  <c r="H736" i="1"/>
  <c r="I736" i="1"/>
  <c r="C750" i="1"/>
  <c r="C748" i="1"/>
  <c r="D750" i="1"/>
  <c r="E750" i="1"/>
  <c r="E748" i="1" s="1"/>
  <c r="E746" i="1" s="1"/>
  <c r="G750" i="1"/>
  <c r="G748" i="1"/>
  <c r="J750" i="1"/>
  <c r="J748" i="1"/>
  <c r="J746" i="1" s="1"/>
  <c r="K750" i="1"/>
  <c r="K748" i="1" s="1"/>
  <c r="K746" i="1"/>
  <c r="L750" i="1"/>
  <c r="L748" i="1" s="1"/>
  <c r="L746" i="1" s="1"/>
  <c r="F752" i="1"/>
  <c r="H752" i="1"/>
  <c r="I752" i="1"/>
  <c r="C760" i="1"/>
  <c r="D760" i="1"/>
  <c r="D758" i="1"/>
  <c r="E760" i="1"/>
  <c r="E758" i="1" s="1"/>
  <c r="E756" i="1" s="1"/>
  <c r="G760" i="1"/>
  <c r="G758" i="1"/>
  <c r="J760" i="1"/>
  <c r="J758" i="1"/>
  <c r="J756" i="1"/>
  <c r="K760" i="1"/>
  <c r="K758" i="1" s="1"/>
  <c r="K756" i="1" s="1"/>
  <c r="L760" i="1"/>
  <c r="L758" i="1"/>
  <c r="L756" i="1" s="1"/>
  <c r="F762" i="1"/>
  <c r="H762" i="1"/>
  <c r="I762" i="1"/>
  <c r="C773" i="1"/>
  <c r="H773" i="1"/>
  <c r="D773" i="1"/>
  <c r="D771" i="1" s="1"/>
  <c r="E773" i="1"/>
  <c r="E771" i="1"/>
  <c r="E769" i="1"/>
  <c r="E767" i="1" s="1"/>
  <c r="G773" i="1"/>
  <c r="J773" i="1"/>
  <c r="J771" i="1"/>
  <c r="J769" i="1" s="1"/>
  <c r="J767" i="1" s="1"/>
  <c r="K773" i="1"/>
  <c r="K771" i="1"/>
  <c r="K769" i="1" s="1"/>
  <c r="K767" i="1" s="1"/>
  <c r="L773" i="1"/>
  <c r="L771" i="1"/>
  <c r="L769" i="1"/>
  <c r="L767" i="1" s="1"/>
  <c r="F775" i="1"/>
  <c r="H775" i="1"/>
  <c r="I775" i="1"/>
  <c r="F776" i="1"/>
  <c r="H776" i="1"/>
  <c r="I776" i="1"/>
  <c r="C793" i="1"/>
  <c r="H793" i="1" s="1"/>
  <c r="D793" i="1"/>
  <c r="E793" i="1"/>
  <c r="E791" i="1"/>
  <c r="E789" i="1" s="1"/>
  <c r="G793" i="1"/>
  <c r="J793" i="1"/>
  <c r="J791" i="1"/>
  <c r="J789" i="1" s="1"/>
  <c r="K793" i="1"/>
  <c r="K791" i="1"/>
  <c r="K789" i="1"/>
  <c r="L793" i="1"/>
  <c r="L791" i="1" s="1"/>
  <c r="L789" i="1" s="1"/>
  <c r="F795" i="1"/>
  <c r="H795" i="1"/>
  <c r="I795" i="1"/>
  <c r="C803" i="1"/>
  <c r="H803" i="1"/>
  <c r="D803" i="1"/>
  <c r="E803" i="1"/>
  <c r="G803" i="1"/>
  <c r="J803" i="1"/>
  <c r="K803" i="1"/>
  <c r="L803" i="1"/>
  <c r="F805" i="1"/>
  <c r="H805" i="1"/>
  <c r="I805" i="1"/>
  <c r="C807" i="1"/>
  <c r="C801" i="1" s="1"/>
  <c r="D807" i="1"/>
  <c r="E807" i="1"/>
  <c r="G807" i="1"/>
  <c r="J807" i="1"/>
  <c r="K807" i="1"/>
  <c r="L807" i="1"/>
  <c r="L801" i="1"/>
  <c r="L799" i="1" s="1"/>
  <c r="F809" i="1"/>
  <c r="H809" i="1"/>
  <c r="I809" i="1"/>
  <c r="C820" i="1"/>
  <c r="C818" i="1" s="1"/>
  <c r="H818" i="1" s="1"/>
  <c r="D820" i="1"/>
  <c r="D818" i="1"/>
  <c r="I818" i="1" s="1"/>
  <c r="E820" i="1"/>
  <c r="E818" i="1" s="1"/>
  <c r="G820" i="1"/>
  <c r="G818" i="1"/>
  <c r="J820" i="1"/>
  <c r="J818" i="1" s="1"/>
  <c r="K820" i="1"/>
  <c r="K818" i="1"/>
  <c r="L820" i="1"/>
  <c r="L818" i="1" s="1"/>
  <c r="F822" i="1"/>
  <c r="H822" i="1"/>
  <c r="I822" i="1"/>
  <c r="C827" i="1"/>
  <c r="D827" i="1"/>
  <c r="E827" i="1"/>
  <c r="G827" i="1"/>
  <c r="J827" i="1"/>
  <c r="K827" i="1"/>
  <c r="L827" i="1"/>
  <c r="F829" i="1"/>
  <c r="H829" i="1"/>
  <c r="I829" i="1"/>
  <c r="C831" i="1"/>
  <c r="H831" i="1" s="1"/>
  <c r="D831" i="1"/>
  <c r="E831" i="1"/>
  <c r="G831" i="1"/>
  <c r="J831" i="1"/>
  <c r="K831" i="1"/>
  <c r="L831" i="1"/>
  <c r="F833" i="1"/>
  <c r="H833" i="1"/>
  <c r="I833" i="1"/>
  <c r="C850" i="1"/>
  <c r="H850" i="1"/>
  <c r="D850" i="1"/>
  <c r="E850" i="1"/>
  <c r="E848" i="1"/>
  <c r="E846" i="1" s="1"/>
  <c r="G850" i="1"/>
  <c r="G848" i="1"/>
  <c r="G846" i="1"/>
  <c r="J850" i="1"/>
  <c r="J848" i="1"/>
  <c r="K850" i="1"/>
  <c r="K848" i="1"/>
  <c r="K846" i="1" s="1"/>
  <c r="K844" i="1" s="1"/>
  <c r="L850" i="1"/>
  <c r="L848" i="1"/>
  <c r="F852" i="1"/>
  <c r="H852" i="1"/>
  <c r="I852" i="1"/>
  <c r="C857" i="1"/>
  <c r="C855" i="1" s="1"/>
  <c r="H855" i="1" s="1"/>
  <c r="D857" i="1"/>
  <c r="D855" i="1"/>
  <c r="E857" i="1"/>
  <c r="I857" i="1" s="1"/>
  <c r="E855" i="1"/>
  <c r="G857" i="1"/>
  <c r="G855" i="1"/>
  <c r="J857" i="1"/>
  <c r="J855" i="1"/>
  <c r="J846" i="1" s="1"/>
  <c r="K857" i="1"/>
  <c r="K855" i="1"/>
  <c r="L857" i="1"/>
  <c r="L855" i="1"/>
  <c r="L846" i="1" s="1"/>
  <c r="F859" i="1"/>
  <c r="H859" i="1"/>
  <c r="I859" i="1"/>
  <c r="J865" i="1"/>
  <c r="C867" i="1"/>
  <c r="C865" i="1"/>
  <c r="C863" i="1"/>
  <c r="D867" i="1"/>
  <c r="E867" i="1"/>
  <c r="E865" i="1"/>
  <c r="G867" i="1"/>
  <c r="G865" i="1" s="1"/>
  <c r="J867" i="1"/>
  <c r="K867" i="1"/>
  <c r="K865" i="1"/>
  <c r="L867" i="1"/>
  <c r="L865" i="1" s="1"/>
  <c r="F869" i="1"/>
  <c r="H869" i="1"/>
  <c r="I869" i="1"/>
  <c r="C874" i="1"/>
  <c r="C872" i="1"/>
  <c r="D874" i="1"/>
  <c r="D872" i="1" s="1"/>
  <c r="E874" i="1"/>
  <c r="E872" i="1"/>
  <c r="H872" i="1" s="1"/>
  <c r="G874" i="1"/>
  <c r="G872" i="1" s="1"/>
  <c r="J874" i="1"/>
  <c r="J872" i="1"/>
  <c r="K874" i="1"/>
  <c r="K872" i="1" s="1"/>
  <c r="K863" i="1" s="1"/>
  <c r="L874" i="1"/>
  <c r="L872" i="1"/>
  <c r="F876" i="1"/>
  <c r="H876" i="1"/>
  <c r="I876" i="1"/>
  <c r="F877" i="1"/>
  <c r="H877" i="1"/>
  <c r="I877" i="1"/>
  <c r="C888" i="1"/>
  <c r="D888" i="1"/>
  <c r="E888" i="1"/>
  <c r="G888" i="1"/>
  <c r="J888" i="1"/>
  <c r="K888" i="1"/>
  <c r="L888" i="1"/>
  <c r="F890" i="1"/>
  <c r="H890" i="1"/>
  <c r="I890" i="1"/>
  <c r="C892" i="1"/>
  <c r="H892" i="1"/>
  <c r="D892" i="1"/>
  <c r="D886" i="1" s="1"/>
  <c r="D884" i="1" s="1"/>
  <c r="E892" i="1"/>
  <c r="I892" i="1" s="1"/>
  <c r="G892" i="1"/>
  <c r="J892" i="1"/>
  <c r="K892" i="1"/>
  <c r="L892" i="1"/>
  <c r="L886" i="1" s="1"/>
  <c r="L884" i="1" s="1"/>
  <c r="L882" i="1" s="1"/>
  <c r="F894" i="1"/>
  <c r="H894" i="1"/>
  <c r="I894" i="1"/>
  <c r="F895" i="1"/>
  <c r="H895" i="1"/>
  <c r="I895" i="1"/>
  <c r="C912" i="1"/>
  <c r="H912" i="1"/>
  <c r="D912" i="1"/>
  <c r="E912" i="1"/>
  <c r="E910" i="1"/>
  <c r="E908" i="1"/>
  <c r="E906" i="1" s="1"/>
  <c r="E904" i="1" s="1"/>
  <c r="E902" i="1" s="1"/>
  <c r="G912" i="1"/>
  <c r="J912" i="1"/>
  <c r="J910" i="1"/>
  <c r="J908" i="1"/>
  <c r="J906" i="1" s="1"/>
  <c r="J904" i="1" s="1"/>
  <c r="J902" i="1" s="1"/>
  <c r="K912" i="1"/>
  <c r="K910" i="1" s="1"/>
  <c r="K908" i="1" s="1"/>
  <c r="L912" i="1"/>
  <c r="L910" i="1" s="1"/>
  <c r="L908" i="1" s="1"/>
  <c r="F914" i="1"/>
  <c r="H914" i="1"/>
  <c r="I914" i="1"/>
  <c r="C922" i="1"/>
  <c r="H922" i="1"/>
  <c r="D922" i="1"/>
  <c r="E922" i="1"/>
  <c r="E920" i="1" s="1"/>
  <c r="E918" i="1" s="1"/>
  <c r="G922" i="1"/>
  <c r="G920" i="1"/>
  <c r="G918" i="1" s="1"/>
  <c r="J922" i="1"/>
  <c r="J920" i="1" s="1"/>
  <c r="J918" i="1" s="1"/>
  <c r="K922" i="1"/>
  <c r="K920" i="1"/>
  <c r="K918" i="1"/>
  <c r="L922" i="1"/>
  <c r="L920" i="1"/>
  <c r="L918" i="1"/>
  <c r="F924" i="1"/>
  <c r="H924" i="1"/>
  <c r="I924" i="1"/>
  <c r="C935" i="1"/>
  <c r="H935" i="1"/>
  <c r="D935" i="1"/>
  <c r="D933" i="1"/>
  <c r="E935" i="1"/>
  <c r="E933" i="1"/>
  <c r="E931" i="1" s="1"/>
  <c r="E929" i="1" s="1"/>
  <c r="G935" i="1"/>
  <c r="F935" i="1" s="1"/>
  <c r="J935" i="1"/>
  <c r="J933" i="1"/>
  <c r="J931" i="1"/>
  <c r="J929" i="1" s="1"/>
  <c r="K935" i="1"/>
  <c r="K933" i="1"/>
  <c r="K931" i="1"/>
  <c r="K929" i="1" s="1"/>
  <c r="L935" i="1"/>
  <c r="L933" i="1"/>
  <c r="L931" i="1"/>
  <c r="L929" i="1" s="1"/>
  <c r="F937" i="1"/>
  <c r="H937" i="1"/>
  <c r="I937" i="1"/>
  <c r="C954" i="1"/>
  <c r="H954" i="1" s="1"/>
  <c r="D954" i="1"/>
  <c r="D952" i="1"/>
  <c r="E954" i="1"/>
  <c r="G954" i="1"/>
  <c r="F954" i="1"/>
  <c r="J954" i="1"/>
  <c r="J952" i="1"/>
  <c r="J950" i="1" s="1"/>
  <c r="J948" i="1" s="1"/>
  <c r="J946" i="1" s="1"/>
  <c r="K954" i="1"/>
  <c r="K952" i="1" s="1"/>
  <c r="K950" i="1" s="1"/>
  <c r="K948" i="1" s="1"/>
  <c r="K946" i="1"/>
  <c r="L954" i="1"/>
  <c r="L952" i="1"/>
  <c r="L950" i="1"/>
  <c r="L948" i="1"/>
  <c r="L946" i="1" s="1"/>
  <c r="F956" i="1"/>
  <c r="H956" i="1"/>
  <c r="I956" i="1"/>
  <c r="C970" i="1"/>
  <c r="H970" i="1"/>
  <c r="D970" i="1"/>
  <c r="I970" i="1" s="1"/>
  <c r="E970" i="1"/>
  <c r="G970" i="1"/>
  <c r="J970" i="1"/>
  <c r="J968" i="1" s="1"/>
  <c r="J966" i="1" s="1"/>
  <c r="J964" i="1" s="1"/>
  <c r="J962" i="1" s="1"/>
  <c r="K970" i="1"/>
  <c r="K968" i="1" s="1"/>
  <c r="K966" i="1" s="1"/>
  <c r="K964" i="1" s="1"/>
  <c r="K962" i="1" s="1"/>
  <c r="L970" i="1"/>
  <c r="F972" i="1"/>
  <c r="H972" i="1"/>
  <c r="I972" i="1"/>
  <c r="C974" i="1"/>
  <c r="H974" i="1"/>
  <c r="D974" i="1"/>
  <c r="F974" i="1" s="1"/>
  <c r="E974" i="1"/>
  <c r="G974" i="1"/>
  <c r="J974" i="1"/>
  <c r="K974" i="1"/>
  <c r="L974" i="1"/>
  <c r="F976" i="1"/>
  <c r="H976" i="1"/>
  <c r="I976" i="1"/>
  <c r="C990" i="1"/>
  <c r="D990" i="1"/>
  <c r="I990" i="1"/>
  <c r="E990" i="1"/>
  <c r="G990" i="1"/>
  <c r="F990" i="1"/>
  <c r="J990" i="1"/>
  <c r="K990" i="1"/>
  <c r="L990" i="1"/>
  <c r="F992" i="1"/>
  <c r="H992" i="1"/>
  <c r="I992" i="1"/>
  <c r="C994" i="1"/>
  <c r="H994" i="1"/>
  <c r="D994" i="1"/>
  <c r="E994" i="1"/>
  <c r="G994" i="1"/>
  <c r="J994" i="1"/>
  <c r="K994" i="1"/>
  <c r="L994" i="1"/>
  <c r="L988" i="1" s="1"/>
  <c r="F996" i="1"/>
  <c r="H996" i="1"/>
  <c r="I996" i="1"/>
  <c r="C1007" i="1"/>
  <c r="H1007" i="1" s="1"/>
  <c r="D1007" i="1"/>
  <c r="E1007" i="1"/>
  <c r="E1005" i="1" s="1"/>
  <c r="E1003" i="1" s="1"/>
  <c r="G1007" i="1"/>
  <c r="J1007" i="1"/>
  <c r="K1007" i="1"/>
  <c r="L1007" i="1"/>
  <c r="L1005" i="1" s="1"/>
  <c r="L1003" i="1" s="1"/>
  <c r="L1001" i="1" s="1"/>
  <c r="F1009" i="1"/>
  <c r="H1009" i="1"/>
  <c r="I1009" i="1"/>
  <c r="C1011" i="1"/>
  <c r="H1011" i="1" s="1"/>
  <c r="D1011" i="1"/>
  <c r="I1011" i="1"/>
  <c r="E1011" i="1"/>
  <c r="G1011" i="1"/>
  <c r="J1011" i="1"/>
  <c r="K1011" i="1"/>
  <c r="L1011" i="1"/>
  <c r="F1013" i="1"/>
  <c r="H1013" i="1"/>
  <c r="I1013" i="1"/>
  <c r="C1027" i="1"/>
  <c r="D1027" i="1"/>
  <c r="I1027" i="1"/>
  <c r="E1027" i="1"/>
  <c r="E1025" i="1" s="1"/>
  <c r="G1027" i="1"/>
  <c r="J1027" i="1"/>
  <c r="J1025" i="1"/>
  <c r="J1023" i="1"/>
  <c r="J1021" i="1" s="1"/>
  <c r="J1019" i="1" s="1"/>
  <c r="K1027" i="1"/>
  <c r="K1025" i="1" s="1"/>
  <c r="K1023" i="1" s="1"/>
  <c r="K1021" i="1" s="1"/>
  <c r="K1019" i="1" s="1"/>
  <c r="L1027" i="1"/>
  <c r="L1025" i="1" s="1"/>
  <c r="L1023" i="1" s="1"/>
  <c r="L1021" i="1" s="1"/>
  <c r="L1019" i="1" s="1"/>
  <c r="F1029" i="1"/>
  <c r="H1029" i="1"/>
  <c r="I1029" i="1"/>
  <c r="C1031" i="1"/>
  <c r="D1031" i="1"/>
  <c r="F1031" i="1"/>
  <c r="E1031" i="1"/>
  <c r="I1031" i="1" s="1"/>
  <c r="G1031" i="1"/>
  <c r="J1031" i="1"/>
  <c r="K1031" i="1"/>
  <c r="L1031" i="1"/>
  <c r="F1033" i="1"/>
  <c r="H1033" i="1"/>
  <c r="I1033" i="1"/>
  <c r="C1047" i="1"/>
  <c r="D1047" i="1"/>
  <c r="I1047" i="1"/>
  <c r="E1047" i="1"/>
  <c r="E1045" i="1" s="1"/>
  <c r="G1047" i="1"/>
  <c r="J1047" i="1"/>
  <c r="K1047" i="1"/>
  <c r="L1047" i="1"/>
  <c r="F1049" i="1"/>
  <c r="H1049" i="1"/>
  <c r="I1049" i="1"/>
  <c r="C1051" i="1"/>
  <c r="H1051" i="1" s="1"/>
  <c r="D1051" i="1"/>
  <c r="E1051" i="1"/>
  <c r="G1051" i="1"/>
  <c r="F1051" i="1" s="1"/>
  <c r="J1051" i="1"/>
  <c r="J1045" i="1"/>
  <c r="J1043" i="1"/>
  <c r="J1041" i="1" s="1"/>
  <c r="J1039" i="1" s="1"/>
  <c r="K1051" i="1"/>
  <c r="L1051" i="1"/>
  <c r="F1053" i="1"/>
  <c r="H1053" i="1"/>
  <c r="I1053" i="1"/>
  <c r="C1064" i="1"/>
  <c r="H1064" i="1"/>
  <c r="D1064" i="1"/>
  <c r="I1064" i="1" s="1"/>
  <c r="E1064" i="1"/>
  <c r="G1064" i="1"/>
  <c r="G1062" i="1"/>
  <c r="J1064" i="1"/>
  <c r="K1064" i="1"/>
  <c r="K1060" i="1"/>
  <c r="K1058" i="1" s="1"/>
  <c r="L1064" i="1"/>
  <c r="F1066" i="1"/>
  <c r="H1066" i="1"/>
  <c r="I1066" i="1"/>
  <c r="C1068" i="1"/>
  <c r="D1068" i="1"/>
  <c r="D1062" i="1"/>
  <c r="D1060" i="1" s="1"/>
  <c r="D1058" i="1" s="1"/>
  <c r="I1058" i="1" s="1"/>
  <c r="E1068" i="1"/>
  <c r="E1062" i="1"/>
  <c r="E1060" i="1"/>
  <c r="E1058" i="1" s="1"/>
  <c r="G1068" i="1"/>
  <c r="J1068" i="1"/>
  <c r="J1062" i="1"/>
  <c r="J1060" i="1" s="1"/>
  <c r="J1058" i="1" s="1"/>
  <c r="K1068" i="1"/>
  <c r="K1062" i="1" s="1"/>
  <c r="L1068" i="1"/>
  <c r="L1062" i="1" s="1"/>
  <c r="L1060" i="1" s="1"/>
  <c r="L1058" i="1" s="1"/>
  <c r="F1070" i="1"/>
  <c r="H1070" i="1"/>
  <c r="I1070" i="1"/>
  <c r="C1087" i="1"/>
  <c r="D1087" i="1"/>
  <c r="I1087" i="1" s="1"/>
  <c r="E1087" i="1"/>
  <c r="G1087" i="1"/>
  <c r="G1085" i="1"/>
  <c r="G1083" i="1" s="1"/>
  <c r="G1081" i="1" s="1"/>
  <c r="J1087" i="1"/>
  <c r="J1085" i="1" s="1"/>
  <c r="J1083" i="1" s="1"/>
  <c r="K1087" i="1"/>
  <c r="K1085" i="1" s="1"/>
  <c r="K1083" i="1" s="1"/>
  <c r="K1081" i="1" s="1"/>
  <c r="K1079" i="1" s="1"/>
  <c r="L1087" i="1"/>
  <c r="F1089" i="1"/>
  <c r="H1089" i="1"/>
  <c r="I1089" i="1"/>
  <c r="C1091" i="1"/>
  <c r="H1091" i="1"/>
  <c r="D1091" i="1"/>
  <c r="E1091" i="1"/>
  <c r="G1091" i="1"/>
  <c r="J1091" i="1"/>
  <c r="J1081" i="1"/>
  <c r="K1091" i="1"/>
  <c r="L1091" i="1"/>
  <c r="F1093" i="1"/>
  <c r="H1093" i="1"/>
  <c r="I1093" i="1"/>
  <c r="F1094" i="1"/>
  <c r="H1094" i="1"/>
  <c r="I1094" i="1"/>
  <c r="C1105" i="1"/>
  <c r="H1105" i="1"/>
  <c r="D1105" i="1"/>
  <c r="D1103" i="1"/>
  <c r="E1105" i="1"/>
  <c r="E1103" i="1"/>
  <c r="E1101" i="1" s="1"/>
  <c r="G1105" i="1"/>
  <c r="J1105" i="1"/>
  <c r="J1103" i="1"/>
  <c r="J1101" i="1"/>
  <c r="J1099" i="1" s="1"/>
  <c r="K1105" i="1"/>
  <c r="K1103" i="1" s="1"/>
  <c r="K1101" i="1" s="1"/>
  <c r="L1105" i="1"/>
  <c r="L1103" i="1"/>
  <c r="L1101" i="1" s="1"/>
  <c r="L1099" i="1" s="1"/>
  <c r="F1107" i="1"/>
  <c r="H1107" i="1"/>
  <c r="I1107" i="1"/>
  <c r="C1115" i="1"/>
  <c r="C1113" i="1"/>
  <c r="C1111" i="1"/>
  <c r="H1111" i="1" s="1"/>
  <c r="D1115" i="1"/>
  <c r="D1113" i="1"/>
  <c r="E1115" i="1"/>
  <c r="I1115" i="1" s="1"/>
  <c r="G1115" i="1"/>
  <c r="J1115" i="1"/>
  <c r="J1113" i="1" s="1"/>
  <c r="J1111" i="1" s="1"/>
  <c r="K1115" i="1"/>
  <c r="K1113" i="1"/>
  <c r="K1111" i="1" s="1"/>
  <c r="K1099" i="1" s="1"/>
  <c r="L1115" i="1"/>
  <c r="L1113" i="1"/>
  <c r="L1111" i="1"/>
  <c r="F1117" i="1"/>
  <c r="H1117" i="1"/>
  <c r="I1117" i="1"/>
  <c r="C1131" i="1"/>
  <c r="D1131" i="1"/>
  <c r="E1131" i="1"/>
  <c r="G1131" i="1"/>
  <c r="J1131" i="1"/>
  <c r="K1131" i="1"/>
  <c r="L1131" i="1"/>
  <c r="F1133" i="1"/>
  <c r="H1133" i="1"/>
  <c r="I1133" i="1"/>
  <c r="C1135" i="1"/>
  <c r="H1135" i="1"/>
  <c r="D1135" i="1"/>
  <c r="D1129" i="1" s="1"/>
  <c r="E1135" i="1"/>
  <c r="G1135" i="1"/>
  <c r="J1135" i="1"/>
  <c r="K1135" i="1"/>
  <c r="L1135" i="1"/>
  <c r="F1137" i="1"/>
  <c r="H1137" i="1"/>
  <c r="I1137" i="1"/>
  <c r="C1139" i="1"/>
  <c r="H1139" i="1"/>
  <c r="D1139" i="1"/>
  <c r="I1139" i="1" s="1"/>
  <c r="E1139" i="1"/>
  <c r="G1139" i="1"/>
  <c r="F1139" i="1"/>
  <c r="J1139" i="1"/>
  <c r="K1139" i="1"/>
  <c r="L1139" i="1"/>
  <c r="F1141" i="1"/>
  <c r="H1141" i="1"/>
  <c r="I1141" i="1"/>
  <c r="C1143" i="1"/>
  <c r="H1143" i="1"/>
  <c r="D1143" i="1"/>
  <c r="E1143" i="1"/>
  <c r="G1143" i="1"/>
  <c r="J1143" i="1"/>
  <c r="K1143" i="1"/>
  <c r="L1143" i="1"/>
  <c r="F1145" i="1"/>
  <c r="H1145" i="1"/>
  <c r="I1145" i="1"/>
  <c r="C1162" i="1"/>
  <c r="H1162" i="1"/>
  <c r="D1162" i="1"/>
  <c r="E1162" i="1"/>
  <c r="G1162" i="1"/>
  <c r="J1162" i="1"/>
  <c r="K1162" i="1"/>
  <c r="K1160" i="1" s="1"/>
  <c r="K1158" i="1" s="1"/>
  <c r="K1156" i="1" s="1"/>
  <c r="K1154" i="1" s="1"/>
  <c r="K1152" i="1" s="1"/>
  <c r="L1162" i="1"/>
  <c r="F1164" i="1"/>
  <c r="H1164" i="1"/>
  <c r="I1164" i="1"/>
  <c r="C1166" i="1"/>
  <c r="H1166" i="1" s="1"/>
  <c r="D1166" i="1"/>
  <c r="E1166" i="1"/>
  <c r="I1166" i="1" s="1"/>
  <c r="G1166" i="1"/>
  <c r="G1160" i="1" s="1"/>
  <c r="G1158" i="1" s="1"/>
  <c r="G1156" i="1" s="1"/>
  <c r="J1166" i="1"/>
  <c r="K1166" i="1"/>
  <c r="L1166" i="1"/>
  <c r="L1160" i="1" s="1"/>
  <c r="L1158" i="1" s="1"/>
  <c r="L1156" i="1" s="1"/>
  <c r="F1168" i="1"/>
  <c r="H1168" i="1"/>
  <c r="I1168" i="1"/>
  <c r="C1179" i="1"/>
  <c r="H1179" i="1"/>
  <c r="D1179" i="1"/>
  <c r="I1179" i="1" s="1"/>
  <c r="E1179" i="1"/>
  <c r="G1179" i="1"/>
  <c r="G1177" i="1" s="1"/>
  <c r="J1179" i="1"/>
  <c r="K1179" i="1"/>
  <c r="L1179" i="1"/>
  <c r="F1181" i="1"/>
  <c r="H1181" i="1"/>
  <c r="I1181" i="1"/>
  <c r="C1183" i="1"/>
  <c r="H1183" i="1" s="1"/>
  <c r="D1183" i="1"/>
  <c r="E1183" i="1"/>
  <c r="G1183" i="1"/>
  <c r="J1183" i="1"/>
  <c r="K1183" i="1"/>
  <c r="L1183" i="1"/>
  <c r="L1177" i="1"/>
  <c r="L1175" i="1" s="1"/>
  <c r="L1173" i="1" s="1"/>
  <c r="F1185" i="1"/>
  <c r="H1185" i="1"/>
  <c r="I1185" i="1"/>
  <c r="C1196" i="1"/>
  <c r="H1196" i="1"/>
  <c r="D1196" i="1"/>
  <c r="D1194" i="1" s="1"/>
  <c r="D1192" i="1" s="1"/>
  <c r="E1196" i="1"/>
  <c r="G1196" i="1"/>
  <c r="J1196" i="1"/>
  <c r="J1194" i="1" s="1"/>
  <c r="J1192" i="1" s="1"/>
  <c r="J1190" i="1" s="1"/>
  <c r="K1196" i="1"/>
  <c r="L1196" i="1"/>
  <c r="F1198" i="1"/>
  <c r="H1198" i="1"/>
  <c r="I1198" i="1"/>
  <c r="C1200" i="1"/>
  <c r="H1200" i="1"/>
  <c r="D1200" i="1"/>
  <c r="F1200" i="1" s="1"/>
  <c r="E1200" i="1"/>
  <c r="G1200" i="1"/>
  <c r="J1200" i="1"/>
  <c r="K1200" i="1"/>
  <c r="L1200" i="1"/>
  <c r="F1202" i="1"/>
  <c r="H1202" i="1"/>
  <c r="I1202" i="1"/>
  <c r="C1213" i="1"/>
  <c r="C1211" i="1"/>
  <c r="D1213" i="1"/>
  <c r="D1211" i="1" s="1"/>
  <c r="E1213" i="1"/>
  <c r="E1211" i="1"/>
  <c r="E1209" i="1"/>
  <c r="E1207" i="1" s="1"/>
  <c r="G1213" i="1"/>
  <c r="F1213" i="1" s="1"/>
  <c r="G1211" i="1"/>
  <c r="F1211" i="1" s="1"/>
  <c r="J1213" i="1"/>
  <c r="J1211" i="1"/>
  <c r="J1209" i="1"/>
  <c r="J1207" i="1"/>
  <c r="K1213" i="1"/>
  <c r="K1211" i="1" s="1"/>
  <c r="K1209" i="1" s="1"/>
  <c r="K1207" i="1" s="1"/>
  <c r="L1213" i="1"/>
  <c r="L1211" i="1"/>
  <c r="L1209" i="1"/>
  <c r="L1207" i="1"/>
  <c r="F1215" i="1"/>
  <c r="H1215" i="1"/>
  <c r="I1215" i="1"/>
  <c r="C1232" i="1"/>
  <c r="H1232" i="1"/>
  <c r="D1232" i="1"/>
  <c r="I1232" i="1" s="1"/>
  <c r="E1232" i="1"/>
  <c r="G1232" i="1"/>
  <c r="F1232" i="1" s="1"/>
  <c r="J1232" i="1"/>
  <c r="K1232" i="1"/>
  <c r="L1232" i="1"/>
  <c r="F1234" i="1"/>
  <c r="H1234" i="1"/>
  <c r="I1234" i="1"/>
  <c r="C1236" i="1"/>
  <c r="H1236" i="1" s="1"/>
  <c r="D1236" i="1"/>
  <c r="I1236" i="1"/>
  <c r="E1236" i="1"/>
  <c r="E1230" i="1" s="1"/>
  <c r="E1228" i="1" s="1"/>
  <c r="G1236" i="1"/>
  <c r="J1236" i="1"/>
  <c r="K1236" i="1"/>
  <c r="L1236" i="1"/>
  <c r="F1238" i="1"/>
  <c r="H1238" i="1"/>
  <c r="I1238" i="1"/>
  <c r="C1249" i="1"/>
  <c r="H1249" i="1" s="1"/>
  <c r="D1249" i="1"/>
  <c r="I1249" i="1"/>
  <c r="E1249" i="1"/>
  <c r="E1247" i="1" s="1"/>
  <c r="G1249" i="1"/>
  <c r="J1249" i="1"/>
  <c r="K1249" i="1"/>
  <c r="L1249" i="1"/>
  <c r="L1247" i="1" s="1"/>
  <c r="L1245" i="1" s="1"/>
  <c r="L1243" i="1" s="1"/>
  <c r="F1251" i="1"/>
  <c r="H1251" i="1"/>
  <c r="I1251" i="1"/>
  <c r="C1253" i="1"/>
  <c r="C1247" i="1" s="1"/>
  <c r="C1245" i="1" s="1"/>
  <c r="C1243" i="1" s="1"/>
  <c r="H1243" i="1" s="1"/>
  <c r="D1253" i="1"/>
  <c r="I1253" i="1" s="1"/>
  <c r="E1253" i="1"/>
  <c r="G1253" i="1"/>
  <c r="F1253" i="1"/>
  <c r="J1253" i="1"/>
  <c r="K1253" i="1"/>
  <c r="L1253" i="1"/>
  <c r="F1255" i="1"/>
  <c r="H1255" i="1"/>
  <c r="I1255" i="1"/>
  <c r="F1256" i="1"/>
  <c r="H1256" i="1"/>
  <c r="I1256" i="1"/>
  <c r="C1267" i="1"/>
  <c r="H1267" i="1"/>
  <c r="D1267" i="1"/>
  <c r="E1267" i="1"/>
  <c r="G1267" i="1"/>
  <c r="J1267" i="1"/>
  <c r="J1265" i="1" s="1"/>
  <c r="J1263" i="1" s="1"/>
  <c r="J1261" i="1" s="1"/>
  <c r="K1267" i="1"/>
  <c r="L1267" i="1"/>
  <c r="L1265" i="1" s="1"/>
  <c r="L1263" i="1" s="1"/>
  <c r="L1261" i="1" s="1"/>
  <c r="F1269" i="1"/>
  <c r="H1269" i="1"/>
  <c r="I1269" i="1"/>
  <c r="C1271" i="1"/>
  <c r="D1271" i="1"/>
  <c r="E1271" i="1"/>
  <c r="I1271" i="1" s="1"/>
  <c r="G1271" i="1"/>
  <c r="J1271" i="1"/>
  <c r="K1271" i="1"/>
  <c r="K1265" i="1" s="1"/>
  <c r="K1263" i="1" s="1"/>
  <c r="K1261" i="1" s="1"/>
  <c r="L1271" i="1"/>
  <c r="F1273" i="1"/>
  <c r="H1273" i="1"/>
  <c r="I1273" i="1"/>
  <c r="C1290" i="1"/>
  <c r="H1290" i="1" s="1"/>
  <c r="D1290" i="1"/>
  <c r="F1290" i="1" s="1"/>
  <c r="E1290" i="1"/>
  <c r="G1290" i="1"/>
  <c r="J1290" i="1"/>
  <c r="K1290" i="1"/>
  <c r="K1288" i="1" s="1"/>
  <c r="K1286" i="1" s="1"/>
  <c r="L1290" i="1"/>
  <c r="F1292" i="1"/>
  <c r="H1292" i="1"/>
  <c r="I1292" i="1"/>
  <c r="C1294" i="1"/>
  <c r="H1294" i="1"/>
  <c r="D1294" i="1"/>
  <c r="E1294" i="1"/>
  <c r="E1288" i="1" s="1"/>
  <c r="E1286" i="1" s="1"/>
  <c r="G1294" i="1"/>
  <c r="G1288" i="1"/>
  <c r="G1286" i="1"/>
  <c r="J1294" i="1"/>
  <c r="J1288" i="1"/>
  <c r="J1286" i="1" s="1"/>
  <c r="K1294" i="1"/>
  <c r="L1294" i="1"/>
  <c r="F1296" i="1"/>
  <c r="H1296" i="1"/>
  <c r="I1296" i="1"/>
  <c r="C1304" i="1"/>
  <c r="H1304" i="1" s="1"/>
  <c r="D1304" i="1"/>
  <c r="E1304" i="1"/>
  <c r="E1302" i="1" s="1"/>
  <c r="G1304" i="1"/>
  <c r="F1304" i="1" s="1"/>
  <c r="J1304" i="1"/>
  <c r="K1304" i="1"/>
  <c r="L1304" i="1"/>
  <c r="F1306" i="1"/>
  <c r="H1306" i="1"/>
  <c r="I1306" i="1"/>
  <c r="C1308" i="1"/>
  <c r="D1308" i="1"/>
  <c r="E1308" i="1"/>
  <c r="E1300" i="1"/>
  <c r="G1308" i="1"/>
  <c r="J1308" i="1"/>
  <c r="K1308" i="1"/>
  <c r="L1308" i="1"/>
  <c r="L1302" i="1" s="1"/>
  <c r="F1310" i="1"/>
  <c r="H1310" i="1"/>
  <c r="I1310" i="1"/>
  <c r="C1312" i="1"/>
  <c r="H1312" i="1" s="1"/>
  <c r="D1312" i="1"/>
  <c r="E1312" i="1"/>
  <c r="I1312" i="1"/>
  <c r="G1312" i="1"/>
  <c r="F1312" i="1" s="1"/>
  <c r="J1312" i="1"/>
  <c r="K1312" i="1"/>
  <c r="L1312" i="1"/>
  <c r="F1314" i="1"/>
  <c r="H1314" i="1"/>
  <c r="I1314" i="1"/>
  <c r="C1316" i="1"/>
  <c r="H1316" i="1" s="1"/>
  <c r="D1316" i="1"/>
  <c r="E1316" i="1"/>
  <c r="G1316" i="1"/>
  <c r="F1316" i="1" s="1"/>
  <c r="J1316" i="1"/>
  <c r="K1316" i="1"/>
  <c r="L1316" i="1"/>
  <c r="F1318" i="1"/>
  <c r="H1318" i="1"/>
  <c r="I1318" i="1"/>
  <c r="F1319" i="1"/>
  <c r="H1319" i="1"/>
  <c r="I1319" i="1"/>
  <c r="C1321" i="1"/>
  <c r="H1321" i="1"/>
  <c r="D1321" i="1"/>
  <c r="E1321" i="1"/>
  <c r="G1321" i="1"/>
  <c r="J1321" i="1"/>
  <c r="J1302" i="1" s="1"/>
  <c r="J1300" i="1" s="1"/>
  <c r="K1321" i="1"/>
  <c r="L1321" i="1"/>
  <c r="F1323" i="1"/>
  <c r="H1323" i="1"/>
  <c r="I1323" i="1"/>
  <c r="C1325" i="1"/>
  <c r="H1325" i="1"/>
  <c r="D1325" i="1"/>
  <c r="I1325" i="1" s="1"/>
  <c r="E1325" i="1"/>
  <c r="G1325" i="1"/>
  <c r="J1325" i="1"/>
  <c r="K1325" i="1"/>
  <c r="L1325" i="1"/>
  <c r="F1327" i="1"/>
  <c r="H1327" i="1"/>
  <c r="I1327" i="1"/>
  <c r="F1328" i="1"/>
  <c r="H1328" i="1"/>
  <c r="I1328" i="1"/>
  <c r="C1336" i="1"/>
  <c r="H1336" i="1" s="1"/>
  <c r="D1336" i="1"/>
  <c r="E1336" i="1"/>
  <c r="G1336" i="1"/>
  <c r="J1336" i="1"/>
  <c r="K1336" i="1"/>
  <c r="L1336" i="1"/>
  <c r="F1338" i="1"/>
  <c r="H1338" i="1"/>
  <c r="I1338" i="1"/>
  <c r="C1340" i="1"/>
  <c r="H1340" i="1" s="1"/>
  <c r="D1340" i="1"/>
  <c r="E1340" i="1"/>
  <c r="G1340" i="1"/>
  <c r="J1340" i="1"/>
  <c r="K1340" i="1"/>
  <c r="L1340" i="1"/>
  <c r="F1342" i="1"/>
  <c r="H1342" i="1"/>
  <c r="I1342" i="1"/>
  <c r="C1344" i="1"/>
  <c r="H1344" i="1"/>
  <c r="D1344" i="1"/>
  <c r="E1344" i="1"/>
  <c r="G1344" i="1"/>
  <c r="J1344" i="1"/>
  <c r="K1344" i="1"/>
  <c r="L1344" i="1"/>
  <c r="F1346" i="1"/>
  <c r="H1346" i="1"/>
  <c r="I1346" i="1"/>
  <c r="C1348" i="1"/>
  <c r="H1348" i="1"/>
  <c r="D1348" i="1"/>
  <c r="I1348" i="1"/>
  <c r="E1348" i="1"/>
  <c r="G1348" i="1"/>
  <c r="J1348" i="1"/>
  <c r="K1348" i="1"/>
  <c r="L1348" i="1"/>
  <c r="F1350" i="1"/>
  <c r="H1350" i="1"/>
  <c r="I1350" i="1"/>
  <c r="C1352" i="1"/>
  <c r="H1352" i="1"/>
  <c r="D1352" i="1"/>
  <c r="E1352" i="1"/>
  <c r="G1352" i="1"/>
  <c r="J1352" i="1"/>
  <c r="K1352" i="1"/>
  <c r="L1352" i="1"/>
  <c r="F1354" i="1"/>
  <c r="H1354" i="1"/>
  <c r="I1354" i="1"/>
  <c r="F1355" i="1"/>
  <c r="H1355" i="1"/>
  <c r="I1355" i="1"/>
  <c r="C1357" i="1"/>
  <c r="H1357" i="1"/>
  <c r="D1357" i="1"/>
  <c r="E1357" i="1"/>
  <c r="G1357" i="1"/>
  <c r="J1357" i="1"/>
  <c r="J1334" i="1" s="1"/>
  <c r="J1332" i="1" s="1"/>
  <c r="K1357" i="1"/>
  <c r="L1357" i="1"/>
  <c r="F1359" i="1"/>
  <c r="H1359" i="1"/>
  <c r="I1359" i="1"/>
  <c r="C1361" i="1"/>
  <c r="H1361" i="1"/>
  <c r="D1361" i="1"/>
  <c r="E1361" i="1"/>
  <c r="G1361" i="1"/>
  <c r="J1361" i="1"/>
  <c r="K1361" i="1"/>
  <c r="L1361" i="1"/>
  <c r="F1363" i="1"/>
  <c r="H1363" i="1"/>
  <c r="I1363" i="1"/>
  <c r="F1364" i="1"/>
  <c r="H1364" i="1"/>
  <c r="I1364" i="1"/>
  <c r="C1366" i="1"/>
  <c r="D1366" i="1"/>
  <c r="I1366" i="1"/>
  <c r="E1366" i="1"/>
  <c r="G1366" i="1"/>
  <c r="J1366" i="1"/>
  <c r="K1366" i="1"/>
  <c r="L1366" i="1"/>
  <c r="F1368" i="1"/>
  <c r="H1368" i="1"/>
  <c r="I1368" i="1"/>
  <c r="C1379" i="1"/>
  <c r="C1377" i="1" s="1"/>
  <c r="D1379" i="1"/>
  <c r="E1379" i="1"/>
  <c r="E1377" i="1" s="1"/>
  <c r="E1375" i="1" s="1"/>
  <c r="E1373" i="1" s="1"/>
  <c r="G1379" i="1"/>
  <c r="J1379" i="1"/>
  <c r="J1377" i="1" s="1"/>
  <c r="J1375" i="1" s="1"/>
  <c r="J1373" i="1"/>
  <c r="K1379" i="1"/>
  <c r="K1377" i="1" s="1"/>
  <c r="K1375" i="1" s="1"/>
  <c r="K1373" i="1" s="1"/>
  <c r="L1379" i="1"/>
  <c r="L1377" i="1" s="1"/>
  <c r="L1375" i="1" s="1"/>
  <c r="L1373" i="1"/>
  <c r="F1381" i="1"/>
  <c r="H1381" i="1"/>
  <c r="I1381" i="1"/>
  <c r="C1395" i="1"/>
  <c r="H1395" i="1" s="1"/>
  <c r="D1395" i="1"/>
  <c r="I1395" i="1"/>
  <c r="E1395" i="1"/>
  <c r="G1395" i="1"/>
  <c r="J1395" i="1"/>
  <c r="K1395" i="1"/>
  <c r="L1395" i="1"/>
  <c r="F1397" i="1"/>
  <c r="H1397" i="1"/>
  <c r="I1397" i="1"/>
  <c r="C1399" i="1"/>
  <c r="H1399" i="1" s="1"/>
  <c r="D1399" i="1"/>
  <c r="E1399" i="1"/>
  <c r="G1399" i="1"/>
  <c r="J1399" i="1"/>
  <c r="K1399" i="1"/>
  <c r="L1399" i="1"/>
  <c r="L1393" i="1" s="1"/>
  <c r="L1391" i="1" s="1"/>
  <c r="F1401" i="1"/>
  <c r="H1401" i="1"/>
  <c r="I1401" i="1"/>
  <c r="C1403" i="1"/>
  <c r="H1403" i="1" s="1"/>
  <c r="D1403" i="1"/>
  <c r="E1403" i="1"/>
  <c r="E1393" i="1"/>
  <c r="E1391" i="1" s="1"/>
  <c r="G1403" i="1"/>
  <c r="J1403" i="1"/>
  <c r="K1403" i="1"/>
  <c r="L1403" i="1"/>
  <c r="F1405" i="1"/>
  <c r="H1405" i="1"/>
  <c r="I1405" i="1"/>
  <c r="C1407" i="1"/>
  <c r="H1407" i="1" s="1"/>
  <c r="D1407" i="1"/>
  <c r="I1407" i="1"/>
  <c r="E1407" i="1"/>
  <c r="G1407" i="1"/>
  <c r="J1407" i="1"/>
  <c r="K1407" i="1"/>
  <c r="L1407" i="1"/>
  <c r="F1409" i="1"/>
  <c r="H1409" i="1"/>
  <c r="I1409" i="1"/>
  <c r="C1417" i="1"/>
  <c r="H1417" i="1" s="1"/>
  <c r="D1417" i="1"/>
  <c r="E1417" i="1"/>
  <c r="G1417" i="1"/>
  <c r="J1417" i="1"/>
  <c r="J1415" i="1"/>
  <c r="J1413" i="1"/>
  <c r="K1417" i="1"/>
  <c r="K1415" i="1"/>
  <c r="K1413" i="1"/>
  <c r="L1417" i="1"/>
  <c r="L1415" i="1" s="1"/>
  <c r="L1413" i="1" s="1"/>
  <c r="F1419" i="1"/>
  <c r="H1419" i="1"/>
  <c r="I1419" i="1"/>
  <c r="C1430" i="1"/>
  <c r="H1430" i="1"/>
  <c r="D1430" i="1"/>
  <c r="I1430" i="1" s="1"/>
  <c r="E1430" i="1"/>
  <c r="G1430" i="1"/>
  <c r="F1430" i="1" s="1"/>
  <c r="J1430" i="1"/>
  <c r="K1430" i="1"/>
  <c r="L1430" i="1"/>
  <c r="F1432" i="1"/>
  <c r="H1432" i="1"/>
  <c r="I1432" i="1"/>
  <c r="C1434" i="1"/>
  <c r="H1434" i="1"/>
  <c r="D1434" i="1"/>
  <c r="E1434" i="1"/>
  <c r="G1434" i="1"/>
  <c r="F1434" i="1" s="1"/>
  <c r="J1434" i="1"/>
  <c r="J1428" i="1" s="1"/>
  <c r="J1426" i="1" s="1"/>
  <c r="J1424" i="1" s="1"/>
  <c r="K1434" i="1"/>
  <c r="L1434" i="1"/>
  <c r="F1436" i="1"/>
  <c r="H1436" i="1"/>
  <c r="I1436" i="1"/>
  <c r="C1453" i="1"/>
  <c r="H1453" i="1"/>
  <c r="D1453" i="1"/>
  <c r="E1453" i="1"/>
  <c r="G1453" i="1"/>
  <c r="J1453" i="1"/>
  <c r="J1451" i="1" s="1"/>
  <c r="J1449" i="1" s="1"/>
  <c r="J1447" i="1" s="1"/>
  <c r="J1445" i="1" s="1"/>
  <c r="J1443" i="1" s="1"/>
  <c r="K1453" i="1"/>
  <c r="L1453" i="1"/>
  <c r="L1449" i="1"/>
  <c r="L1447" i="1"/>
  <c r="L1445" i="1" s="1"/>
  <c r="L1443" i="1" s="1"/>
  <c r="F1455" i="1"/>
  <c r="H1455" i="1"/>
  <c r="I1455" i="1"/>
  <c r="C1457" i="1"/>
  <c r="D1457" i="1"/>
  <c r="E1457" i="1"/>
  <c r="I1457" i="1"/>
  <c r="G1457" i="1"/>
  <c r="J1457" i="1"/>
  <c r="K1457" i="1"/>
  <c r="L1457" i="1"/>
  <c r="L1451" i="1" s="1"/>
  <c r="F1459" i="1"/>
  <c r="H1459" i="1"/>
  <c r="I1459" i="1"/>
  <c r="C1470" i="1"/>
  <c r="D1470" i="1"/>
  <c r="I1470" i="1"/>
  <c r="E1470" i="1"/>
  <c r="G1470" i="1"/>
  <c r="J1470" i="1"/>
  <c r="K1470" i="1"/>
  <c r="L1470" i="1"/>
  <c r="F1472" i="1"/>
  <c r="H1472" i="1"/>
  <c r="I1472" i="1"/>
  <c r="C1474" i="1"/>
  <c r="H1474" i="1"/>
  <c r="D1474" i="1"/>
  <c r="I1474" i="1"/>
  <c r="E1474" i="1"/>
  <c r="G1474" i="1"/>
  <c r="J1474" i="1"/>
  <c r="K1474" i="1"/>
  <c r="L1474" i="1"/>
  <c r="F1476" i="1"/>
  <c r="H1476" i="1"/>
  <c r="I1476" i="1"/>
  <c r="C1493" i="1"/>
  <c r="H1493" i="1"/>
  <c r="D1493" i="1"/>
  <c r="I1493" i="1"/>
  <c r="E1493" i="1"/>
  <c r="G1493" i="1"/>
  <c r="J1493" i="1"/>
  <c r="J1491" i="1" s="1"/>
  <c r="K1493" i="1"/>
  <c r="L1493" i="1"/>
  <c r="F1495" i="1"/>
  <c r="H1495" i="1"/>
  <c r="I1495" i="1"/>
  <c r="C1497" i="1"/>
  <c r="H1497" i="1"/>
  <c r="D1497" i="1"/>
  <c r="E1497" i="1"/>
  <c r="I1497" i="1" s="1"/>
  <c r="G1497" i="1"/>
  <c r="J1497" i="1"/>
  <c r="K1497" i="1"/>
  <c r="L1497" i="1"/>
  <c r="L1491" i="1" s="1"/>
  <c r="L1489" i="1" s="1"/>
  <c r="L1487" i="1"/>
  <c r="L1485" i="1" s="1"/>
  <c r="L1483" i="1" s="1"/>
  <c r="F1499" i="1"/>
  <c r="H1499" i="1"/>
  <c r="I1499" i="1"/>
  <c r="G533" i="1"/>
  <c r="G531" i="1"/>
  <c r="C1103" i="1"/>
  <c r="G968" i="1"/>
  <c r="G966" i="1"/>
  <c r="G964" i="1" s="1"/>
  <c r="D1025" i="1"/>
  <c r="K1045" i="1"/>
  <c r="K1043" i="1"/>
  <c r="K1041" i="1"/>
  <c r="H760" i="1"/>
  <c r="C758" i="1"/>
  <c r="C756" i="1"/>
  <c r="H756" i="1"/>
  <c r="I486" i="1"/>
  <c r="D484" i="1"/>
  <c r="F1027" i="1"/>
  <c r="E825" i="1"/>
  <c r="H691" i="1"/>
  <c r="C689" i="1"/>
  <c r="C687" i="1"/>
  <c r="H180" i="1"/>
  <c r="D988" i="1"/>
  <c r="D366" i="1"/>
  <c r="I366" i="1" s="1"/>
  <c r="D596" i="1"/>
  <c r="I459" i="1"/>
  <c r="C368" i="1"/>
  <c r="C366" i="1" s="1"/>
  <c r="H366" i="1" s="1"/>
  <c r="H370" i="1"/>
  <c r="H262" i="1"/>
  <c r="J675" i="1"/>
  <c r="J673" i="1"/>
  <c r="H486" i="1"/>
  <c r="I677" i="1"/>
  <c r="H508" i="1"/>
  <c r="C506" i="1"/>
  <c r="H506" i="1" s="1"/>
  <c r="F490" i="1"/>
  <c r="F390" i="1"/>
  <c r="H344" i="1"/>
  <c r="H351" i="1"/>
  <c r="C634" i="1"/>
  <c r="C632" i="1" s="1"/>
  <c r="H632" i="1" s="1"/>
  <c r="F394" i="1"/>
  <c r="H598" i="1"/>
  <c r="D309" i="1"/>
  <c r="I311" i="1"/>
  <c r="I151" i="1"/>
  <c r="I125" i="1"/>
  <c r="D7" i="1"/>
  <c r="F327" i="1"/>
  <c r="G325" i="1"/>
  <c r="C309" i="1"/>
  <c r="C307" i="1" s="1"/>
  <c r="I129" i="1"/>
  <c r="C7" i="1"/>
  <c r="H7" i="1" s="1"/>
  <c r="H9" i="1"/>
  <c r="H430" i="1"/>
  <c r="F344" i="1"/>
  <c r="I340" i="1"/>
  <c r="G7" i="1"/>
  <c r="I314" i="5"/>
  <c r="D312" i="5"/>
  <c r="I312" i="5"/>
  <c r="H149" i="5"/>
  <c r="F318" i="5"/>
  <c r="I318" i="5"/>
  <c r="C385" i="5"/>
  <c r="C383" i="5"/>
  <c r="H383" i="5" s="1"/>
  <c r="F387" i="5"/>
  <c r="I210" i="5"/>
  <c r="E16" i="5"/>
  <c r="I47" i="5"/>
  <c r="C338" i="5"/>
  <c r="C336" i="5"/>
  <c r="H336" i="5"/>
  <c r="I387" i="5"/>
  <c r="D85" i="5"/>
  <c r="I272" i="5"/>
  <c r="I338" i="5"/>
  <c r="D336" i="5"/>
  <c r="D334" i="5"/>
  <c r="E141" i="5"/>
  <c r="I143" i="5"/>
  <c r="C106" i="5"/>
  <c r="H108" i="5"/>
  <c r="F186" i="5"/>
  <c r="D167" i="5"/>
  <c r="I167" i="5" s="1"/>
  <c r="D165" i="5"/>
  <c r="F210" i="5"/>
  <c r="F110" i="5"/>
  <c r="I145" i="5"/>
  <c r="D358" i="5"/>
  <c r="I358" i="5"/>
  <c r="G385" i="5"/>
  <c r="H110" i="5"/>
  <c r="I340" i="5"/>
  <c r="I110" i="5"/>
  <c r="C270" i="5"/>
  <c r="C268" i="5" s="1"/>
  <c r="H270" i="5"/>
  <c r="J373" i="5"/>
  <c r="C45" i="5"/>
  <c r="H45" i="5" s="1"/>
  <c r="D208" i="5"/>
  <c r="K222" i="5"/>
  <c r="C292" i="5"/>
  <c r="E373" i="5"/>
  <c r="I67" i="5"/>
  <c r="I188" i="5"/>
  <c r="C381" i="5"/>
  <c r="L222" i="5"/>
  <c r="L16" i="5"/>
  <c r="G24" i="5"/>
  <c r="C26" i="5"/>
  <c r="F67" i="5"/>
  <c r="G290" i="5"/>
  <c r="H407" i="5"/>
  <c r="D26" i="5"/>
  <c r="C65" i="5"/>
  <c r="G127" i="5"/>
  <c r="G125" i="5" s="1"/>
  <c r="D65" i="5"/>
  <c r="F65" i="5"/>
  <c r="I147" i="5"/>
  <c r="I184" i="5"/>
  <c r="D182" i="5"/>
  <c r="G167" i="5"/>
  <c r="G226" i="5"/>
  <c r="D310" i="5"/>
  <c r="G403" i="5"/>
  <c r="F316" i="5"/>
  <c r="G314" i="5"/>
  <c r="G312" i="5" s="1"/>
  <c r="F312" i="5" s="1"/>
  <c r="F47" i="5"/>
  <c r="G104" i="5"/>
  <c r="F149" i="5"/>
  <c r="I186" i="5"/>
  <c r="H234" i="5"/>
  <c r="C232" i="5"/>
  <c r="D292" i="5"/>
  <c r="H129" i="5"/>
  <c r="C127" i="5"/>
  <c r="I251" i="5"/>
  <c r="I149" i="5"/>
  <c r="H169" i="5"/>
  <c r="C167" i="5"/>
  <c r="C186" i="5"/>
  <c r="H188" i="5"/>
  <c r="C208" i="5"/>
  <c r="F272" i="5"/>
  <c r="D270" i="5"/>
  <c r="G57" i="5"/>
  <c r="F253" i="5"/>
  <c r="G251" i="5"/>
  <c r="C334" i="5"/>
  <c r="C332" i="5" s="1"/>
  <c r="C85" i="5"/>
  <c r="I87" i="5"/>
  <c r="C145" i="5"/>
  <c r="G184" i="5"/>
  <c r="F188" i="5"/>
  <c r="I249" i="5"/>
  <c r="D247" i="5"/>
  <c r="F362" i="5"/>
  <c r="G360" i="5"/>
  <c r="I253" i="5"/>
  <c r="I316" i="5"/>
  <c r="I362" i="5"/>
  <c r="H385" i="5"/>
  <c r="D405" i="5"/>
  <c r="F407" i="5"/>
  <c r="D232" i="5"/>
  <c r="F232" i="5"/>
  <c r="F234" i="5"/>
  <c r="C316" i="5"/>
  <c r="G771" i="1"/>
  <c r="G769" i="1" s="1"/>
  <c r="G767" i="1" s="1"/>
  <c r="F386" i="1"/>
  <c r="G384" i="1"/>
  <c r="G382" i="1"/>
  <c r="F72" i="1"/>
  <c r="I1336" i="1"/>
  <c r="E457" i="1"/>
  <c r="E455" i="1" s="1"/>
  <c r="K137" i="1"/>
  <c r="K135" i="1"/>
  <c r="E1043" i="1"/>
  <c r="E1041" i="1" s="1"/>
  <c r="E1039" i="1" s="1"/>
  <c r="L986" i="1"/>
  <c r="L984" i="1"/>
  <c r="I370" i="1"/>
  <c r="C732" i="1"/>
  <c r="C730" i="1"/>
  <c r="L648" i="1"/>
  <c r="I498" i="1"/>
  <c r="E406" i="1"/>
  <c r="E404" i="1"/>
  <c r="F192" i="1"/>
  <c r="E137" i="1"/>
  <c r="J1468" i="1"/>
  <c r="J1466" i="1"/>
  <c r="J1464" i="1" s="1"/>
  <c r="F1352" i="1"/>
  <c r="E968" i="1"/>
  <c r="E966" i="1"/>
  <c r="E964" i="1"/>
  <c r="E962" i="1"/>
  <c r="F139" i="1"/>
  <c r="I1403" i="1"/>
  <c r="J470" i="1"/>
  <c r="J455" i="1" s="1"/>
  <c r="H143" i="1"/>
  <c r="G1491" i="1"/>
  <c r="G1489" i="1"/>
  <c r="E988" i="1"/>
  <c r="E986" i="1"/>
  <c r="E984" i="1" s="1"/>
  <c r="F223" i="1"/>
  <c r="G791" i="1"/>
  <c r="G789" i="1" s="1"/>
  <c r="F1271" i="1"/>
  <c r="F867" i="1"/>
  <c r="I301" i="1"/>
  <c r="J115" i="1"/>
  <c r="J113" i="1"/>
  <c r="F68" i="1"/>
  <c r="D1177" i="1"/>
  <c r="J1160" i="1"/>
  <c r="J1158" i="1"/>
  <c r="J1156" i="1" s="1"/>
  <c r="C791" i="1"/>
  <c r="I1399" i="1"/>
  <c r="D1393" i="1"/>
  <c r="D1391" i="1" s="1"/>
  <c r="H1047" i="1"/>
  <c r="J1489" i="1"/>
  <c r="J1487" i="1" s="1"/>
  <c r="J1485" i="1" s="1"/>
  <c r="J1483" i="1" s="1"/>
  <c r="H1213" i="1"/>
  <c r="F1366" i="1"/>
  <c r="I1183" i="1"/>
  <c r="C1177" i="1"/>
  <c r="C1175" i="1" s="1"/>
  <c r="C1173" i="1" s="1"/>
  <c r="H820" i="1"/>
  <c r="D1415" i="1"/>
  <c r="D1413" i="1"/>
  <c r="D1101" i="1"/>
  <c r="D1099" i="1" s="1"/>
  <c r="H888" i="1"/>
  <c r="H990" i="1"/>
  <c r="D968" i="1"/>
  <c r="E675" i="1"/>
  <c r="E673" i="1"/>
  <c r="G366" i="1"/>
  <c r="F368" i="1"/>
  <c r="H1027" i="1"/>
  <c r="I867" i="1"/>
  <c r="D865" i="1"/>
  <c r="H714" i="1"/>
  <c r="H801" i="1"/>
  <c r="H807" i="1"/>
  <c r="G618" i="1"/>
  <c r="G616" i="1"/>
  <c r="G614" i="1"/>
  <c r="D552" i="1"/>
  <c r="D550" i="1"/>
  <c r="I550" i="1" s="1"/>
  <c r="I203" i="1"/>
  <c r="F55" i="1"/>
  <c r="F51" i="1"/>
  <c r="C496" i="1"/>
  <c r="H496" i="1" s="1"/>
  <c r="I390" i="1"/>
  <c r="H268" i="5"/>
  <c r="D83" i="5"/>
  <c r="I85" i="5"/>
  <c r="I336" i="5"/>
  <c r="H338" i="5"/>
  <c r="C43" i="5"/>
  <c r="C41" i="5" s="1"/>
  <c r="H41" i="5" s="1"/>
  <c r="H43" i="5"/>
  <c r="D356" i="5"/>
  <c r="I356" i="5" s="1"/>
  <c r="D206" i="5"/>
  <c r="I208" i="5"/>
  <c r="C314" i="5"/>
  <c r="H316" i="5"/>
  <c r="I247" i="5"/>
  <c r="D245" i="5"/>
  <c r="G224" i="5"/>
  <c r="C230" i="5"/>
  <c r="H232" i="5"/>
  <c r="I270" i="5"/>
  <c r="D268" i="5"/>
  <c r="G165" i="5"/>
  <c r="D230" i="5"/>
  <c r="F230" i="5" s="1"/>
  <c r="I232" i="5"/>
  <c r="C125" i="5"/>
  <c r="H127" i="5"/>
  <c r="C403" i="5"/>
  <c r="H334" i="5"/>
  <c r="H186" i="5"/>
  <c r="C184" i="5"/>
  <c r="I45" i="5"/>
  <c r="G182" i="5"/>
  <c r="F184" i="5"/>
  <c r="F314" i="5"/>
  <c r="G249" i="5"/>
  <c r="F251" i="5"/>
  <c r="I182" i="5"/>
  <c r="G401" i="5"/>
  <c r="F127" i="5"/>
  <c r="G22" i="5"/>
  <c r="I310" i="5"/>
  <c r="D308" i="5"/>
  <c r="G288" i="5"/>
  <c r="G286" i="5" s="1"/>
  <c r="G284" i="5" s="1"/>
  <c r="G1487" i="1"/>
  <c r="G1485" i="1" s="1"/>
  <c r="G1483" i="1" s="1"/>
  <c r="F366" i="1"/>
  <c r="G863" i="1"/>
  <c r="G844" i="1" s="1"/>
  <c r="H1173" i="1"/>
  <c r="H1177" i="1"/>
  <c r="C266" i="5"/>
  <c r="H266" i="5" s="1"/>
  <c r="H314" i="5"/>
  <c r="C312" i="5"/>
  <c r="G180" i="5"/>
  <c r="G178" i="5" s="1"/>
  <c r="G123" i="5"/>
  <c r="D266" i="5"/>
  <c r="D41" i="5"/>
  <c r="G163" i="5"/>
  <c r="H332" i="5"/>
  <c r="C330" i="5"/>
  <c r="C328" i="5" s="1"/>
  <c r="H328" i="5" s="1"/>
  <c r="G247" i="5"/>
  <c r="F249" i="5"/>
  <c r="C228" i="5"/>
  <c r="C226" i="5" s="1"/>
  <c r="C224" i="5" s="1"/>
  <c r="H230" i="5"/>
  <c r="D243" i="5"/>
  <c r="I243" i="5" s="1"/>
  <c r="H125" i="5"/>
  <c r="C123" i="5"/>
  <c r="H123" i="5" s="1"/>
  <c r="I230" i="5"/>
  <c r="D228" i="5"/>
  <c r="G310" i="5"/>
  <c r="G20" i="5"/>
  <c r="H228" i="5"/>
  <c r="C121" i="5"/>
  <c r="H330" i="5"/>
  <c r="F228" i="5"/>
  <c r="D264" i="5"/>
  <c r="G308" i="5"/>
  <c r="F310" i="5"/>
  <c r="D262" i="5"/>
  <c r="H226" i="5"/>
  <c r="H224" i="5"/>
  <c r="F855" i="1"/>
  <c r="I855" i="1"/>
  <c r="H865" i="1"/>
  <c r="G712" i="1"/>
  <c r="I512" i="1"/>
  <c r="C484" i="1"/>
  <c r="I368" i="1"/>
  <c r="L1194" i="1"/>
  <c r="L1192" i="1"/>
  <c r="L1190" i="1" s="1"/>
  <c r="J484" i="1"/>
  <c r="J482" i="1" s="1"/>
  <c r="D712" i="1"/>
  <c r="H443" i="1"/>
  <c r="L1045" i="1"/>
  <c r="L1043" i="1"/>
  <c r="L1041" i="1" s="1"/>
  <c r="L1039" i="1" s="1"/>
  <c r="L552" i="1"/>
  <c r="L550" i="1"/>
  <c r="J506" i="1"/>
  <c r="I412" i="1"/>
  <c r="E349" i="1"/>
  <c r="I1379" i="1"/>
  <c r="C1428" i="1"/>
  <c r="C1426" i="1" s="1"/>
  <c r="C1424" i="1" s="1"/>
  <c r="H1424" i="1" s="1"/>
  <c r="I714" i="1"/>
  <c r="D634" i="1"/>
  <c r="D632" i="1"/>
  <c r="K1468" i="1"/>
  <c r="K1466" i="1"/>
  <c r="K1464" i="1" s="1"/>
  <c r="F1183" i="1"/>
  <c r="D1085" i="1"/>
  <c r="K988" i="1"/>
  <c r="K986" i="1"/>
  <c r="K984" i="1" s="1"/>
  <c r="E596" i="1"/>
  <c r="E594" i="1"/>
  <c r="E592" i="1"/>
  <c r="E590" i="1" s="1"/>
  <c r="F275" i="1"/>
  <c r="F147" i="1"/>
  <c r="K45" i="1"/>
  <c r="K43" i="1" s="1"/>
  <c r="K41" i="1" s="1"/>
  <c r="D1230" i="1"/>
  <c r="D1228" i="1" s="1"/>
  <c r="D1226" i="1" s="1"/>
  <c r="C1393" i="1"/>
  <c r="C1391" i="1" s="1"/>
  <c r="D137" i="1"/>
  <c r="D135" i="1"/>
  <c r="I135" i="1" s="1"/>
  <c r="L1428" i="1"/>
  <c r="L1426" i="1" s="1"/>
  <c r="L1424" i="1" s="1"/>
  <c r="L1230" i="1"/>
  <c r="L1228" i="1" s="1"/>
  <c r="L1226" i="1" s="1"/>
  <c r="L1224" i="1" s="1"/>
  <c r="L1222" i="1" s="1"/>
  <c r="C1129" i="1"/>
  <c r="I974" i="1"/>
  <c r="C952" i="1"/>
  <c r="C950" i="1" s="1"/>
  <c r="C948" i="1" s="1"/>
  <c r="E816" i="1"/>
  <c r="E814" i="1"/>
  <c r="C596" i="1"/>
  <c r="J384" i="1"/>
  <c r="J382" i="1"/>
  <c r="I17" i="1"/>
  <c r="I1196" i="1"/>
  <c r="F1011" i="1"/>
  <c r="F1348" i="1"/>
  <c r="I426" i="1"/>
  <c r="I820" i="1"/>
  <c r="C1194" i="1"/>
  <c r="H1194" i="1"/>
  <c r="G988" i="1"/>
  <c r="F117" i="1"/>
  <c r="D470" i="1"/>
  <c r="I470" i="1"/>
  <c r="F1470" i="1"/>
  <c r="F1087" i="1"/>
  <c r="D533" i="1"/>
  <c r="D531" i="1" s="1"/>
  <c r="I531" i="1" s="1"/>
  <c r="F533" i="1"/>
  <c r="F820" i="1"/>
  <c r="E1226" i="1"/>
  <c r="G571" i="1"/>
  <c r="G569" i="1" s="1"/>
  <c r="E552" i="1"/>
  <c r="E550" i="1" s="1"/>
  <c r="L338" i="1"/>
  <c r="L336" i="1" s="1"/>
  <c r="L334" i="1" s="1"/>
  <c r="L319" i="1" s="1"/>
  <c r="I1105" i="1"/>
  <c r="H874" i="1"/>
  <c r="D1468" i="1"/>
  <c r="I1468" i="1" s="1"/>
  <c r="D1466" i="1"/>
  <c r="F7" i="1"/>
  <c r="F535" i="1"/>
  <c r="F1357" i="1"/>
  <c r="K1177" i="1"/>
  <c r="K1175" i="1"/>
  <c r="K1173" i="1"/>
  <c r="I1143" i="1"/>
  <c r="I994" i="1"/>
  <c r="L596" i="1"/>
  <c r="L594" i="1" s="1"/>
  <c r="L592" i="1" s="1"/>
  <c r="L590" i="1" s="1"/>
  <c r="K596" i="1"/>
  <c r="K594" i="1"/>
  <c r="K592" i="1" s="1"/>
  <c r="C338" i="1"/>
  <c r="E1428" i="1"/>
  <c r="E1426" i="1"/>
  <c r="E1424" i="1" s="1"/>
  <c r="E1001" i="1"/>
  <c r="L968" i="1"/>
  <c r="L966" i="1" s="1"/>
  <c r="L964" i="1" s="1"/>
  <c r="L962" i="1" s="1"/>
  <c r="H867" i="1"/>
  <c r="H394" i="1"/>
  <c r="C384" i="1"/>
  <c r="C382" i="1"/>
  <c r="C380" i="1" s="1"/>
  <c r="F180" i="1"/>
  <c r="F84" i="1"/>
  <c r="C1375" i="1"/>
  <c r="C1373" i="1" s="1"/>
  <c r="H1373" i="1" s="1"/>
  <c r="H1377" i="1"/>
  <c r="C594" i="1"/>
  <c r="H596" i="1"/>
  <c r="E30" i="1"/>
  <c r="I552" i="1"/>
  <c r="E135" i="1"/>
  <c r="F301" i="1"/>
  <c r="H1379" i="1"/>
  <c r="H472" i="1"/>
  <c r="E424" i="1"/>
  <c r="E422" i="1"/>
  <c r="J886" i="1"/>
  <c r="J884" i="1"/>
  <c r="J882" i="1" s="1"/>
  <c r="K825" i="1"/>
  <c r="L256" i="1"/>
  <c r="F262" i="1"/>
  <c r="G592" i="1"/>
  <c r="G590" i="1" s="1"/>
  <c r="G1045" i="1"/>
  <c r="E1265" i="1"/>
  <c r="E1263" i="1" s="1"/>
  <c r="E1261" i="1" s="1"/>
  <c r="F888" i="1"/>
  <c r="G634" i="1"/>
  <c r="H1131" i="1"/>
  <c r="C571" i="1"/>
  <c r="H571" i="1" s="1"/>
  <c r="H677" i="1"/>
  <c r="L1468" i="1"/>
  <c r="L1466" i="1"/>
  <c r="L1464" i="1" s="1"/>
  <c r="K1451" i="1"/>
  <c r="K1449" i="1"/>
  <c r="K1447" i="1" s="1"/>
  <c r="K1445" i="1" s="1"/>
  <c r="K1443" i="1" s="1"/>
  <c r="J1247" i="1"/>
  <c r="J1245" i="1"/>
  <c r="J1243" i="1"/>
  <c r="G1025" i="1"/>
  <c r="G1023" i="1"/>
  <c r="G1021" i="1"/>
  <c r="G1019" i="1"/>
  <c r="F970" i="1"/>
  <c r="L384" i="1"/>
  <c r="L382" i="1" s="1"/>
  <c r="F236" i="1"/>
  <c r="G1302" i="1"/>
  <c r="G1300" i="1" s="1"/>
  <c r="F1047" i="1"/>
  <c r="D1377" i="1"/>
  <c r="D1375" i="1" s="1"/>
  <c r="G1230" i="1"/>
  <c r="F443" i="1"/>
  <c r="E45" i="1"/>
  <c r="E43" i="1"/>
  <c r="F311" i="1"/>
  <c r="H390" i="1"/>
  <c r="C256" i="1"/>
  <c r="H256" i="1"/>
  <c r="C886" i="1"/>
  <c r="H886" i="1" s="1"/>
  <c r="C1192" i="1"/>
  <c r="H1192" i="1" s="1"/>
  <c r="I988" i="1"/>
  <c r="I620" i="1"/>
  <c r="G952" i="1"/>
  <c r="F952" i="1" s="1"/>
  <c r="C1491" i="1"/>
  <c r="I351" i="1"/>
  <c r="H1113" i="1"/>
  <c r="G1428" i="1"/>
  <c r="E1023" i="1"/>
  <c r="E1021" i="1" s="1"/>
  <c r="E1019" i="1" s="1"/>
  <c r="C771" i="1"/>
  <c r="H771" i="1"/>
  <c r="H704" i="1"/>
  <c r="C533" i="1"/>
  <c r="H533" i="1"/>
  <c r="I275" i="1"/>
  <c r="F76" i="1"/>
  <c r="I117" i="1"/>
  <c r="F351" i="1"/>
  <c r="D652" i="1"/>
  <c r="I652" i="1" s="1"/>
  <c r="E115" i="1"/>
  <c r="E113" i="1"/>
  <c r="E111" i="1"/>
  <c r="E109" i="1" s="1"/>
  <c r="D1045" i="1"/>
  <c r="D1043" i="1"/>
  <c r="D1041" i="1" s="1"/>
  <c r="I416" i="1"/>
  <c r="D571" i="1"/>
  <c r="D1428" i="1"/>
  <c r="I1428" i="1"/>
  <c r="E1177" i="1"/>
  <c r="E1175" i="1" s="1"/>
  <c r="E1173" i="1" s="1"/>
  <c r="F1068" i="1"/>
  <c r="I1051" i="1"/>
  <c r="I558" i="1"/>
  <c r="I76" i="1"/>
  <c r="I1434" i="1"/>
  <c r="D1247" i="1"/>
  <c r="D1491" i="1"/>
  <c r="C1288" i="1"/>
  <c r="C920" i="1"/>
  <c r="H920" i="1"/>
  <c r="C988" i="1"/>
  <c r="E1451" i="1"/>
  <c r="E1449" i="1" s="1"/>
  <c r="E1447" i="1" s="1"/>
  <c r="I606" i="1"/>
  <c r="F573" i="1"/>
  <c r="F874" i="1"/>
  <c r="L1129" i="1"/>
  <c r="L1127" i="1"/>
  <c r="L1125" i="1" s="1"/>
  <c r="L1123" i="1" s="1"/>
  <c r="H1115" i="1"/>
  <c r="J988" i="1"/>
  <c r="J986" i="1"/>
  <c r="J984" i="1" s="1"/>
  <c r="F486" i="1"/>
  <c r="C137" i="1"/>
  <c r="C968" i="1"/>
  <c r="C966" i="1" s="1"/>
  <c r="I968" i="1"/>
  <c r="F681" i="1"/>
  <c r="I1213" i="1"/>
  <c r="F654" i="1"/>
  <c r="L1300" i="1"/>
  <c r="G1194" i="1"/>
  <c r="G1192" i="1" s="1"/>
  <c r="G1190" i="1" s="1"/>
  <c r="I850" i="1"/>
  <c r="F581" i="1"/>
  <c r="F1064" i="1"/>
  <c r="D986" i="1"/>
  <c r="G652" i="1"/>
  <c r="F426" i="1"/>
  <c r="I1304" i="1"/>
  <c r="E1129" i="1"/>
  <c r="E1127" i="1"/>
  <c r="E1125" i="1" s="1"/>
  <c r="E1123" i="1" s="1"/>
  <c r="F1091" i="1"/>
  <c r="J634" i="1"/>
  <c r="J632" i="1"/>
  <c r="J630" i="1" s="1"/>
  <c r="I577" i="1"/>
  <c r="L519" i="1"/>
  <c r="I47" i="1"/>
  <c r="D863" i="1"/>
  <c r="F636" i="1"/>
  <c r="C552" i="1"/>
  <c r="H552" i="1" s="1"/>
  <c r="E1491" i="1"/>
  <c r="E1489" i="1"/>
  <c r="E1487" i="1" s="1"/>
  <c r="E1485" i="1" s="1"/>
  <c r="E1483" i="1"/>
  <c r="J1393" i="1"/>
  <c r="J1391" i="1" s="1"/>
  <c r="F1308" i="1"/>
  <c r="I1091" i="1"/>
  <c r="F1007" i="1"/>
  <c r="K886" i="1"/>
  <c r="K884" i="1"/>
  <c r="K882" i="1" s="1"/>
  <c r="K650" i="1"/>
  <c r="K648" i="1" s="1"/>
  <c r="I51" i="1"/>
  <c r="H29" i="8"/>
  <c r="C52" i="8"/>
  <c r="H52" i="8"/>
  <c r="I54" i="8"/>
  <c r="I29" i="8"/>
  <c r="F29" i="8"/>
  <c r="F54" i="8"/>
  <c r="D25" i="8"/>
  <c r="D23" i="8" s="1"/>
  <c r="D21" i="8" s="1"/>
  <c r="H1175" i="1"/>
  <c r="H857" i="1"/>
  <c r="E7" i="1"/>
  <c r="I7" i="1" s="1"/>
  <c r="I9" i="1"/>
  <c r="F1115" i="1"/>
  <c r="G1113" i="1"/>
  <c r="G1111" i="1" s="1"/>
  <c r="F1111" i="1" s="1"/>
  <c r="I865" i="1"/>
  <c r="G1377" i="1"/>
  <c r="G1375" i="1" s="1"/>
  <c r="F1375" i="1" s="1"/>
  <c r="F1379" i="1"/>
  <c r="F1395" i="1"/>
  <c r="G1129" i="1"/>
  <c r="D1111" i="1"/>
  <c r="H1068" i="1"/>
  <c r="C1062" i="1"/>
  <c r="F463" i="1"/>
  <c r="D457" i="1"/>
  <c r="I457" i="1" s="1"/>
  <c r="H968" i="1"/>
  <c r="F498" i="1"/>
  <c r="H1087" i="1"/>
  <c r="C1085" i="1"/>
  <c r="H1085" i="1" s="1"/>
  <c r="H718" i="1"/>
  <c r="C712" i="1"/>
  <c r="F618" i="1"/>
  <c r="F865" i="1"/>
  <c r="H1393" i="1"/>
  <c r="K1428" i="1"/>
  <c r="K1426" i="1"/>
  <c r="K1424" i="1"/>
  <c r="F793" i="1"/>
  <c r="I793" i="1"/>
  <c r="L470" i="1"/>
  <c r="L455" i="1"/>
  <c r="H1308" i="1"/>
  <c r="F1325" i="1"/>
  <c r="I807" i="1"/>
  <c r="F807" i="1"/>
  <c r="D748" i="1"/>
  <c r="F750" i="1"/>
  <c r="I750" i="1"/>
  <c r="G1334" i="1"/>
  <c r="G1332" i="1" s="1"/>
  <c r="F1340" i="1"/>
  <c r="I1340" i="1"/>
  <c r="F125" i="1"/>
  <c r="G115" i="1"/>
  <c r="G113" i="1" s="1"/>
  <c r="F113" i="1" s="1"/>
  <c r="D115" i="1"/>
  <c r="I115" i="1" s="1"/>
  <c r="D113" i="1"/>
  <c r="D111" i="1" s="1"/>
  <c r="D109" i="1" s="1"/>
  <c r="I109" i="1" s="1"/>
  <c r="F121" i="1"/>
  <c r="D1426" i="1"/>
  <c r="I827" i="1"/>
  <c r="D825" i="1"/>
  <c r="I825" i="1" s="1"/>
  <c r="F827" i="1"/>
  <c r="H426" i="1"/>
  <c r="C424" i="1"/>
  <c r="H424" i="1" s="1"/>
  <c r="F184" i="1"/>
  <c r="D1245" i="1"/>
  <c r="D1243" i="1"/>
  <c r="C799" i="1"/>
  <c r="H799" i="1"/>
  <c r="H1375" i="1"/>
  <c r="I872" i="1"/>
  <c r="F872" i="1"/>
  <c r="F831" i="1"/>
  <c r="I831" i="1"/>
  <c r="D424" i="1"/>
  <c r="I430" i="1"/>
  <c r="G135" i="1"/>
  <c r="F135" i="1"/>
  <c r="I1357" i="1"/>
  <c r="L571" i="1"/>
  <c r="L569" i="1" s="1"/>
  <c r="J550" i="1"/>
  <c r="I327" i="1"/>
  <c r="F47" i="1"/>
  <c r="I404" i="1"/>
  <c r="J1230" i="1"/>
  <c r="J1228" i="1" s="1"/>
  <c r="J1226" i="1" s="1"/>
  <c r="J1224" i="1" s="1"/>
  <c r="J1222" i="1" s="1"/>
  <c r="J1177" i="1"/>
  <c r="J1175" i="1" s="1"/>
  <c r="J1173" i="1" s="1"/>
  <c r="I1135" i="1"/>
  <c r="C910" i="1"/>
  <c r="C908" i="1" s="1"/>
  <c r="K630" i="1"/>
  <c r="K571" i="1"/>
  <c r="K569" i="1" s="1"/>
  <c r="C325" i="1"/>
  <c r="C323" i="1" s="1"/>
  <c r="H323" i="1" s="1"/>
  <c r="J137" i="1"/>
  <c r="J135" i="1"/>
  <c r="J111" i="1" s="1"/>
  <c r="J109" i="1" s="1"/>
  <c r="H689" i="1"/>
  <c r="K1491" i="1"/>
  <c r="K1489" i="1" s="1"/>
  <c r="K1487" i="1" s="1"/>
  <c r="K1485" i="1" s="1"/>
  <c r="K1483" i="1" s="1"/>
  <c r="K1194" i="1"/>
  <c r="K1192" i="1"/>
  <c r="K1190" i="1"/>
  <c r="F1166" i="1"/>
  <c r="L863" i="1"/>
  <c r="J592" i="1"/>
  <c r="J590" i="1" s="1"/>
  <c r="J406" i="1"/>
  <c r="J404" i="1" s="1"/>
  <c r="J380" i="1" s="1"/>
  <c r="E384" i="1"/>
  <c r="E382" i="1"/>
  <c r="L137" i="1"/>
  <c r="L135" i="1"/>
  <c r="G1468" i="1"/>
  <c r="G1466" i="1" s="1"/>
  <c r="G1464" i="1" s="1"/>
  <c r="F1179" i="1"/>
  <c r="F620" i="1"/>
  <c r="F598" i="1"/>
  <c r="K552" i="1"/>
  <c r="K550" i="1" s="1"/>
  <c r="D325" i="1"/>
  <c r="F325" i="1" s="1"/>
  <c r="D323" i="1"/>
  <c r="F1177" i="1"/>
  <c r="I596" i="1"/>
  <c r="C630" i="1"/>
  <c r="G1247" i="1"/>
  <c r="F1247" i="1" s="1"/>
  <c r="F1497" i="1"/>
  <c r="E1468" i="1"/>
  <c r="E1466" i="1"/>
  <c r="E1464" i="1"/>
  <c r="F1407" i="1"/>
  <c r="F1403" i="1"/>
  <c r="F1236" i="1"/>
  <c r="J1005" i="1"/>
  <c r="J1003" i="1"/>
  <c r="J1001" i="1" s="1"/>
  <c r="F994" i="1"/>
  <c r="I935" i="1"/>
  <c r="J652" i="1"/>
  <c r="J650" i="1" s="1"/>
  <c r="J648" i="1" s="1"/>
  <c r="G519" i="1"/>
  <c r="F412" i="1"/>
  <c r="I271" i="1"/>
  <c r="I139" i="1"/>
  <c r="K1039" i="1"/>
  <c r="L825" i="1"/>
  <c r="E634" i="1"/>
  <c r="I634" i="1" s="1"/>
  <c r="K457" i="1"/>
  <c r="K455" i="1" s="1"/>
  <c r="E1194" i="1"/>
  <c r="C1160" i="1"/>
  <c r="C1158" i="1" s="1"/>
  <c r="C1156" i="1" s="1"/>
  <c r="H1156" i="1" s="1"/>
  <c r="I1103" i="1"/>
  <c r="K675" i="1"/>
  <c r="K673" i="1"/>
  <c r="I640" i="1"/>
  <c r="I602" i="1"/>
  <c r="I562" i="1"/>
  <c r="F416" i="1"/>
  <c r="F101" i="1"/>
  <c r="J95" i="1"/>
  <c r="J93" i="1"/>
  <c r="J91" i="1"/>
  <c r="K1302" i="1"/>
  <c r="K1300" i="1" s="1"/>
  <c r="I874" i="1"/>
  <c r="J825" i="1"/>
  <c r="J816" i="1"/>
  <c r="J814" i="1" s="1"/>
  <c r="E1085" i="1"/>
  <c r="E1083" i="1"/>
  <c r="D441" i="1"/>
  <c r="I101" i="1"/>
  <c r="F1336" i="1"/>
  <c r="I1308" i="1"/>
  <c r="F430" i="1"/>
  <c r="F240" i="1"/>
  <c r="L115" i="1"/>
  <c r="L113" i="1" s="1"/>
  <c r="I1068" i="1"/>
  <c r="D675" i="1"/>
  <c r="D673" i="1" s="1"/>
  <c r="I673" i="1" s="1"/>
  <c r="L349" i="1"/>
  <c r="I236" i="1"/>
  <c r="F188" i="1"/>
  <c r="E95" i="1"/>
  <c r="H17" i="1"/>
  <c r="I113" i="1"/>
  <c r="H594" i="1"/>
  <c r="C592" i="1"/>
  <c r="H592" i="1" s="1"/>
  <c r="H463" i="1"/>
  <c r="I1043" i="1"/>
  <c r="G1265" i="1"/>
  <c r="G323" i="1"/>
  <c r="G1175" i="1"/>
  <c r="G1173" i="1" s="1"/>
  <c r="K111" i="1"/>
  <c r="K109" i="1"/>
  <c r="G1060" i="1"/>
  <c r="F1060" i="1" s="1"/>
  <c r="F1062" i="1"/>
  <c r="L548" i="1"/>
  <c r="L546" i="1" s="1"/>
  <c r="L544" i="1" s="1"/>
  <c r="F484" i="1"/>
  <c r="D1083" i="1"/>
  <c r="D1081" i="1" s="1"/>
  <c r="F1085" i="1"/>
  <c r="F1474" i="1"/>
  <c r="D630" i="1"/>
  <c r="C1468" i="1"/>
  <c r="H1468" i="1" s="1"/>
  <c r="H1470" i="1"/>
  <c r="H117" i="1"/>
  <c r="C115" i="1"/>
  <c r="F968" i="1"/>
  <c r="D966" i="1"/>
  <c r="C1489" i="1"/>
  <c r="H1491" i="1"/>
  <c r="H675" i="1"/>
  <c r="C673" i="1"/>
  <c r="E323" i="1"/>
  <c r="E321" i="1" s="1"/>
  <c r="F1249" i="1"/>
  <c r="I406" i="1"/>
  <c r="H309" i="1"/>
  <c r="H368" i="1"/>
  <c r="I1045" i="1"/>
  <c r="I1062" i="1"/>
  <c r="I1316" i="1"/>
  <c r="I1007" i="1"/>
  <c r="D1005" i="1"/>
  <c r="I1005" i="1" s="1"/>
  <c r="D1003" i="1"/>
  <c r="K816" i="1"/>
  <c r="K814" i="1"/>
  <c r="F602" i="1"/>
  <c r="F196" i="1"/>
  <c r="F1493" i="1"/>
  <c r="L424" i="1"/>
  <c r="L422" i="1"/>
  <c r="H408" i="1"/>
  <c r="C406" i="1"/>
  <c r="H406" i="1" s="1"/>
  <c r="C1415" i="1"/>
  <c r="C1413" i="1" s="1"/>
  <c r="H1413" i="1" s="1"/>
  <c r="F1143" i="1"/>
  <c r="K506" i="1"/>
  <c r="H398" i="1"/>
  <c r="F232" i="1"/>
  <c r="I232" i="1"/>
  <c r="G15" i="1"/>
  <c r="F17" i="1"/>
  <c r="H827" i="1"/>
  <c r="C825" i="1"/>
  <c r="H825" i="1" s="1"/>
  <c r="K1247" i="1"/>
  <c r="K1245" i="1"/>
  <c r="K1243" i="1" s="1"/>
  <c r="H139" i="1"/>
  <c r="C531" i="1"/>
  <c r="H531" i="1"/>
  <c r="F267" i="1"/>
  <c r="F857" i="1"/>
  <c r="C848" i="1"/>
  <c r="H952" i="1"/>
  <c r="D791" i="1"/>
  <c r="I791" i="1" s="1"/>
  <c r="F370" i="1"/>
  <c r="D15" i="1"/>
  <c r="F15" i="1" s="1"/>
  <c r="F247" i="1"/>
  <c r="C933" i="1"/>
  <c r="H326" i="7"/>
  <c r="C324" i="7"/>
  <c r="H324" i="7"/>
  <c r="F306" i="7"/>
  <c r="I460" i="7"/>
  <c r="I306" i="7"/>
  <c r="F328" i="7"/>
  <c r="D194" i="7"/>
  <c r="H328" i="7"/>
  <c r="I108" i="7"/>
  <c r="I130" i="7"/>
  <c r="C216" i="7"/>
  <c r="I328" i="7"/>
  <c r="C414" i="7"/>
  <c r="H414" i="7" s="1"/>
  <c r="C412" i="7"/>
  <c r="H412" i="7" s="1"/>
  <c r="D458" i="7"/>
  <c r="I20" i="7"/>
  <c r="F240" i="7"/>
  <c r="H64" i="7"/>
  <c r="I240" i="7"/>
  <c r="I64" i="7"/>
  <c r="H262" i="7"/>
  <c r="H130" i="7"/>
  <c r="G326" i="7"/>
  <c r="I372" i="7"/>
  <c r="I416" i="7"/>
  <c r="G392" i="7"/>
  <c r="G390" i="7"/>
  <c r="C480" i="7"/>
  <c r="C370" i="7"/>
  <c r="C368" i="7" s="1"/>
  <c r="C366" i="7" s="1"/>
  <c r="G18" i="7"/>
  <c r="G16" i="7"/>
  <c r="F350" i="7"/>
  <c r="F460" i="7"/>
  <c r="H20" i="7"/>
  <c r="C18" i="7"/>
  <c r="C16" i="7" s="1"/>
  <c r="D436" i="7"/>
  <c r="I438" i="7"/>
  <c r="D170" i="7"/>
  <c r="I172" i="7"/>
  <c r="C458" i="7"/>
  <c r="H458" i="7"/>
  <c r="H460" i="7"/>
  <c r="G60" i="7"/>
  <c r="H126" i="7"/>
  <c r="G104" i="7"/>
  <c r="I284" i="7"/>
  <c r="D282" i="7"/>
  <c r="H240" i="7"/>
  <c r="C238" i="7"/>
  <c r="I262" i="7"/>
  <c r="E260" i="7"/>
  <c r="E258" i="7"/>
  <c r="D18" i="7"/>
  <c r="F18" i="7"/>
  <c r="C40" i="7"/>
  <c r="I196" i="7"/>
  <c r="F64" i="7"/>
  <c r="D150" i="7"/>
  <c r="D148" i="7" s="1"/>
  <c r="H174" i="7"/>
  <c r="C172" i="7"/>
  <c r="D258" i="7"/>
  <c r="G480" i="7"/>
  <c r="F482" i="7"/>
  <c r="F108" i="7"/>
  <c r="G150" i="7"/>
  <c r="F152" i="7"/>
  <c r="E58" i="7"/>
  <c r="E56" i="7"/>
  <c r="E54" i="7"/>
  <c r="E52" i="7" s="1"/>
  <c r="E106" i="7"/>
  <c r="D128" i="7"/>
  <c r="F174" i="7"/>
  <c r="H194" i="7"/>
  <c r="F372" i="7"/>
  <c r="G370" i="7"/>
  <c r="I174" i="7"/>
  <c r="I218" i="7"/>
  <c r="D216" i="7"/>
  <c r="C280" i="7"/>
  <c r="I350" i="7"/>
  <c r="D414" i="7"/>
  <c r="D412" i="7" s="1"/>
  <c r="C436" i="7"/>
  <c r="D480" i="7"/>
  <c r="F262" i="7"/>
  <c r="F284" i="7"/>
  <c r="D302" i="7"/>
  <c r="I228" i="6"/>
  <c r="D226" i="6"/>
  <c r="I226" i="6"/>
  <c r="I24" i="6"/>
  <c r="D22" i="6"/>
  <c r="I22" i="6"/>
  <c r="H149" i="6"/>
  <c r="C147" i="6"/>
  <c r="H147" i="6" s="1"/>
  <c r="C276" i="6"/>
  <c r="H278" i="6"/>
  <c r="H72" i="6"/>
  <c r="C70" i="6"/>
  <c r="G47" i="6"/>
  <c r="H251" i="6"/>
  <c r="C249" i="6"/>
  <c r="H249" i="6"/>
  <c r="I26" i="6"/>
  <c r="I230" i="6"/>
  <c r="H74" i="6"/>
  <c r="H253" i="6"/>
  <c r="F280" i="6"/>
  <c r="D378" i="6"/>
  <c r="I378" i="6" s="1"/>
  <c r="D376" i="6"/>
  <c r="D374" i="6" s="1"/>
  <c r="C24" i="6"/>
  <c r="H24" i="6" s="1"/>
  <c r="G124" i="6"/>
  <c r="H280" i="6"/>
  <c r="G378" i="6"/>
  <c r="G376" i="6" s="1"/>
  <c r="G374" i="6" s="1"/>
  <c r="F374" i="6" s="1"/>
  <c r="I124" i="6"/>
  <c r="G199" i="6"/>
  <c r="G197" i="6"/>
  <c r="G195" i="6"/>
  <c r="I280" i="6"/>
  <c r="G303" i="6"/>
  <c r="F303" i="6" s="1"/>
  <c r="G301" i="6"/>
  <c r="G299" i="6"/>
  <c r="G297" i="6"/>
  <c r="G295" i="6" s="1"/>
  <c r="G293" i="6" s="1"/>
  <c r="G291" i="6" s="1"/>
  <c r="H151" i="6"/>
  <c r="D174" i="6"/>
  <c r="D172" i="6" s="1"/>
  <c r="I303" i="6"/>
  <c r="F9" i="6"/>
  <c r="F76" i="6"/>
  <c r="G97" i="6"/>
  <c r="F278" i="6"/>
  <c r="I201" i="6"/>
  <c r="I330" i="6"/>
  <c r="H230" i="6"/>
  <c r="I278" i="6"/>
  <c r="E276" i="6"/>
  <c r="E274" i="6" s="1"/>
  <c r="E272" i="6" s="1"/>
  <c r="I272" i="6" s="1"/>
  <c r="I274" i="6"/>
  <c r="G249" i="6"/>
  <c r="G247" i="6" s="1"/>
  <c r="H276" i="6"/>
  <c r="C274" i="6"/>
  <c r="H274" i="6" s="1"/>
  <c r="G345" i="6"/>
  <c r="G401" i="6"/>
  <c r="H228" i="6"/>
  <c r="C226" i="6"/>
  <c r="H226" i="6" s="1"/>
  <c r="E376" i="6"/>
  <c r="E374" i="6"/>
  <c r="E372" i="6"/>
  <c r="E370" i="6" s="1"/>
  <c r="E368" i="6" s="1"/>
  <c r="E366" i="6" s="1"/>
  <c r="J417" i="6"/>
  <c r="G326" i="6"/>
  <c r="G276" i="6"/>
  <c r="D224" i="6"/>
  <c r="C247" i="6"/>
  <c r="C403" i="6"/>
  <c r="G228" i="6"/>
  <c r="G226" i="6" s="1"/>
  <c r="C378" i="6"/>
  <c r="D403" i="6"/>
  <c r="F403" i="6" s="1"/>
  <c r="F405" i="6"/>
  <c r="C328" i="6"/>
  <c r="C326" i="6" s="1"/>
  <c r="C324" i="6" s="1"/>
  <c r="C322" i="6" s="1"/>
  <c r="D353" i="6"/>
  <c r="F355" i="6"/>
  <c r="C303" i="6"/>
  <c r="D328" i="6"/>
  <c r="F328" i="6" s="1"/>
  <c r="F330" i="6"/>
  <c r="C351" i="6"/>
  <c r="H351" i="6" s="1"/>
  <c r="D253" i="6"/>
  <c r="I253" i="6" s="1"/>
  <c r="D301" i="6"/>
  <c r="C47" i="6"/>
  <c r="H49" i="6"/>
  <c r="L213" i="6"/>
  <c r="D120" i="6"/>
  <c r="I122" i="6"/>
  <c r="G45" i="6"/>
  <c r="G43" i="6" s="1"/>
  <c r="G147" i="6"/>
  <c r="D72" i="6"/>
  <c r="I74" i="6"/>
  <c r="G24" i="6"/>
  <c r="G72" i="6"/>
  <c r="G168" i="6"/>
  <c r="D20" i="6"/>
  <c r="D18" i="6" s="1"/>
  <c r="I18" i="6" s="1"/>
  <c r="C199" i="6"/>
  <c r="H199" i="6" s="1"/>
  <c r="C174" i="6"/>
  <c r="H174" i="6" s="1"/>
  <c r="C124" i="6"/>
  <c r="D149" i="6"/>
  <c r="D147" i="6" s="1"/>
  <c r="F149" i="6"/>
  <c r="F151" i="6"/>
  <c r="C99" i="6"/>
  <c r="C97" i="6" s="1"/>
  <c r="C95" i="6" s="1"/>
  <c r="H95" i="6" s="1"/>
  <c r="E99" i="6"/>
  <c r="F1025" i="1"/>
  <c r="D710" i="1"/>
  <c r="I710" i="1"/>
  <c r="D984" i="1"/>
  <c r="I984" i="1" s="1"/>
  <c r="I137" i="1"/>
  <c r="G710" i="1"/>
  <c r="H950" i="1"/>
  <c r="I1230" i="1"/>
  <c r="F137" i="1"/>
  <c r="H1288" i="1"/>
  <c r="C1286" i="1"/>
  <c r="H1286" i="1" s="1"/>
  <c r="D1489" i="1"/>
  <c r="I1489" i="1" s="1"/>
  <c r="F1491" i="1"/>
  <c r="C569" i="1"/>
  <c r="H569" i="1" s="1"/>
  <c r="I325" i="1"/>
  <c r="F1194" i="1"/>
  <c r="G950" i="1"/>
  <c r="G948" i="1" s="1"/>
  <c r="G632" i="1"/>
  <c r="F634" i="1"/>
  <c r="C550" i="1"/>
  <c r="D650" i="1"/>
  <c r="I650" i="1" s="1"/>
  <c r="F1045" i="1"/>
  <c r="G1043" i="1"/>
  <c r="I424" i="1"/>
  <c r="I1491" i="1"/>
  <c r="C1190" i="1"/>
  <c r="H1190" i="1" s="1"/>
  <c r="I1377" i="1"/>
  <c r="C918" i="1"/>
  <c r="H918" i="1" s="1"/>
  <c r="C884" i="1"/>
  <c r="C50" i="8"/>
  <c r="D1424" i="1"/>
  <c r="H712" i="1"/>
  <c r="C710" i="1"/>
  <c r="H710" i="1"/>
  <c r="H1062" i="1"/>
  <c r="C1060" i="1"/>
  <c r="H1160" i="1"/>
  <c r="C422" i="1"/>
  <c r="H422" i="1"/>
  <c r="K548" i="1"/>
  <c r="K546" i="1" s="1"/>
  <c r="F115" i="1"/>
  <c r="C1083" i="1"/>
  <c r="E1192" i="1"/>
  <c r="I1194" i="1"/>
  <c r="I1085" i="1"/>
  <c r="G1245" i="1"/>
  <c r="G1243" i="1" s="1"/>
  <c r="F1243" i="1" s="1"/>
  <c r="D816" i="1"/>
  <c r="D814" i="1" s="1"/>
  <c r="D746" i="1"/>
  <c r="I748" i="1"/>
  <c r="H325" i="1"/>
  <c r="E632" i="1"/>
  <c r="E630" i="1" s="1"/>
  <c r="F1113" i="1"/>
  <c r="E93" i="1"/>
  <c r="I95" i="1"/>
  <c r="H910" i="1"/>
  <c r="D455" i="1"/>
  <c r="F1377" i="1"/>
  <c r="H1415" i="1"/>
  <c r="G321" i="1"/>
  <c r="D30" i="1"/>
  <c r="I30" i="1" s="1"/>
  <c r="I15" i="1"/>
  <c r="C816" i="1"/>
  <c r="H816" i="1" s="1"/>
  <c r="H1489" i="1"/>
  <c r="C1487" i="1"/>
  <c r="C1485" i="1" s="1"/>
  <c r="D789" i="1"/>
  <c r="F791" i="1"/>
  <c r="H1245" i="1"/>
  <c r="D964" i="1"/>
  <c r="I966" i="1"/>
  <c r="F966" i="1"/>
  <c r="G1263" i="1"/>
  <c r="G30" i="1"/>
  <c r="F30" i="1"/>
  <c r="I111" i="1"/>
  <c r="C931" i="1"/>
  <c r="H931" i="1" s="1"/>
  <c r="H933" i="1"/>
  <c r="C404" i="1"/>
  <c r="C846" i="1"/>
  <c r="C844" i="1" s="1"/>
  <c r="H848" i="1"/>
  <c r="F1083" i="1"/>
  <c r="H673" i="1"/>
  <c r="G1058" i="1"/>
  <c r="H216" i="7"/>
  <c r="C214" i="7"/>
  <c r="C212" i="7" s="1"/>
  <c r="C322" i="7"/>
  <c r="H322" i="7" s="1"/>
  <c r="C320" i="7"/>
  <c r="H370" i="7"/>
  <c r="H480" i="7"/>
  <c r="C478" i="7"/>
  <c r="C476" i="7" s="1"/>
  <c r="H476" i="7" s="1"/>
  <c r="G324" i="7"/>
  <c r="G322" i="7" s="1"/>
  <c r="G320" i="7" s="1"/>
  <c r="F320" i="7" s="1"/>
  <c r="E104" i="7"/>
  <c r="D478" i="7"/>
  <c r="D126" i="7"/>
  <c r="I128" i="7"/>
  <c r="G478" i="7"/>
  <c r="G476" i="7" s="1"/>
  <c r="G474" i="7" s="1"/>
  <c r="F480" i="7"/>
  <c r="H40" i="7"/>
  <c r="C38" i="7"/>
  <c r="C36" i="7" s="1"/>
  <c r="G102" i="7"/>
  <c r="G100" i="7" s="1"/>
  <c r="G98" i="7" s="1"/>
  <c r="G96" i="7" s="1"/>
  <c r="G368" i="7"/>
  <c r="G58" i="7"/>
  <c r="G56" i="7" s="1"/>
  <c r="G54" i="7" s="1"/>
  <c r="G52" i="7" s="1"/>
  <c r="D256" i="7"/>
  <c r="I260" i="7"/>
  <c r="H172" i="7"/>
  <c r="C170" i="7"/>
  <c r="H170" i="7" s="1"/>
  <c r="D300" i="7"/>
  <c r="D298" i="7" s="1"/>
  <c r="D280" i="7"/>
  <c r="I280" i="7" s="1"/>
  <c r="H436" i="7"/>
  <c r="C434" i="7"/>
  <c r="H434" i="7" s="1"/>
  <c r="D16" i="7"/>
  <c r="D434" i="7"/>
  <c r="D214" i="7"/>
  <c r="F378" i="6"/>
  <c r="G95" i="6"/>
  <c r="G93" i="6" s="1"/>
  <c r="F124" i="6"/>
  <c r="G122" i="6"/>
  <c r="F199" i="6"/>
  <c r="I174" i="6"/>
  <c r="F174" i="6"/>
  <c r="C145" i="6"/>
  <c r="H145" i="6" s="1"/>
  <c r="I301" i="6"/>
  <c r="F301" i="6"/>
  <c r="D299" i="6"/>
  <c r="I299" i="6" s="1"/>
  <c r="C272" i="6"/>
  <c r="C270" i="6" s="1"/>
  <c r="I276" i="6"/>
  <c r="G399" i="6"/>
  <c r="G397" i="6" s="1"/>
  <c r="F401" i="6"/>
  <c r="G324" i="6"/>
  <c r="H378" i="6"/>
  <c r="C376" i="6"/>
  <c r="C374" i="6" s="1"/>
  <c r="C349" i="6"/>
  <c r="D270" i="6"/>
  <c r="H247" i="6"/>
  <c r="C245" i="6"/>
  <c r="I376" i="6"/>
  <c r="H328" i="6"/>
  <c r="I403" i="6"/>
  <c r="D401" i="6"/>
  <c r="I401" i="6" s="1"/>
  <c r="F228" i="6"/>
  <c r="D326" i="6"/>
  <c r="I328" i="6"/>
  <c r="I224" i="6"/>
  <c r="D222" i="6"/>
  <c r="C224" i="6"/>
  <c r="C222" i="6" s="1"/>
  <c r="D372" i="6"/>
  <c r="G274" i="6"/>
  <c r="F274" i="6" s="1"/>
  <c r="F276" i="6"/>
  <c r="I353" i="6"/>
  <c r="F353" i="6"/>
  <c r="D351" i="6"/>
  <c r="I120" i="6"/>
  <c r="D118" i="6"/>
  <c r="G193" i="6"/>
  <c r="C172" i="6"/>
  <c r="I72" i="6"/>
  <c r="D70" i="6"/>
  <c r="I70" i="6" s="1"/>
  <c r="I20" i="6"/>
  <c r="G166" i="6"/>
  <c r="E97" i="6"/>
  <c r="E95" i="6" s="1"/>
  <c r="H99" i="6"/>
  <c r="G70" i="6"/>
  <c r="F72" i="6"/>
  <c r="G145" i="6"/>
  <c r="I149" i="6"/>
  <c r="F147" i="6"/>
  <c r="G22" i="6"/>
  <c r="F24" i="6"/>
  <c r="H124" i="6"/>
  <c r="C122" i="6"/>
  <c r="H47" i="6"/>
  <c r="C45" i="6"/>
  <c r="C43" i="6" s="1"/>
  <c r="H1426" i="1"/>
  <c r="I1375" i="1"/>
  <c r="D1373" i="1"/>
  <c r="I1373" i="1"/>
  <c r="H550" i="1"/>
  <c r="C548" i="1"/>
  <c r="D648" i="1"/>
  <c r="I648" i="1" s="1"/>
  <c r="D1487" i="1"/>
  <c r="I1487" i="1" s="1"/>
  <c r="F1489" i="1"/>
  <c r="G630" i="1"/>
  <c r="F632" i="1"/>
  <c r="G1041" i="1"/>
  <c r="H50" i="8"/>
  <c r="C48" i="8"/>
  <c r="G111" i="1"/>
  <c r="G109" i="1" s="1"/>
  <c r="H1158" i="1"/>
  <c r="G1373" i="1"/>
  <c r="C321" i="1"/>
  <c r="E91" i="1"/>
  <c r="I93" i="1"/>
  <c r="F1245" i="1"/>
  <c r="E1190" i="1"/>
  <c r="C1081" i="1"/>
  <c r="H1083" i="1"/>
  <c r="I632" i="1"/>
  <c r="I814" i="1"/>
  <c r="C929" i="1"/>
  <c r="H929" i="1" s="1"/>
  <c r="C814" i="1"/>
  <c r="F1058" i="1"/>
  <c r="H846" i="1"/>
  <c r="D1079" i="1"/>
  <c r="F1081" i="1"/>
  <c r="D962" i="1"/>
  <c r="I962" i="1" s="1"/>
  <c r="I964" i="1"/>
  <c r="H404" i="1"/>
  <c r="H1487" i="1"/>
  <c r="H214" i="7"/>
  <c r="H368" i="7"/>
  <c r="H478" i="7"/>
  <c r="G366" i="7"/>
  <c r="E102" i="7"/>
  <c r="E100" i="7" s="1"/>
  <c r="E98" i="7" s="1"/>
  <c r="E96" i="7" s="1"/>
  <c r="D432" i="7"/>
  <c r="D410" i="7"/>
  <c r="H38" i="7"/>
  <c r="D254" i="7"/>
  <c r="D476" i="7"/>
  <c r="C432" i="7"/>
  <c r="C430" i="7" s="1"/>
  <c r="C428" i="7" s="1"/>
  <c r="H428" i="7" s="1"/>
  <c r="C168" i="7"/>
  <c r="C166" i="7" s="1"/>
  <c r="C164" i="7" s="1"/>
  <c r="I126" i="7"/>
  <c r="D124" i="7"/>
  <c r="D122" i="7" s="1"/>
  <c r="F376" i="6"/>
  <c r="C143" i="6"/>
  <c r="C141" i="6" s="1"/>
  <c r="G120" i="6"/>
  <c r="G118" i="6" s="1"/>
  <c r="G116" i="6" s="1"/>
  <c r="F116" i="6" s="1"/>
  <c r="F122" i="6"/>
  <c r="D170" i="6"/>
  <c r="I172" i="6"/>
  <c r="F172" i="6"/>
  <c r="F351" i="6"/>
  <c r="D297" i="6"/>
  <c r="I297" i="6" s="1"/>
  <c r="G322" i="6"/>
  <c r="G320" i="6" s="1"/>
  <c r="G245" i="6"/>
  <c r="G243" i="6" s="1"/>
  <c r="G241" i="6" s="1"/>
  <c r="G272" i="6"/>
  <c r="H245" i="6"/>
  <c r="C243" i="6"/>
  <c r="C241" i="6" s="1"/>
  <c r="H376" i="6"/>
  <c r="D268" i="6"/>
  <c r="D399" i="6"/>
  <c r="I399" i="6" s="1"/>
  <c r="H224" i="6"/>
  <c r="H326" i="6"/>
  <c r="H272" i="6"/>
  <c r="C120" i="6"/>
  <c r="H122" i="6"/>
  <c r="H45" i="6"/>
  <c r="G41" i="6"/>
  <c r="G39" i="6" s="1"/>
  <c r="G20" i="6"/>
  <c r="F22" i="6"/>
  <c r="I118" i="6"/>
  <c r="D116" i="6"/>
  <c r="D145" i="6"/>
  <c r="I147" i="6"/>
  <c r="G143" i="6"/>
  <c r="G141" i="6" s="1"/>
  <c r="G139" i="6" s="1"/>
  <c r="G137" i="6" s="1"/>
  <c r="D16" i="6"/>
  <c r="D14" i="6" s="1"/>
  <c r="I14" i="6" s="1"/>
  <c r="G1039" i="1"/>
  <c r="F630" i="1"/>
  <c r="D1485" i="1"/>
  <c r="F1485" i="1" s="1"/>
  <c r="F1487" i="1"/>
  <c r="E628" i="1"/>
  <c r="I630" i="1"/>
  <c r="F111" i="1"/>
  <c r="H321" i="1"/>
  <c r="C1483" i="1"/>
  <c r="H1483" i="1"/>
  <c r="H1485" i="1"/>
  <c r="H814" i="1"/>
  <c r="C474" i="7"/>
  <c r="C472" i="7" s="1"/>
  <c r="C470" i="7" s="1"/>
  <c r="H470" i="7" s="1"/>
  <c r="H168" i="7"/>
  <c r="D430" i="7"/>
  <c r="D474" i="7"/>
  <c r="D472" i="7"/>
  <c r="D470" i="7" s="1"/>
  <c r="G318" i="7"/>
  <c r="F318" i="7" s="1"/>
  <c r="I124" i="7"/>
  <c r="D120" i="7"/>
  <c r="I120" i="7" s="1"/>
  <c r="C34" i="7"/>
  <c r="H34" i="7" s="1"/>
  <c r="H36" i="7"/>
  <c r="G372" i="6"/>
  <c r="G370" i="6" s="1"/>
  <c r="G91" i="6"/>
  <c r="F170" i="6"/>
  <c r="F120" i="6"/>
  <c r="H222" i="6"/>
  <c r="C220" i="6"/>
  <c r="H270" i="6"/>
  <c r="C268" i="6"/>
  <c r="C372" i="6"/>
  <c r="H374" i="6"/>
  <c r="H243" i="6"/>
  <c r="G395" i="6"/>
  <c r="G393" i="6" s="1"/>
  <c r="D397" i="6"/>
  <c r="D395" i="6" s="1"/>
  <c r="F397" i="6"/>
  <c r="H324" i="6"/>
  <c r="F399" i="6"/>
  <c r="F297" i="6"/>
  <c r="E93" i="6"/>
  <c r="C93" i="6"/>
  <c r="I116" i="6"/>
  <c r="D114" i="6"/>
  <c r="I16" i="6"/>
  <c r="I1485" i="1"/>
  <c r="D1483" i="1"/>
  <c r="F1483" i="1" s="1"/>
  <c r="F109" i="1"/>
  <c r="H474" i="7"/>
  <c r="D428" i="7"/>
  <c r="C32" i="7"/>
  <c r="H32" i="7" s="1"/>
  <c r="H430" i="7"/>
  <c r="H166" i="7"/>
  <c r="I122" i="7"/>
  <c r="F372" i="6"/>
  <c r="G89" i="6"/>
  <c r="H220" i="6"/>
  <c r="C218" i="6"/>
  <c r="C216" i="6" s="1"/>
  <c r="F395" i="6"/>
  <c r="I397" i="6"/>
  <c r="H268" i="6"/>
  <c r="C266" i="6"/>
  <c r="H266" i="6" s="1"/>
  <c r="H241" i="6"/>
  <c r="H372" i="6"/>
  <c r="C370" i="6"/>
  <c r="D12" i="6"/>
  <c r="I12" i="6" s="1"/>
  <c r="I114" i="6"/>
  <c r="D112" i="6"/>
  <c r="I112" i="6" s="1"/>
  <c r="E91" i="6"/>
  <c r="I1483" i="1"/>
  <c r="H472" i="7"/>
  <c r="C426" i="7"/>
  <c r="H426" i="7" s="1"/>
  <c r="H164" i="7"/>
  <c r="C162" i="7"/>
  <c r="H162" i="7" s="1"/>
  <c r="G368" i="6"/>
  <c r="G87" i="6"/>
  <c r="D393" i="6"/>
  <c r="I393" i="6" s="1"/>
  <c r="I395" i="6"/>
  <c r="H216" i="6"/>
  <c r="H218" i="6"/>
  <c r="G391" i="6"/>
  <c r="F391" i="6" s="1"/>
  <c r="E89" i="6"/>
  <c r="E87" i="6" s="1"/>
  <c r="E213" i="6" s="1"/>
  <c r="G366" i="6"/>
  <c r="D391" i="6"/>
  <c r="I391" i="6" s="1"/>
  <c r="I554" i="5"/>
  <c r="E552" i="5"/>
  <c r="I552" i="5" s="1"/>
  <c r="D573" i="5"/>
  <c r="D571" i="5" s="1"/>
  <c r="K640" i="5"/>
  <c r="G507" i="5"/>
  <c r="J503" i="5"/>
  <c r="H530" i="5"/>
  <c r="C528" i="5"/>
  <c r="L640" i="5"/>
  <c r="L915" i="5"/>
  <c r="L870" i="5" s="1"/>
  <c r="G528" i="5"/>
  <c r="J424" i="5"/>
  <c r="H453" i="5"/>
  <c r="C451" i="5"/>
  <c r="D548" i="5"/>
  <c r="J703" i="5"/>
  <c r="I432" i="5"/>
  <c r="D430" i="5"/>
  <c r="I430" i="5" s="1"/>
  <c r="K424" i="5"/>
  <c r="H604" i="5"/>
  <c r="C602" i="5"/>
  <c r="G451" i="5"/>
  <c r="G449" i="5" s="1"/>
  <c r="G447" i="5" s="1"/>
  <c r="C470" i="5"/>
  <c r="H472" i="5"/>
  <c r="G487" i="5"/>
  <c r="G485" i="5" s="1"/>
  <c r="K503" i="5"/>
  <c r="F552" i="5"/>
  <c r="G550" i="5"/>
  <c r="G548" i="5" s="1"/>
  <c r="E530" i="5"/>
  <c r="F577" i="5"/>
  <c r="G575" i="5"/>
  <c r="F667" i="5"/>
  <c r="G665" i="5"/>
  <c r="F665" i="5" s="1"/>
  <c r="G621" i="5"/>
  <c r="I474" i="5"/>
  <c r="D491" i="5"/>
  <c r="I491" i="5" s="1"/>
  <c r="C513" i="5"/>
  <c r="H606" i="5"/>
  <c r="C623" i="5"/>
  <c r="C621" i="5" s="1"/>
  <c r="H734" i="5"/>
  <c r="C732" i="5"/>
  <c r="C730" i="5" s="1"/>
  <c r="F795" i="5"/>
  <c r="G1008" i="5"/>
  <c r="F1010" i="5"/>
  <c r="D513" i="5"/>
  <c r="G604" i="5"/>
  <c r="I606" i="5"/>
  <c r="D623" i="5"/>
  <c r="I623" i="5" s="1"/>
  <c r="F625" i="5"/>
  <c r="H650" i="5"/>
  <c r="G854" i="5"/>
  <c r="I667" i="5"/>
  <c r="I690" i="5"/>
  <c r="F690" i="5"/>
  <c r="D688" i="5"/>
  <c r="C812" i="5"/>
  <c r="H812" i="5" s="1"/>
  <c r="H814" i="5"/>
  <c r="J915" i="5"/>
  <c r="D942" i="5"/>
  <c r="I944" i="5"/>
  <c r="F966" i="5"/>
  <c r="H756" i="5"/>
  <c r="C754" i="5"/>
  <c r="G837" i="5"/>
  <c r="F839" i="5"/>
  <c r="J872" i="5"/>
  <c r="J870" i="5"/>
  <c r="D752" i="5"/>
  <c r="I752" i="5" s="1"/>
  <c r="H775" i="5"/>
  <c r="C773" i="5"/>
  <c r="H773" i="5" s="1"/>
  <c r="J827" i="5"/>
  <c r="F455" i="5"/>
  <c r="F554" i="5"/>
  <c r="F715" i="5"/>
  <c r="E771" i="5"/>
  <c r="E769" i="5"/>
  <c r="E767" i="5" s="1"/>
  <c r="E765" i="5" s="1"/>
  <c r="E744" i="5" s="1"/>
  <c r="K915" i="5"/>
  <c r="K870" i="5"/>
  <c r="D964" i="5"/>
  <c r="I964" i="5" s="1"/>
  <c r="I966" i="5"/>
  <c r="G711" i="5"/>
  <c r="F711" i="5" s="1"/>
  <c r="F713" i="5"/>
  <c r="E785" i="5"/>
  <c r="D663" i="5"/>
  <c r="C791" i="5"/>
  <c r="C789" i="5" s="1"/>
  <c r="H789" i="5" s="1"/>
  <c r="H793" i="5"/>
  <c r="E577" i="5"/>
  <c r="E575" i="5" s="1"/>
  <c r="I575" i="5" s="1"/>
  <c r="E573" i="5"/>
  <c r="F652" i="5"/>
  <c r="K744" i="5"/>
  <c r="G771" i="5"/>
  <c r="I927" i="5"/>
  <c r="F927" i="5"/>
  <c r="D925" i="5"/>
  <c r="D472" i="5"/>
  <c r="D470" i="5" s="1"/>
  <c r="D468" i="5" s="1"/>
  <c r="G791" i="5"/>
  <c r="I858" i="5"/>
  <c r="F858" i="5"/>
  <c r="D856" i="5"/>
  <c r="C644" i="5"/>
  <c r="H644" i="5" s="1"/>
  <c r="I713" i="5"/>
  <c r="D711" i="5"/>
  <c r="G730" i="5"/>
  <c r="G728" i="5" s="1"/>
  <c r="E872" i="5"/>
  <c r="G923" i="5"/>
  <c r="G921" i="5" s="1"/>
  <c r="G919" i="5" s="1"/>
  <c r="G814" i="5"/>
  <c r="C837" i="5"/>
  <c r="C835" i="5" s="1"/>
  <c r="G901" i="5"/>
  <c r="G964" i="5"/>
  <c r="D987" i="5"/>
  <c r="C1008" i="5"/>
  <c r="D837" i="5"/>
  <c r="D835" i="5" s="1"/>
  <c r="C985" i="5"/>
  <c r="G989" i="5"/>
  <c r="D1008" i="5"/>
  <c r="C923" i="5"/>
  <c r="H923" i="5" s="1"/>
  <c r="D795" i="5"/>
  <c r="D882" i="5"/>
  <c r="I882" i="5" s="1"/>
  <c r="D962" i="5"/>
  <c r="D960" i="5" s="1"/>
  <c r="D958" i="5" s="1"/>
  <c r="I958" i="5" s="1"/>
  <c r="F491" i="5"/>
  <c r="D489" i="5"/>
  <c r="I711" i="5"/>
  <c r="D709" i="5"/>
  <c r="G835" i="5"/>
  <c r="F688" i="5"/>
  <c r="D686" i="5"/>
  <c r="F686" i="5" s="1"/>
  <c r="I688" i="5"/>
  <c r="G619" i="5"/>
  <c r="H602" i="5"/>
  <c r="C600" i="5"/>
  <c r="C598" i="5" s="1"/>
  <c r="C449" i="5"/>
  <c r="H451" i="5"/>
  <c r="I472" i="5"/>
  <c r="D880" i="5"/>
  <c r="I880" i="5" s="1"/>
  <c r="I925" i="5"/>
  <c r="D923" i="5"/>
  <c r="H791" i="5"/>
  <c r="H754" i="5"/>
  <c r="C752" i="5"/>
  <c r="H732" i="5"/>
  <c r="G663" i="5"/>
  <c r="G661" i="5" s="1"/>
  <c r="F550" i="5"/>
  <c r="G1006" i="5"/>
  <c r="D546" i="5"/>
  <c r="I856" i="5"/>
  <c r="H1008" i="5"/>
  <c r="C1006" i="5"/>
  <c r="I663" i="5"/>
  <c r="D661" i="5"/>
  <c r="I661" i="5" s="1"/>
  <c r="C642" i="5"/>
  <c r="D621" i="5"/>
  <c r="D940" i="5"/>
  <c r="I942" i="5"/>
  <c r="C810" i="5"/>
  <c r="D793" i="5"/>
  <c r="I795" i="5"/>
  <c r="H837" i="5"/>
  <c r="G769" i="5"/>
  <c r="G767" i="5" s="1"/>
  <c r="H623" i="5"/>
  <c r="G709" i="5"/>
  <c r="G602" i="5"/>
  <c r="G505" i="5"/>
  <c r="H985" i="5"/>
  <c r="C983" i="5"/>
  <c r="C771" i="5"/>
  <c r="G852" i="5"/>
  <c r="I513" i="5"/>
  <c r="E528" i="5"/>
  <c r="E526" i="5" s="1"/>
  <c r="E524" i="5" s="1"/>
  <c r="D428" i="5"/>
  <c r="D426" i="5" s="1"/>
  <c r="F925" i="5"/>
  <c r="I577" i="5"/>
  <c r="H470" i="5"/>
  <c r="C468" i="5"/>
  <c r="D750" i="5"/>
  <c r="I750" i="5" s="1"/>
  <c r="G789" i="5"/>
  <c r="H513" i="5"/>
  <c r="C511" i="5"/>
  <c r="C509" i="5" s="1"/>
  <c r="H509" i="5" s="1"/>
  <c r="G707" i="5"/>
  <c r="G705" i="5" s="1"/>
  <c r="G1004" i="5"/>
  <c r="F663" i="5"/>
  <c r="H730" i="5"/>
  <c r="C728" i="5"/>
  <c r="H728" i="5" s="1"/>
  <c r="D569" i="5"/>
  <c r="D619" i="5"/>
  <c r="F619" i="5" s="1"/>
  <c r="H752" i="5"/>
  <c r="C750" i="5"/>
  <c r="G483" i="5"/>
  <c r="D878" i="5"/>
  <c r="D876" i="5" s="1"/>
  <c r="I876" i="5" s="1"/>
  <c r="H600" i="5"/>
  <c r="G850" i="5"/>
  <c r="G848" i="5" s="1"/>
  <c r="H835" i="5"/>
  <c r="C833" i="5"/>
  <c r="H833" i="5" s="1"/>
  <c r="C787" i="5"/>
  <c r="I686" i="5"/>
  <c r="D684" i="5"/>
  <c r="I428" i="5"/>
  <c r="G787" i="5"/>
  <c r="I470" i="5"/>
  <c r="H810" i="5"/>
  <c r="C808" i="5"/>
  <c r="H808" i="5" s="1"/>
  <c r="G617" i="5"/>
  <c r="H468" i="5"/>
  <c r="C466" i="5"/>
  <c r="C464" i="5" s="1"/>
  <c r="C769" i="5"/>
  <c r="H769" i="5" s="1"/>
  <c r="H771" i="5"/>
  <c r="G600" i="5"/>
  <c r="G598" i="5" s="1"/>
  <c r="F923" i="5"/>
  <c r="D487" i="5"/>
  <c r="D485" i="5" s="1"/>
  <c r="D483" i="5" s="1"/>
  <c r="I483" i="5" s="1"/>
  <c r="C447" i="5"/>
  <c r="H447" i="5" s="1"/>
  <c r="H449" i="5"/>
  <c r="G833" i="5"/>
  <c r="G831" i="5" s="1"/>
  <c r="G829" i="5" s="1"/>
  <c r="G827" i="5" s="1"/>
  <c r="H621" i="5"/>
  <c r="C619" i="5"/>
  <c r="H619" i="5" s="1"/>
  <c r="G546" i="5"/>
  <c r="F546" i="5"/>
  <c r="I709" i="5"/>
  <c r="H983" i="5"/>
  <c r="C981" i="5"/>
  <c r="H981" i="5" s="1"/>
  <c r="H1006" i="5"/>
  <c r="C1004" i="5"/>
  <c r="H787" i="5"/>
  <c r="G765" i="5"/>
  <c r="C445" i="5"/>
  <c r="H598" i="5"/>
  <c r="C596" i="5"/>
  <c r="H596" i="5" s="1"/>
  <c r="G917" i="5"/>
  <c r="C617" i="5"/>
  <c r="I468" i="5"/>
  <c r="D466" i="5"/>
  <c r="D464" i="5" s="1"/>
  <c r="H466" i="5"/>
  <c r="H464" i="5"/>
  <c r="I487" i="5"/>
  <c r="H1004" i="5"/>
  <c r="C1002" i="5"/>
  <c r="C1000" i="5" s="1"/>
  <c r="C507" i="5"/>
  <c r="H507" i="5" s="1"/>
  <c r="C748" i="5"/>
  <c r="H750" i="5"/>
  <c r="I619" i="5"/>
  <c r="D617" i="5"/>
  <c r="F617" i="5"/>
  <c r="G445" i="5"/>
  <c r="G615" i="5"/>
  <c r="D682" i="5"/>
  <c r="I682" i="5" s="1"/>
  <c r="I684" i="5"/>
  <c r="F684" i="5"/>
  <c r="C831" i="5"/>
  <c r="C829" i="5" s="1"/>
  <c r="C806" i="5"/>
  <c r="F661" i="5"/>
  <c r="G640" i="5"/>
  <c r="G1002" i="5"/>
  <c r="G1000" i="5" s="1"/>
  <c r="H1000" i="5"/>
  <c r="I466" i="5"/>
  <c r="I485" i="5"/>
  <c r="H831" i="5"/>
  <c r="H445" i="5"/>
  <c r="D615" i="5"/>
  <c r="I615" i="5" s="1"/>
  <c r="I617" i="5"/>
  <c r="H748" i="5"/>
  <c r="C746" i="5"/>
  <c r="F682" i="5"/>
  <c r="C505" i="5"/>
  <c r="D874" i="5"/>
  <c r="H505" i="5"/>
  <c r="I464" i="5"/>
  <c r="H27" i="8"/>
  <c r="C25" i="8"/>
  <c r="C23" i="8" s="1"/>
  <c r="C21" i="8" s="1"/>
  <c r="C19" i="8" s="1"/>
  <c r="C17" i="8" s="1"/>
  <c r="C15" i="8" s="1"/>
  <c r="H15" i="8" s="1"/>
  <c r="D50" i="8"/>
  <c r="I52" i="8"/>
  <c r="G50" i="8"/>
  <c r="F52" i="8"/>
  <c r="I27" i="8"/>
  <c r="E25" i="8"/>
  <c r="E23" i="8" s="1"/>
  <c r="E21" i="8" s="1"/>
  <c r="I21" i="8" s="1"/>
  <c r="G25" i="8"/>
  <c r="F27" i="8"/>
  <c r="D19" i="8"/>
  <c r="H25" i="8"/>
  <c r="G48" i="8"/>
  <c r="G46" i="8" s="1"/>
  <c r="G44" i="8" s="1"/>
  <c r="F50" i="8"/>
  <c r="D17" i="8"/>
  <c r="D15" i="8" s="1"/>
  <c r="I25" i="8"/>
  <c r="D48" i="8"/>
  <c r="D46" i="8" s="1"/>
  <c r="I46" i="8" s="1"/>
  <c r="I50" i="8"/>
  <c r="F25" i="8"/>
  <c r="G23" i="8"/>
  <c r="G21" i="8" s="1"/>
  <c r="G19" i="8" s="1"/>
  <c r="G17" i="8" s="1"/>
  <c r="I48" i="8"/>
  <c r="F48" i="8"/>
  <c r="F23" i="8"/>
  <c r="D44" i="8"/>
  <c r="D42" i="8" s="1"/>
  <c r="I42" i="8" s="1"/>
  <c r="E19" i="8"/>
  <c r="I19" i="8" s="1"/>
  <c r="F46" i="8"/>
  <c r="F19" i="8"/>
  <c r="I44" i="8"/>
  <c r="G42" i="8"/>
  <c r="F42" i="8" s="1"/>
  <c r="H17" i="8"/>
  <c r="D40" i="8"/>
  <c r="D66" i="8" s="1"/>
  <c r="I66" i="8" s="1"/>
  <c r="I40" i="8"/>
  <c r="E24" i="4"/>
  <c r="F24" i="4" s="1"/>
  <c r="D118" i="7"/>
  <c r="I118" i="7" s="1"/>
  <c r="J494" i="7"/>
  <c r="J6" i="7"/>
  <c r="D426" i="7"/>
  <c r="F478" i="7"/>
  <c r="L494" i="7"/>
  <c r="H124" i="7"/>
  <c r="C122" i="7"/>
  <c r="F172" i="7"/>
  <c r="G170" i="7"/>
  <c r="H306" i="7"/>
  <c r="C304" i="7"/>
  <c r="H16" i="7"/>
  <c r="C14" i="7"/>
  <c r="G84" i="7"/>
  <c r="G82" i="7" s="1"/>
  <c r="F86" i="7"/>
  <c r="F280" i="7"/>
  <c r="G278" i="7"/>
  <c r="D104" i="7"/>
  <c r="I106" i="7"/>
  <c r="F106" i="7"/>
  <c r="E302" i="7"/>
  <c r="I304" i="7"/>
  <c r="D368" i="7"/>
  <c r="I370" i="7"/>
  <c r="F370" i="7"/>
  <c r="C278" i="7"/>
  <c r="C276" i="7" s="1"/>
  <c r="H276" i="7" s="1"/>
  <c r="H280" i="7"/>
  <c r="G190" i="7"/>
  <c r="G188" i="7" s="1"/>
  <c r="I216" i="7"/>
  <c r="E214" i="7"/>
  <c r="E212" i="7" s="1"/>
  <c r="E210" i="7"/>
  <c r="E208" i="7" s="1"/>
  <c r="I208" i="7" s="1"/>
  <c r="I238" i="7"/>
  <c r="D236" i="7"/>
  <c r="D234" i="7" s="1"/>
  <c r="F304" i="7"/>
  <c r="G302" i="7"/>
  <c r="G300" i="7" s="1"/>
  <c r="G298" i="7" s="1"/>
  <c r="G296" i="7" s="1"/>
  <c r="I482" i="7"/>
  <c r="E480" i="7"/>
  <c r="E478" i="7" s="1"/>
  <c r="E476" i="7" s="1"/>
  <c r="G14" i="7"/>
  <c r="I194" i="7"/>
  <c r="D192" i="7"/>
  <c r="I18" i="7"/>
  <c r="E16" i="7"/>
  <c r="E14" i="7"/>
  <c r="E12" i="7" s="1"/>
  <c r="E10" i="7" s="1"/>
  <c r="E8" i="7" s="1"/>
  <c r="F218" i="7"/>
  <c r="G216" i="7"/>
  <c r="H260" i="7"/>
  <c r="C258" i="7"/>
  <c r="H62" i="7"/>
  <c r="C60" i="7"/>
  <c r="F238" i="7"/>
  <c r="G236" i="7"/>
  <c r="D324" i="7"/>
  <c r="D322" i="7" s="1"/>
  <c r="D320" i="7" s="1"/>
  <c r="D318" i="7" s="1"/>
  <c r="F326" i="7"/>
  <c r="I326" i="7"/>
  <c r="H348" i="7"/>
  <c r="C346" i="7"/>
  <c r="H346" i="7" s="1"/>
  <c r="C390" i="7"/>
  <c r="H392" i="7"/>
  <c r="F476" i="7"/>
  <c r="D278" i="7"/>
  <c r="I258" i="7"/>
  <c r="E256" i="7"/>
  <c r="E254" i="7" s="1"/>
  <c r="F194" i="7"/>
  <c r="F62" i="7"/>
  <c r="D60" i="7"/>
  <c r="I62" i="7"/>
  <c r="I348" i="7"/>
  <c r="D346" i="7"/>
  <c r="I346" i="7" s="1"/>
  <c r="C82" i="7"/>
  <c r="H82" i="7" s="1"/>
  <c r="H84" i="7"/>
  <c r="F130" i="7"/>
  <c r="G128" i="7"/>
  <c r="I152" i="7"/>
  <c r="E150" i="7"/>
  <c r="G388" i="7"/>
  <c r="K6" i="7"/>
  <c r="G38" i="7"/>
  <c r="F38" i="7" s="1"/>
  <c r="G258" i="7"/>
  <c r="G256" i="7" s="1"/>
  <c r="G254" i="7" s="1"/>
  <c r="G252" i="7" s="1"/>
  <c r="G250" i="7" s="1"/>
  <c r="F260" i="7"/>
  <c r="H18" i="7"/>
  <c r="H238" i="7"/>
  <c r="C236" i="7"/>
  <c r="H236" i="7" s="1"/>
  <c r="I414" i="7"/>
  <c r="E412" i="7"/>
  <c r="I412" i="7" s="1"/>
  <c r="I436" i="7"/>
  <c r="E434" i="7"/>
  <c r="I434" i="7" s="1"/>
  <c r="H366" i="7"/>
  <c r="C364" i="7"/>
  <c r="H364" i="7" s="1"/>
  <c r="D212" i="7"/>
  <c r="I214" i="7"/>
  <c r="H320" i="7"/>
  <c r="C318" i="7"/>
  <c r="C410" i="7"/>
  <c r="C408" i="7" s="1"/>
  <c r="C406" i="7" s="1"/>
  <c r="C404" i="7" s="1"/>
  <c r="H404" i="7" s="1"/>
  <c r="K494" i="7"/>
  <c r="C104" i="7"/>
  <c r="H104" i="7" s="1"/>
  <c r="H106" i="7"/>
  <c r="E168" i="7"/>
  <c r="E166" i="7" s="1"/>
  <c r="E164" i="7" s="1"/>
  <c r="E162" i="7" s="1"/>
  <c r="H192" i="7"/>
  <c r="C190" i="7"/>
  <c r="G346" i="7"/>
  <c r="F348" i="7"/>
  <c r="H394" i="7"/>
  <c r="F416" i="7"/>
  <c r="G414" i="7"/>
  <c r="G412" i="7" s="1"/>
  <c r="F412" i="7" s="1"/>
  <c r="G436" i="7"/>
  <c r="F438" i="7"/>
  <c r="G456" i="7"/>
  <c r="F458" i="7"/>
  <c r="D392" i="7"/>
  <c r="D390" i="7" s="1"/>
  <c r="H108" i="7"/>
  <c r="H284" i="7"/>
  <c r="C456" i="7"/>
  <c r="C454" i="7" s="1"/>
  <c r="H454" i="7" s="1"/>
  <c r="D40" i="7"/>
  <c r="F40" i="7" s="1"/>
  <c r="F42" i="7"/>
  <c r="C150" i="7"/>
  <c r="H196" i="7"/>
  <c r="I324" i="7"/>
  <c r="I278" i="7"/>
  <c r="D276" i="7"/>
  <c r="G454" i="7"/>
  <c r="F170" i="7"/>
  <c r="G168" i="7"/>
  <c r="H60" i="7"/>
  <c r="C58" i="7"/>
  <c r="G434" i="7"/>
  <c r="G432" i="7" s="1"/>
  <c r="G430" i="7" s="1"/>
  <c r="F436" i="7"/>
  <c r="H278" i="7"/>
  <c r="H122" i="7"/>
  <c r="C120" i="7"/>
  <c r="F414" i="7"/>
  <c r="H410" i="7"/>
  <c r="C234" i="7"/>
  <c r="C232" i="7" s="1"/>
  <c r="H232" i="7" s="1"/>
  <c r="C256" i="7"/>
  <c r="H258" i="7"/>
  <c r="I480" i="7"/>
  <c r="I392" i="7"/>
  <c r="F392" i="7"/>
  <c r="C102" i="7"/>
  <c r="H102" i="7" s="1"/>
  <c r="F324" i="7"/>
  <c r="E148" i="7"/>
  <c r="I150" i="7"/>
  <c r="H390" i="7"/>
  <c r="C388" i="7"/>
  <c r="H388" i="7" s="1"/>
  <c r="F216" i="7"/>
  <c r="G214" i="7"/>
  <c r="F214" i="7" s="1"/>
  <c r="I368" i="7"/>
  <c r="D366" i="7"/>
  <c r="I366" i="7" s="1"/>
  <c r="F368" i="7"/>
  <c r="I212" i="7"/>
  <c r="D210" i="7"/>
  <c r="C80" i="7"/>
  <c r="C78" i="7" s="1"/>
  <c r="C302" i="7"/>
  <c r="C300" i="7" s="1"/>
  <c r="C298" i="7" s="1"/>
  <c r="H304" i="7"/>
  <c r="E432" i="7"/>
  <c r="E430" i="7" s="1"/>
  <c r="E428" i="7" s="1"/>
  <c r="E426" i="7" s="1"/>
  <c r="G234" i="7"/>
  <c r="G386" i="7"/>
  <c r="G384" i="7" s="1"/>
  <c r="G382" i="7" s="1"/>
  <c r="H150" i="7"/>
  <c r="C148" i="7"/>
  <c r="C146" i="7" s="1"/>
  <c r="C144" i="7" s="1"/>
  <c r="C142" i="7" s="1"/>
  <c r="D58" i="7"/>
  <c r="F60" i="7"/>
  <c r="I60" i="7"/>
  <c r="C316" i="7"/>
  <c r="H316" i="7" s="1"/>
  <c r="H318" i="7"/>
  <c r="I40" i="7"/>
  <c r="D38" i="7"/>
  <c r="D36" i="7" s="1"/>
  <c r="C344" i="7"/>
  <c r="C342" i="7" s="1"/>
  <c r="C340" i="7" s="1"/>
  <c r="H456" i="7"/>
  <c r="F128" i="7"/>
  <c r="G126" i="7"/>
  <c r="I256" i="7"/>
  <c r="E300" i="7"/>
  <c r="E298" i="7" s="1"/>
  <c r="E296" i="7" s="1"/>
  <c r="E294" i="7" s="1"/>
  <c r="I302" i="7"/>
  <c r="C188" i="7"/>
  <c r="H188" i="7" s="1"/>
  <c r="H190" i="7"/>
  <c r="H14" i="7"/>
  <c r="C12" i="7"/>
  <c r="C362" i="7"/>
  <c r="H362" i="7" s="1"/>
  <c r="I192" i="7"/>
  <c r="D102" i="7"/>
  <c r="D100" i="7" s="1"/>
  <c r="D98" i="7" s="1"/>
  <c r="F278" i="7"/>
  <c r="G276" i="7"/>
  <c r="G166" i="7"/>
  <c r="I102" i="7"/>
  <c r="I432" i="7"/>
  <c r="I322" i="7"/>
  <c r="F322" i="7"/>
  <c r="C274" i="7"/>
  <c r="H274" i="7" s="1"/>
  <c r="F300" i="7"/>
  <c r="H148" i="7"/>
  <c r="I390" i="7"/>
  <c r="I234" i="7"/>
  <c r="C100" i="7"/>
  <c r="H100" i="7" s="1"/>
  <c r="H80" i="7"/>
  <c r="G274" i="7"/>
  <c r="G272" i="7" s="1"/>
  <c r="F272" i="7" s="1"/>
  <c r="F276" i="7"/>
  <c r="C386" i="7"/>
  <c r="H386" i="7" s="1"/>
  <c r="H58" i="7"/>
  <c r="C56" i="7"/>
  <c r="D56" i="7"/>
  <c r="F56" i="7" s="1"/>
  <c r="F58" i="7"/>
  <c r="I58" i="7"/>
  <c r="C254" i="7"/>
  <c r="H254" i="7" s="1"/>
  <c r="H256" i="7"/>
  <c r="E252" i="7"/>
  <c r="E250" i="7" s="1"/>
  <c r="H234" i="7"/>
  <c r="H12" i="7"/>
  <c r="C10" i="7"/>
  <c r="C8" i="7" s="1"/>
  <c r="F126" i="7"/>
  <c r="G124" i="7"/>
  <c r="F124" i="7" s="1"/>
  <c r="I38" i="7"/>
  <c r="I210" i="7"/>
  <c r="D208" i="7"/>
  <c r="C118" i="7"/>
  <c r="H118" i="7" s="1"/>
  <c r="H120" i="7"/>
  <c r="C452" i="7"/>
  <c r="H452" i="7" s="1"/>
  <c r="G232" i="7"/>
  <c r="G410" i="7"/>
  <c r="G408" i="7" s="1"/>
  <c r="I276" i="7"/>
  <c r="D274" i="7"/>
  <c r="E146" i="7"/>
  <c r="D34" i="7"/>
  <c r="D32" i="7" s="1"/>
  <c r="I36" i="7"/>
  <c r="I100" i="7"/>
  <c r="I274" i="7"/>
  <c r="D272" i="7"/>
  <c r="I272" i="7" s="1"/>
  <c r="H342" i="7"/>
  <c r="I320" i="7"/>
  <c r="C252" i="7"/>
  <c r="C250" i="7" s="1"/>
  <c r="H146" i="7"/>
  <c r="G230" i="7"/>
  <c r="H56" i="7"/>
  <c r="C54" i="7"/>
  <c r="C52" i="7" s="1"/>
  <c r="H52" i="7" s="1"/>
  <c r="F274" i="7"/>
  <c r="H300" i="7"/>
  <c r="E474" i="7"/>
  <c r="I474" i="7" s="1"/>
  <c r="I476" i="7"/>
  <c r="G164" i="7"/>
  <c r="G162" i="7" s="1"/>
  <c r="E144" i="7"/>
  <c r="E142" i="7" s="1"/>
  <c r="E140" i="7" s="1"/>
  <c r="G122" i="7"/>
  <c r="G120" i="7" s="1"/>
  <c r="F120" i="7" s="1"/>
  <c r="H78" i="7"/>
  <c r="C76" i="7"/>
  <c r="H76" i="7" s="1"/>
  <c r="C384" i="7"/>
  <c r="C382" i="7" s="1"/>
  <c r="H382" i="7" s="1"/>
  <c r="F254" i="7"/>
  <c r="F410" i="7"/>
  <c r="D206" i="7"/>
  <c r="H406" i="7"/>
  <c r="F432" i="7"/>
  <c r="I318" i="7"/>
  <c r="D316" i="7"/>
  <c r="I316" i="7" s="1"/>
  <c r="H298" i="7"/>
  <c r="C296" i="7"/>
  <c r="I34" i="7"/>
  <c r="I426" i="7"/>
  <c r="I428" i="7"/>
  <c r="H144" i="7"/>
  <c r="C74" i="7"/>
  <c r="H74" i="7" s="1"/>
  <c r="H54" i="7"/>
  <c r="H252" i="7"/>
  <c r="H250" i="7"/>
  <c r="E472" i="7"/>
  <c r="E470" i="7" s="1"/>
  <c r="G228" i="7"/>
  <c r="C294" i="7"/>
  <c r="H294" i="7" s="1"/>
  <c r="H296" i="7"/>
  <c r="G118" i="7"/>
  <c r="F118" i="7"/>
  <c r="C140" i="7"/>
  <c r="H140" i="7"/>
  <c r="H142" i="7"/>
  <c r="I496" i="1"/>
  <c r="D482" i="1"/>
  <c r="F496" i="1"/>
  <c r="G482" i="1"/>
  <c r="F482" i="1" s="1"/>
  <c r="C470" i="1"/>
  <c r="H470" i="1"/>
  <c r="G470" i="1"/>
  <c r="F470" i="1" s="1"/>
  <c r="I455" i="1"/>
  <c r="H441" i="1"/>
  <c r="C439" i="1"/>
  <c r="H439" i="1" s="1"/>
  <c r="G439" i="1"/>
  <c r="G437" i="1" s="1"/>
  <c r="J378" i="1"/>
  <c r="D384" i="1"/>
  <c r="I384" i="1" s="1"/>
  <c r="K384" i="1"/>
  <c r="K382" i="1" s="1"/>
  <c r="K380" i="1" s="1"/>
  <c r="K378" i="1" s="1"/>
  <c r="H384" i="1"/>
  <c r="E380" i="1"/>
  <c r="E378" i="1"/>
  <c r="H382" i="1"/>
  <c r="D297" i="1"/>
  <c r="I297" i="1"/>
  <c r="I299" i="1"/>
  <c r="L295" i="1"/>
  <c r="K295" i="1"/>
  <c r="J295" i="1"/>
  <c r="J168" i="1"/>
  <c r="E295" i="1"/>
  <c r="G297" i="1"/>
  <c r="H307" i="1"/>
  <c r="F309" i="1"/>
  <c r="G307" i="1"/>
  <c r="D45" i="1"/>
  <c r="D43" i="1" s="1"/>
  <c r="E41" i="1"/>
  <c r="H380" i="1"/>
  <c r="F297" i="1"/>
  <c r="G295" i="1"/>
  <c r="I45" i="1"/>
  <c r="E39" i="1"/>
  <c r="E37" i="1"/>
  <c r="E35" i="1"/>
  <c r="E33" i="1" s="1"/>
  <c r="I533" i="1"/>
  <c r="F531" i="1"/>
  <c r="L453" i="1"/>
  <c r="L451" i="1"/>
  <c r="C519" i="1"/>
  <c r="H519" i="1" s="1"/>
  <c r="D519" i="1"/>
  <c r="I519" i="1"/>
  <c r="F525" i="1"/>
  <c r="E519" i="1"/>
  <c r="E504" i="1" s="1"/>
  <c r="F519" i="1"/>
  <c r="D616" i="1"/>
  <c r="F616" i="1"/>
  <c r="I616" i="1"/>
  <c r="D614" i="1"/>
  <c r="I614" i="1" s="1"/>
  <c r="C1466" i="1"/>
  <c r="C1464" i="1"/>
  <c r="H1464" i="1"/>
  <c r="F1468" i="1"/>
  <c r="I1466" i="1"/>
  <c r="D1464" i="1"/>
  <c r="I1464" i="1"/>
  <c r="F1466" i="1"/>
  <c r="D1389" i="1"/>
  <c r="D1387" i="1"/>
  <c r="C1389" i="1"/>
  <c r="C1387" i="1" s="1"/>
  <c r="H1387" i="1" s="1"/>
  <c r="H1391" i="1"/>
  <c r="I1391" i="1"/>
  <c r="I1393" i="1"/>
  <c r="L1288" i="1"/>
  <c r="L1286" i="1"/>
  <c r="C1230" i="1"/>
  <c r="H1230" i="1" s="1"/>
  <c r="K1230" i="1"/>
  <c r="K1228" i="1"/>
  <c r="K1226" i="1" s="1"/>
  <c r="K1224" i="1" s="1"/>
  <c r="K1222" i="1" s="1"/>
  <c r="I1228" i="1"/>
  <c r="I1226" i="1"/>
  <c r="G1209" i="1"/>
  <c r="F1209" i="1" s="1"/>
  <c r="D1209" i="1"/>
  <c r="I1211" i="1"/>
  <c r="C1209" i="1"/>
  <c r="C1207" i="1" s="1"/>
  <c r="H1211" i="1"/>
  <c r="C1005" i="1"/>
  <c r="C1003" i="1" s="1"/>
  <c r="K1005" i="1"/>
  <c r="K1003" i="1"/>
  <c r="K1001" i="1"/>
  <c r="K982" i="1" s="1"/>
  <c r="K944" i="1" s="1"/>
  <c r="D1001" i="1"/>
  <c r="I1003" i="1"/>
  <c r="I933" i="1"/>
  <c r="D931" i="1"/>
  <c r="I931" i="1"/>
  <c r="G933" i="1"/>
  <c r="G931" i="1" s="1"/>
  <c r="L906" i="1"/>
  <c r="L904" i="1" s="1"/>
  <c r="L902" i="1" s="1"/>
  <c r="C906" i="1"/>
  <c r="C904" i="1" s="1"/>
  <c r="K906" i="1"/>
  <c r="K904" i="1" s="1"/>
  <c r="K902" i="1" s="1"/>
  <c r="H906" i="1"/>
  <c r="H908" i="1"/>
  <c r="J801" i="1"/>
  <c r="J799" i="1" s="1"/>
  <c r="J787" i="1" s="1"/>
  <c r="J785" i="1" s="1"/>
  <c r="J783" i="1" s="1"/>
  <c r="E801" i="1"/>
  <c r="E799" i="1"/>
  <c r="E787" i="1"/>
  <c r="E785" i="1" s="1"/>
  <c r="E783" i="1" s="1"/>
  <c r="G801" i="1"/>
  <c r="G799" i="1" s="1"/>
  <c r="C769" i="1"/>
  <c r="C767" i="1" s="1"/>
  <c r="H767" i="1" s="1"/>
  <c r="I771" i="1"/>
  <c r="F771" i="1"/>
  <c r="D769" i="1"/>
  <c r="I769" i="1"/>
  <c r="I773" i="1"/>
  <c r="F773" i="1"/>
  <c r="D756" i="1"/>
  <c r="F756" i="1" s="1"/>
  <c r="I756" i="1"/>
  <c r="I758" i="1"/>
  <c r="G756" i="1"/>
  <c r="F758" i="1"/>
  <c r="I760" i="1"/>
  <c r="F760" i="1"/>
  <c r="H758" i="1"/>
  <c r="L744" i="1"/>
  <c r="L742" i="1"/>
  <c r="K744" i="1"/>
  <c r="K742" i="1" s="1"/>
  <c r="J744" i="1"/>
  <c r="J742" i="1"/>
  <c r="E744" i="1"/>
  <c r="E742" i="1" s="1"/>
  <c r="C746" i="1"/>
  <c r="C744" i="1" s="1"/>
  <c r="H748" i="1"/>
  <c r="F748" i="1"/>
  <c r="G746" i="1"/>
  <c r="H750" i="1"/>
  <c r="I746" i="1"/>
  <c r="H746" i="1"/>
  <c r="C728" i="1"/>
  <c r="C726" i="1" s="1"/>
  <c r="H726" i="1" s="1"/>
  <c r="H730" i="1"/>
  <c r="H732" i="1"/>
  <c r="K712" i="1"/>
  <c r="K710" i="1"/>
  <c r="K698" i="1"/>
  <c r="F710" i="1"/>
  <c r="J698" i="1"/>
  <c r="E698" i="1"/>
  <c r="E669" i="1" s="1"/>
  <c r="E667" i="1" s="1"/>
  <c r="L698" i="1"/>
  <c r="G700" i="1"/>
  <c r="F702" i="1"/>
  <c r="I702" i="1"/>
  <c r="D700" i="1"/>
  <c r="I700" i="1" s="1"/>
  <c r="C700" i="1"/>
  <c r="C698" i="1" s="1"/>
  <c r="H702" i="1"/>
  <c r="F704" i="1"/>
  <c r="I704" i="1"/>
  <c r="H700" i="1"/>
  <c r="F700" i="1"/>
  <c r="G698" i="1"/>
  <c r="G687" i="1"/>
  <c r="D689" i="1"/>
  <c r="I689" i="1" s="1"/>
  <c r="F691" i="1"/>
  <c r="H687" i="1"/>
  <c r="C671" i="1"/>
  <c r="F614" i="1"/>
  <c r="H1466" i="1"/>
  <c r="F1464" i="1"/>
  <c r="H1389" i="1"/>
  <c r="G1207" i="1"/>
  <c r="F1207" i="1" s="1"/>
  <c r="D1207" i="1"/>
  <c r="I1209" i="1"/>
  <c r="I1001" i="1"/>
  <c r="D982" i="1"/>
  <c r="D929" i="1"/>
  <c r="I929" i="1" s="1"/>
  <c r="F769" i="1"/>
  <c r="D767" i="1"/>
  <c r="I767" i="1" s="1"/>
  <c r="D744" i="1"/>
  <c r="I744" i="1" s="1"/>
  <c r="G744" i="1"/>
  <c r="F746" i="1"/>
  <c r="H728" i="1"/>
  <c r="D687" i="1"/>
  <c r="D671" i="1" s="1"/>
  <c r="F689" i="1"/>
  <c r="H671" i="1"/>
  <c r="G1154" i="1"/>
  <c r="G1152" i="1" s="1"/>
  <c r="I1207" i="1"/>
  <c r="G742" i="1"/>
  <c r="I687" i="1"/>
  <c r="I43" i="1" l="1"/>
  <c r="D41" i="1"/>
  <c r="I98" i="7"/>
  <c r="D96" i="7"/>
  <c r="F98" i="7"/>
  <c r="G946" i="1"/>
  <c r="I671" i="1"/>
  <c r="I982" i="1"/>
  <c r="H1207" i="1"/>
  <c r="C1154" i="1"/>
  <c r="H340" i="7"/>
  <c r="C338" i="7"/>
  <c r="H338" i="7" s="1"/>
  <c r="G787" i="1"/>
  <c r="H904" i="1"/>
  <c r="C902" i="1"/>
  <c r="H902" i="1" s="1"/>
  <c r="G294" i="7"/>
  <c r="C669" i="1"/>
  <c r="H698" i="1"/>
  <c r="H744" i="1"/>
  <c r="C742" i="1"/>
  <c r="H742" i="1" s="1"/>
  <c r="F931" i="1"/>
  <c r="G929" i="1"/>
  <c r="F929" i="1" s="1"/>
  <c r="I32" i="7"/>
  <c r="D30" i="7"/>
  <c r="G406" i="7"/>
  <c r="G428" i="7"/>
  <c r="F430" i="7"/>
  <c r="C1001" i="1"/>
  <c r="H1001" i="1" s="1"/>
  <c r="H1003" i="1"/>
  <c r="G186" i="7"/>
  <c r="I298" i="7"/>
  <c r="D296" i="7"/>
  <c r="H188" i="1"/>
  <c r="C174" i="1"/>
  <c r="L174" i="1"/>
  <c r="L172" i="1" s="1"/>
  <c r="L170" i="1" s="1"/>
  <c r="L168" i="1" s="1"/>
  <c r="I184" i="1"/>
  <c r="E174" i="1"/>
  <c r="E172" i="1" s="1"/>
  <c r="E170" i="1" s="1"/>
  <c r="E168" i="1" s="1"/>
  <c r="G95" i="1"/>
  <c r="F97" i="1"/>
  <c r="H93" i="1"/>
  <c r="C91" i="1"/>
  <c r="G206" i="5"/>
  <c r="F208" i="5"/>
  <c r="F270" i="5"/>
  <c r="G268" i="5"/>
  <c r="F390" i="7"/>
  <c r="D388" i="7"/>
  <c r="F14" i="7"/>
  <c r="H746" i="5"/>
  <c r="F793" i="5"/>
  <c r="I793" i="5"/>
  <c r="D833" i="5"/>
  <c r="F835" i="5"/>
  <c r="G899" i="5"/>
  <c r="H528" i="5"/>
  <c r="C526" i="5"/>
  <c r="C118" i="6"/>
  <c r="H120" i="6"/>
  <c r="H141" i="6"/>
  <c r="C139" i="6"/>
  <c r="D14" i="7"/>
  <c r="I16" i="7"/>
  <c r="F16" i="7"/>
  <c r="F1457" i="1"/>
  <c r="G1451" i="1"/>
  <c r="C1451" i="1"/>
  <c r="H1457" i="1"/>
  <c r="D1127" i="1"/>
  <c r="I1129" i="1"/>
  <c r="I251" i="1"/>
  <c r="D174" i="1"/>
  <c r="F251" i="1"/>
  <c r="C504" i="1"/>
  <c r="H504" i="1" s="1"/>
  <c r="F384" i="1"/>
  <c r="H8" i="7"/>
  <c r="I430" i="7"/>
  <c r="C230" i="7"/>
  <c r="C98" i="7"/>
  <c r="D54" i="7"/>
  <c r="F100" i="7"/>
  <c r="F434" i="7"/>
  <c r="G212" i="7"/>
  <c r="D364" i="7"/>
  <c r="F102" i="7"/>
  <c r="F346" i="7"/>
  <c r="D232" i="7"/>
  <c r="F234" i="7"/>
  <c r="I104" i="7"/>
  <c r="F104" i="7"/>
  <c r="E17" i="8"/>
  <c r="E15" i="8" s="1"/>
  <c r="I15" i="8" s="1"/>
  <c r="F21" i="8"/>
  <c r="F615" i="5"/>
  <c r="D680" i="5"/>
  <c r="H829" i="5"/>
  <c r="I878" i="5"/>
  <c r="C726" i="5"/>
  <c r="H642" i="5"/>
  <c r="F483" i="5"/>
  <c r="I426" i="5"/>
  <c r="D921" i="5"/>
  <c r="I923" i="5"/>
  <c r="I837" i="5"/>
  <c r="G987" i="5"/>
  <c r="F989" i="5"/>
  <c r="F548" i="5"/>
  <c r="G526" i="5"/>
  <c r="G316" i="7"/>
  <c r="F316" i="7" s="1"/>
  <c r="C91" i="6"/>
  <c r="H93" i="6"/>
  <c r="H143" i="6"/>
  <c r="I470" i="7"/>
  <c r="D168" i="6"/>
  <c r="I170" i="6"/>
  <c r="C546" i="1"/>
  <c r="H548" i="1"/>
  <c r="H884" i="1"/>
  <c r="C882" i="1"/>
  <c r="H882" i="1" s="1"/>
  <c r="F150" i="7"/>
  <c r="G148" i="7"/>
  <c r="D146" i="7"/>
  <c r="I148" i="7"/>
  <c r="D168" i="7"/>
  <c r="I170" i="7"/>
  <c r="H95" i="1"/>
  <c r="H97" i="1"/>
  <c r="D306" i="5"/>
  <c r="I306" i="5" s="1"/>
  <c r="I308" i="5"/>
  <c r="G399" i="5"/>
  <c r="H617" i="5"/>
  <c r="C615" i="5"/>
  <c r="H615" i="5" s="1"/>
  <c r="D938" i="5"/>
  <c r="I940" i="5"/>
  <c r="G18" i="6"/>
  <c r="F20" i="6"/>
  <c r="G318" i="6"/>
  <c r="G364" i="7"/>
  <c r="F366" i="7"/>
  <c r="I372" i="6"/>
  <c r="D370" i="6"/>
  <c r="G1261" i="1"/>
  <c r="K1077" i="1"/>
  <c r="F922" i="1"/>
  <c r="D920" i="1"/>
  <c r="I922" i="1"/>
  <c r="F687" i="1"/>
  <c r="D698" i="1"/>
  <c r="I698" i="1" s="1"/>
  <c r="F767" i="1"/>
  <c r="F933" i="1"/>
  <c r="H1209" i="1"/>
  <c r="D742" i="1"/>
  <c r="H769" i="1"/>
  <c r="H1005" i="1"/>
  <c r="C1228" i="1"/>
  <c r="D382" i="1"/>
  <c r="C437" i="1"/>
  <c r="I472" i="7"/>
  <c r="H384" i="7"/>
  <c r="F122" i="7"/>
  <c r="C272" i="7"/>
  <c r="H272" i="7" s="1"/>
  <c r="C450" i="7"/>
  <c r="I56" i="7"/>
  <c r="G80" i="7"/>
  <c r="F190" i="7"/>
  <c r="G452" i="7"/>
  <c r="C360" i="7"/>
  <c r="H360" i="7" s="1"/>
  <c r="H302" i="7"/>
  <c r="C186" i="7"/>
  <c r="F256" i="7"/>
  <c r="I300" i="7"/>
  <c r="I478" i="7"/>
  <c r="I236" i="7"/>
  <c r="G344" i="7"/>
  <c r="F236" i="7"/>
  <c r="F302" i="7"/>
  <c r="D344" i="7"/>
  <c r="E410" i="7"/>
  <c r="E408" i="7" s="1"/>
  <c r="E406" i="7" s="1"/>
  <c r="E404" i="7" s="1"/>
  <c r="G36" i="7"/>
  <c r="D190" i="7"/>
  <c r="F192" i="7"/>
  <c r="H19" i="8"/>
  <c r="H21" i="8"/>
  <c r="I23" i="8"/>
  <c r="H23" i="8"/>
  <c r="F44" i="8"/>
  <c r="H1002" i="5"/>
  <c r="H806" i="5"/>
  <c r="C785" i="5"/>
  <c r="H785" i="5" s="1"/>
  <c r="F833" i="5"/>
  <c r="C767" i="5"/>
  <c r="H511" i="5"/>
  <c r="G596" i="5"/>
  <c r="I962" i="5"/>
  <c r="D748" i="5"/>
  <c r="D791" i="5"/>
  <c r="C921" i="5"/>
  <c r="E550" i="5"/>
  <c r="F709" i="5"/>
  <c r="D707" i="5"/>
  <c r="I489" i="5"/>
  <c r="F489" i="5"/>
  <c r="D985" i="5"/>
  <c r="I987" i="5"/>
  <c r="G812" i="5"/>
  <c r="G726" i="5"/>
  <c r="F485" i="5"/>
  <c r="G37" i="6"/>
  <c r="D408" i="7"/>
  <c r="F408" i="7" s="1"/>
  <c r="D628" i="1"/>
  <c r="I628" i="1" s="1"/>
  <c r="D266" i="6"/>
  <c r="G270" i="6"/>
  <c r="F272" i="6"/>
  <c r="G164" i="6"/>
  <c r="C197" i="6"/>
  <c r="C347" i="6"/>
  <c r="H349" i="6"/>
  <c r="C210" i="7"/>
  <c r="H212" i="7"/>
  <c r="H115" i="1"/>
  <c r="C113" i="1"/>
  <c r="K39" i="1"/>
  <c r="K37" i="1" s="1"/>
  <c r="K35" i="1" s="1"/>
  <c r="K33" i="1" s="1"/>
  <c r="G161" i="5"/>
  <c r="F744" i="1"/>
  <c r="H10" i="7"/>
  <c r="H344" i="7"/>
  <c r="H408" i="7"/>
  <c r="F258" i="7"/>
  <c r="G12" i="7"/>
  <c r="F298" i="7"/>
  <c r="E206" i="7"/>
  <c r="I206" i="7" s="1"/>
  <c r="G40" i="8"/>
  <c r="F17" i="8"/>
  <c r="G15" i="8"/>
  <c r="F15" i="8" s="1"/>
  <c r="I874" i="5"/>
  <c r="F487" i="5"/>
  <c r="I960" i="5"/>
  <c r="I835" i="5"/>
  <c r="I573" i="5"/>
  <c r="E571" i="5"/>
  <c r="F145" i="6"/>
  <c r="I145" i="6"/>
  <c r="D143" i="6"/>
  <c r="I254" i="7"/>
  <c r="D252" i="7"/>
  <c r="F252" i="7" s="1"/>
  <c r="H1081" i="1"/>
  <c r="G68" i="6"/>
  <c r="F70" i="6"/>
  <c r="F474" i="7"/>
  <c r="G472" i="7"/>
  <c r="I789" i="1"/>
  <c r="F789" i="1"/>
  <c r="D251" i="6"/>
  <c r="F253" i="6"/>
  <c r="C301" i="6"/>
  <c r="H303" i="6"/>
  <c r="H403" i="6"/>
  <c r="C401" i="6"/>
  <c r="G343" i="6"/>
  <c r="D569" i="1"/>
  <c r="F837" i="5"/>
  <c r="F623" i="5"/>
  <c r="G573" i="5"/>
  <c r="F575" i="5"/>
  <c r="C368" i="6"/>
  <c r="H370" i="6"/>
  <c r="D295" i="6"/>
  <c r="F295" i="6" s="1"/>
  <c r="F393" i="6"/>
  <c r="H432" i="7"/>
  <c r="H97" i="6"/>
  <c r="D68" i="6"/>
  <c r="F299" i="6"/>
  <c r="F1373" i="1"/>
  <c r="D197" i="6"/>
  <c r="H172" i="6"/>
  <c r="C170" i="6"/>
  <c r="F326" i="6"/>
  <c r="D324" i="6"/>
  <c r="I326" i="6"/>
  <c r="E270" i="6"/>
  <c r="E268" i="6" s="1"/>
  <c r="E266" i="6" s="1"/>
  <c r="E417" i="6" s="1"/>
  <c r="H1247" i="1"/>
  <c r="D422" i="1"/>
  <c r="F424" i="1"/>
  <c r="J628" i="1"/>
  <c r="J504" i="1"/>
  <c r="J453" i="1" s="1"/>
  <c r="J451" i="1" s="1"/>
  <c r="F247" i="5"/>
  <c r="G245" i="5"/>
  <c r="I334" i="5"/>
  <c r="D332" i="5"/>
  <c r="D307" i="1"/>
  <c r="I309" i="1"/>
  <c r="D1023" i="1"/>
  <c r="I1025" i="1"/>
  <c r="L844" i="1"/>
  <c r="L842" i="1" s="1"/>
  <c r="L840" i="1" s="1"/>
  <c r="G406" i="1"/>
  <c r="F408" i="1"/>
  <c r="I355" i="1"/>
  <c r="F355" i="1"/>
  <c r="D349" i="1"/>
  <c r="E338" i="1"/>
  <c r="I344" i="1"/>
  <c r="J336" i="1"/>
  <c r="J334" i="1" s="1"/>
  <c r="J319" i="1" s="1"/>
  <c r="J166" i="1" s="1"/>
  <c r="J164" i="1" s="1"/>
  <c r="J162" i="1" s="1"/>
  <c r="J1509" i="1" s="1"/>
  <c r="C46" i="8"/>
  <c r="H48" i="8"/>
  <c r="G191" i="6"/>
  <c r="I351" i="6"/>
  <c r="D349" i="6"/>
  <c r="I222" i="6"/>
  <c r="D220" i="6"/>
  <c r="I270" i="6"/>
  <c r="C1058" i="1"/>
  <c r="H1058" i="1" s="1"/>
  <c r="H1060" i="1"/>
  <c r="I1424" i="1"/>
  <c r="D1039" i="1"/>
  <c r="I1039" i="1" s="1"/>
  <c r="I1041" i="1"/>
  <c r="G1426" i="1"/>
  <c r="F1428" i="1"/>
  <c r="F1230" i="1"/>
  <c r="G1228" i="1"/>
  <c r="F308" i="5"/>
  <c r="G306" i="5"/>
  <c r="F306" i="5" s="1"/>
  <c r="C789" i="1"/>
  <c r="H791" i="1"/>
  <c r="C379" i="5"/>
  <c r="H381" i="5"/>
  <c r="C290" i="5"/>
  <c r="H292" i="5"/>
  <c r="I165" i="5"/>
  <c r="D163" i="5"/>
  <c r="H106" i="5"/>
  <c r="C104" i="5"/>
  <c r="D1288" i="1"/>
  <c r="I1290" i="1"/>
  <c r="I1267" i="1"/>
  <c r="F1267" i="1"/>
  <c r="D1265" i="1"/>
  <c r="E1245" i="1"/>
  <c r="I1247" i="1"/>
  <c r="I734" i="1"/>
  <c r="D732" i="1"/>
  <c r="C30" i="7"/>
  <c r="I621" i="5"/>
  <c r="F621" i="5"/>
  <c r="F1008" i="5"/>
  <c r="D1006" i="5"/>
  <c r="G962" i="5"/>
  <c r="F964" i="5"/>
  <c r="D854" i="5"/>
  <c r="F856" i="5"/>
  <c r="G114" i="6"/>
  <c r="F118" i="6"/>
  <c r="F370" i="6"/>
  <c r="I816" i="1"/>
  <c r="F1041" i="1"/>
  <c r="H43" i="6"/>
  <c r="C41" i="6"/>
  <c r="C22" i="6"/>
  <c r="H322" i="6"/>
  <c r="C320" i="6"/>
  <c r="F226" i="6"/>
  <c r="G224" i="6"/>
  <c r="I374" i="6"/>
  <c r="H70" i="6"/>
  <c r="C68" i="6"/>
  <c r="D456" i="7"/>
  <c r="I458" i="7"/>
  <c r="E1081" i="1"/>
  <c r="I1083" i="1"/>
  <c r="D321" i="1"/>
  <c r="F323" i="1"/>
  <c r="I323" i="1"/>
  <c r="C1302" i="1"/>
  <c r="H1253" i="1"/>
  <c r="J982" i="1"/>
  <c r="J944" i="1" s="1"/>
  <c r="L380" i="1"/>
  <c r="L378" i="1" s="1"/>
  <c r="K590" i="1"/>
  <c r="K544" i="1" s="1"/>
  <c r="F988" i="1"/>
  <c r="G986" i="1"/>
  <c r="C143" i="5"/>
  <c r="H145" i="5"/>
  <c r="H167" i="5"/>
  <c r="C165" i="5"/>
  <c r="I1453" i="1"/>
  <c r="F1453" i="1"/>
  <c r="D1451" i="1"/>
  <c r="E1415" i="1"/>
  <c r="I1417" i="1"/>
  <c r="L1389" i="1"/>
  <c r="L1387" i="1" s="1"/>
  <c r="H1366" i="1"/>
  <c r="C1334" i="1"/>
  <c r="I1361" i="1"/>
  <c r="F1361" i="1"/>
  <c r="I1352" i="1"/>
  <c r="E1334" i="1"/>
  <c r="E1332" i="1" s="1"/>
  <c r="E1284" i="1" s="1"/>
  <c r="E1282" i="1" s="1"/>
  <c r="K1334" i="1"/>
  <c r="K1332" i="1" s="1"/>
  <c r="K1284" i="1" s="1"/>
  <c r="K1282" i="1" s="1"/>
  <c r="K1280" i="1" s="1"/>
  <c r="D1334" i="1"/>
  <c r="I1344" i="1"/>
  <c r="F1344" i="1"/>
  <c r="H1031" i="1"/>
  <c r="C1025" i="1"/>
  <c r="H68" i="1"/>
  <c r="C45" i="1"/>
  <c r="I63" i="1"/>
  <c r="F63" i="1"/>
  <c r="J39" i="1"/>
  <c r="J37" i="1" s="1"/>
  <c r="J35" i="1" s="1"/>
  <c r="J33" i="1" s="1"/>
  <c r="K14" i="5"/>
  <c r="D439" i="1"/>
  <c r="I441" i="1"/>
  <c r="H630" i="1"/>
  <c r="K628" i="1"/>
  <c r="F1129" i="1"/>
  <c r="G1127" i="1"/>
  <c r="J1389" i="1"/>
  <c r="J1387" i="1" s="1"/>
  <c r="G650" i="1"/>
  <c r="F652" i="1"/>
  <c r="H137" i="1"/>
  <c r="C135" i="1"/>
  <c r="H135" i="1" s="1"/>
  <c r="E1445" i="1"/>
  <c r="E1443" i="1" s="1"/>
  <c r="H1129" i="1"/>
  <c r="C1127" i="1"/>
  <c r="I712" i="1"/>
  <c r="F712" i="1"/>
  <c r="G18" i="5"/>
  <c r="H403" i="5"/>
  <c r="C401" i="5"/>
  <c r="F165" i="5"/>
  <c r="I206" i="5"/>
  <c r="D204" i="5"/>
  <c r="E982" i="1"/>
  <c r="F405" i="5"/>
  <c r="D403" i="5"/>
  <c r="I405" i="5"/>
  <c r="C206" i="5"/>
  <c r="H208" i="5"/>
  <c r="F964" i="1"/>
  <c r="G962" i="1"/>
  <c r="F962" i="1" s="1"/>
  <c r="G1284" i="1"/>
  <c r="I1294" i="1"/>
  <c r="F1294" i="1"/>
  <c r="F1196" i="1"/>
  <c r="J1079" i="1"/>
  <c r="J1077" i="1" s="1"/>
  <c r="D950" i="1"/>
  <c r="D882" i="1"/>
  <c r="K842" i="1"/>
  <c r="K840" i="1" s="1"/>
  <c r="L816" i="1"/>
  <c r="L814" i="1" s="1"/>
  <c r="F818" i="1"/>
  <c r="I803" i="1"/>
  <c r="D801" i="1"/>
  <c r="L671" i="1"/>
  <c r="L669" i="1" s="1"/>
  <c r="L667" i="1" s="1"/>
  <c r="G675" i="1"/>
  <c r="F677" i="1"/>
  <c r="F472" i="1"/>
  <c r="I472" i="1"/>
  <c r="H459" i="1"/>
  <c r="C457" i="1"/>
  <c r="F441" i="1"/>
  <c r="I360" i="1"/>
  <c r="F360" i="1"/>
  <c r="F349" i="1"/>
  <c r="F340" i="1"/>
  <c r="G338" i="1"/>
  <c r="C30" i="1"/>
  <c r="H30" i="1" s="1"/>
  <c r="H15" i="1"/>
  <c r="H253" i="5"/>
  <c r="C251" i="5"/>
  <c r="D383" i="5"/>
  <c r="I385" i="5"/>
  <c r="J213" i="6"/>
  <c r="F513" i="5"/>
  <c r="D511" i="5"/>
  <c r="F1192" i="1"/>
  <c r="C842" i="1"/>
  <c r="H634" i="1"/>
  <c r="I675" i="1"/>
  <c r="F1043" i="1"/>
  <c r="H1428" i="1"/>
  <c r="F282" i="7"/>
  <c r="I282" i="7"/>
  <c r="G256" i="1"/>
  <c r="I1101" i="1"/>
  <c r="D1302" i="1"/>
  <c r="F1135" i="1"/>
  <c r="I986" i="1"/>
  <c r="H966" i="1"/>
  <c r="C964" i="1"/>
  <c r="H988" i="1"/>
  <c r="C986" i="1"/>
  <c r="H338" i="1"/>
  <c r="C336" i="1"/>
  <c r="H121" i="5"/>
  <c r="C119" i="5"/>
  <c r="H119" i="5" s="1"/>
  <c r="C39" i="5"/>
  <c r="C310" i="5"/>
  <c r="H312" i="5"/>
  <c r="C264" i="5"/>
  <c r="F863" i="1"/>
  <c r="D354" i="5"/>
  <c r="F360" i="5"/>
  <c r="G358" i="5"/>
  <c r="D290" i="5"/>
  <c r="F292" i="5"/>
  <c r="I292" i="5"/>
  <c r="F167" i="5"/>
  <c r="C63" i="5"/>
  <c r="H65" i="5"/>
  <c r="D594" i="1"/>
  <c r="F594" i="1" s="1"/>
  <c r="F596" i="1"/>
  <c r="K1393" i="1"/>
  <c r="K1391" i="1" s="1"/>
  <c r="K1389" i="1" s="1"/>
  <c r="K1387" i="1" s="1"/>
  <c r="I1321" i="1"/>
  <c r="F1321" i="1"/>
  <c r="E1160" i="1"/>
  <c r="E1158" i="1" s="1"/>
  <c r="E1156" i="1" s="1"/>
  <c r="E1154" i="1" s="1"/>
  <c r="E1152" i="1" s="1"/>
  <c r="K1129" i="1"/>
  <c r="K1127" i="1" s="1"/>
  <c r="K1125" i="1" s="1"/>
  <c r="K1123" i="1" s="1"/>
  <c r="I1131" i="1"/>
  <c r="F1131" i="1"/>
  <c r="F1105" i="1"/>
  <c r="G1103" i="1"/>
  <c r="J863" i="1"/>
  <c r="J844" i="1" s="1"/>
  <c r="J842" i="1" s="1"/>
  <c r="J840" i="1" s="1"/>
  <c r="F803" i="1"/>
  <c r="H654" i="1"/>
  <c r="C652" i="1"/>
  <c r="C618" i="1"/>
  <c r="H620" i="1"/>
  <c r="I581" i="1"/>
  <c r="E571" i="1"/>
  <c r="E569" i="1" s="1"/>
  <c r="E548" i="1" s="1"/>
  <c r="E546" i="1" s="1"/>
  <c r="E544" i="1" s="1"/>
  <c r="G552" i="1"/>
  <c r="F558" i="1"/>
  <c r="I490" i="1"/>
  <c r="E484" i="1"/>
  <c r="G457" i="1"/>
  <c r="F459" i="1"/>
  <c r="H301" i="1"/>
  <c r="C299" i="1"/>
  <c r="I287" i="1"/>
  <c r="F287" i="1"/>
  <c r="D256" i="1"/>
  <c r="I256" i="1" s="1"/>
  <c r="K256" i="1"/>
  <c r="K172" i="1" s="1"/>
  <c r="K170" i="1" s="1"/>
  <c r="K168" i="1" s="1"/>
  <c r="F80" i="1"/>
  <c r="I80" i="1"/>
  <c r="D106" i="5"/>
  <c r="F108" i="5"/>
  <c r="I108" i="5"/>
  <c r="L111" i="1"/>
  <c r="L109" i="1" s="1"/>
  <c r="I1426" i="1"/>
  <c r="F571" i="1"/>
  <c r="C946" i="1"/>
  <c r="H948" i="1"/>
  <c r="H484" i="1"/>
  <c r="C482" i="1"/>
  <c r="H482" i="1" s="1"/>
  <c r="H184" i="5"/>
  <c r="C182" i="5"/>
  <c r="D1175" i="1"/>
  <c r="I1177" i="1"/>
  <c r="G102" i="5"/>
  <c r="F26" i="5"/>
  <c r="I26" i="5"/>
  <c r="D24" i="5"/>
  <c r="E139" i="5"/>
  <c r="E98" i="5" s="1"/>
  <c r="I141" i="5"/>
  <c r="G1415" i="1"/>
  <c r="F1417" i="1"/>
  <c r="F1399" i="1"/>
  <c r="G1393" i="1"/>
  <c r="J1284" i="1"/>
  <c r="J1282" i="1" s="1"/>
  <c r="J1280" i="1" s="1"/>
  <c r="H1271" i="1"/>
  <c r="C1265" i="1"/>
  <c r="D1190" i="1"/>
  <c r="I1192" i="1"/>
  <c r="L1154" i="1"/>
  <c r="L1152" i="1" s="1"/>
  <c r="I1162" i="1"/>
  <c r="D1160" i="1"/>
  <c r="F1162" i="1"/>
  <c r="J1129" i="1"/>
  <c r="J1127" i="1" s="1"/>
  <c r="J1125" i="1" s="1"/>
  <c r="J1123" i="1" s="1"/>
  <c r="I1060" i="1"/>
  <c r="G910" i="1"/>
  <c r="F912" i="1"/>
  <c r="D910" i="1"/>
  <c r="I912" i="1"/>
  <c r="G886" i="1"/>
  <c r="F892" i="1"/>
  <c r="E886" i="1"/>
  <c r="I888" i="1"/>
  <c r="G732" i="1"/>
  <c r="F734" i="1"/>
  <c r="I718" i="1"/>
  <c r="F718" i="1"/>
  <c r="F512" i="1"/>
  <c r="G506" i="1"/>
  <c r="F176" i="1"/>
  <c r="G174" i="1"/>
  <c r="L98" i="5"/>
  <c r="L419" i="5" s="1"/>
  <c r="J98" i="5"/>
  <c r="G145" i="5"/>
  <c r="F147" i="5"/>
  <c r="C360" i="5"/>
  <c r="H362" i="5"/>
  <c r="K671" i="1"/>
  <c r="K669" i="1" s="1"/>
  <c r="K667" i="1" s="1"/>
  <c r="G121" i="5"/>
  <c r="J1154" i="1"/>
  <c r="J1152" i="1" s="1"/>
  <c r="L982" i="1"/>
  <c r="L944" i="1" s="1"/>
  <c r="C83" i="5"/>
  <c r="H85" i="5"/>
  <c r="D180" i="5"/>
  <c r="F182" i="5"/>
  <c r="I65" i="5"/>
  <c r="D63" i="5"/>
  <c r="G383" i="5"/>
  <c r="F385" i="5"/>
  <c r="G336" i="5"/>
  <c r="I1200" i="1"/>
  <c r="E1113" i="1"/>
  <c r="C1045" i="1"/>
  <c r="E863" i="1"/>
  <c r="I863" i="1" s="1"/>
  <c r="D848" i="1"/>
  <c r="F850" i="1"/>
  <c r="G825" i="1"/>
  <c r="L787" i="1"/>
  <c r="L785" i="1" s="1"/>
  <c r="L783" i="1" s="1"/>
  <c r="J571" i="1"/>
  <c r="J569" i="1" s="1"/>
  <c r="J548" i="1" s="1"/>
  <c r="J546" i="1" s="1"/>
  <c r="J544" i="1" s="1"/>
  <c r="F476" i="1"/>
  <c r="J16" i="5"/>
  <c r="J14" i="5" s="1"/>
  <c r="G41" i="5"/>
  <c r="F43" i="5"/>
  <c r="K419" i="5"/>
  <c r="D125" i="5"/>
  <c r="F125" i="5" s="1"/>
  <c r="I127" i="5"/>
  <c r="F294" i="5"/>
  <c r="I294" i="5"/>
  <c r="K504" i="1"/>
  <c r="K453" i="1" s="1"/>
  <c r="K451" i="1" s="1"/>
  <c r="D226" i="5"/>
  <c r="I228" i="5"/>
  <c r="D39" i="5"/>
  <c r="I41" i="5"/>
  <c r="D81" i="5"/>
  <c r="I83" i="5"/>
  <c r="F226" i="5"/>
  <c r="H26" i="5"/>
  <c r="C24" i="5"/>
  <c r="F340" i="5"/>
  <c r="H1103" i="1"/>
  <c r="C1101" i="1"/>
  <c r="L1334" i="1"/>
  <c r="L1332" i="1" s="1"/>
  <c r="L1284" i="1" s="1"/>
  <c r="L1282" i="1" s="1"/>
  <c r="L1280" i="1" s="1"/>
  <c r="L1085" i="1"/>
  <c r="L1083" i="1" s="1"/>
  <c r="L1081" i="1" s="1"/>
  <c r="L1079" i="1" s="1"/>
  <c r="L1077" i="1" s="1"/>
  <c r="G1005" i="1"/>
  <c r="E952" i="1"/>
  <c r="E950" i="1" s="1"/>
  <c r="E948" i="1" s="1"/>
  <c r="E946" i="1" s="1"/>
  <c r="E944" i="1" s="1"/>
  <c r="I954" i="1"/>
  <c r="K801" i="1"/>
  <c r="K799" i="1" s="1"/>
  <c r="K787" i="1" s="1"/>
  <c r="K785" i="1" s="1"/>
  <c r="K783" i="1" s="1"/>
  <c r="G45" i="1"/>
  <c r="G85" i="5"/>
  <c r="F87" i="5"/>
  <c r="I129" i="5"/>
  <c r="F129" i="5"/>
  <c r="I139" i="5"/>
  <c r="J222" i="5"/>
  <c r="E266" i="5"/>
  <c r="I268" i="5"/>
  <c r="J671" i="1"/>
  <c r="J669" i="1" s="1"/>
  <c r="J667" i="1" s="1"/>
  <c r="D99" i="6"/>
  <c r="I101" i="6"/>
  <c r="F101" i="6"/>
  <c r="F658" i="1"/>
  <c r="K519" i="1"/>
  <c r="D506" i="1"/>
  <c r="K349" i="1"/>
  <c r="K336" i="1" s="1"/>
  <c r="K334" i="1" s="1"/>
  <c r="K319" i="1" s="1"/>
  <c r="I51" i="6"/>
  <c r="D49" i="6"/>
  <c r="F99" i="6"/>
  <c r="L6" i="7"/>
  <c r="I76" i="6"/>
  <c r="H434" i="5"/>
  <c r="C432" i="5"/>
  <c r="I394" i="7"/>
  <c r="F394" i="7"/>
  <c r="F51" i="6"/>
  <c r="F201" i="6"/>
  <c r="I86" i="7"/>
  <c r="D84" i="7"/>
  <c r="E424" i="5"/>
  <c r="I534" i="5"/>
  <c r="D532" i="5"/>
  <c r="H350" i="7"/>
  <c r="I434" i="5"/>
  <c r="F436" i="5"/>
  <c r="G434" i="5"/>
  <c r="D453" i="5"/>
  <c r="I455" i="5"/>
  <c r="G472" i="5"/>
  <c r="F474" i="5"/>
  <c r="I556" i="5"/>
  <c r="H579" i="5"/>
  <c r="C577" i="5"/>
  <c r="K703" i="5"/>
  <c r="K422" i="5" s="1"/>
  <c r="J640" i="5"/>
  <c r="H688" i="5"/>
  <c r="C686" i="5"/>
  <c r="L703" i="5"/>
  <c r="L1023" i="5" s="1"/>
  <c r="I734" i="5"/>
  <c r="D732" i="5"/>
  <c r="F756" i="5"/>
  <c r="G754" i="5"/>
  <c r="H493" i="5"/>
  <c r="C491" i="5"/>
  <c r="D604" i="5"/>
  <c r="F604" i="5" s="1"/>
  <c r="F606" i="5"/>
  <c r="I652" i="5"/>
  <c r="D650" i="5"/>
  <c r="H455" i="5"/>
  <c r="F534" i="5"/>
  <c r="E640" i="5"/>
  <c r="C669" i="5"/>
  <c r="H671" i="5"/>
  <c r="L785" i="5"/>
  <c r="I797" i="5"/>
  <c r="H648" i="5"/>
  <c r="H690" i="5"/>
  <c r="I775" i="5"/>
  <c r="F775" i="5"/>
  <c r="D773" i="5"/>
  <c r="C901" i="5"/>
  <c r="H903" i="5"/>
  <c r="F946" i="5"/>
  <c r="G944" i="5"/>
  <c r="E1008" i="5"/>
  <c r="I1010" i="5"/>
  <c r="I669" i="5"/>
  <c r="F734" i="5"/>
  <c r="C856" i="5"/>
  <c r="H858" i="5"/>
  <c r="I968" i="5"/>
  <c r="C554" i="5"/>
  <c r="H715" i="5"/>
  <c r="C713" i="5"/>
  <c r="I816" i="5"/>
  <c r="D814" i="5"/>
  <c r="C882" i="5"/>
  <c r="H884" i="5"/>
  <c r="F884" i="5"/>
  <c r="G882" i="5"/>
  <c r="C944" i="5"/>
  <c r="H946" i="5"/>
  <c r="H989" i="5"/>
  <c r="D901" i="5"/>
  <c r="C966" i="5"/>
  <c r="H968" i="5"/>
  <c r="F968" i="5"/>
  <c r="I989" i="5"/>
  <c r="G1282" i="1" l="1"/>
  <c r="F1127" i="1"/>
  <c r="G1125" i="1"/>
  <c r="C39" i="6"/>
  <c r="H41" i="6"/>
  <c r="I1288" i="1"/>
  <c r="D1286" i="1"/>
  <c r="F1288" i="1"/>
  <c r="H789" i="1"/>
  <c r="C787" i="1"/>
  <c r="D322" i="6"/>
  <c r="I324" i="6"/>
  <c r="F324" i="6"/>
  <c r="G268" i="6"/>
  <c r="F270" i="6"/>
  <c r="H450" i="7"/>
  <c r="C448" i="7"/>
  <c r="H448" i="7" s="1"/>
  <c r="H546" i="1"/>
  <c r="C724" i="5"/>
  <c r="H724" i="5" s="1"/>
  <c r="H726" i="5"/>
  <c r="C524" i="5"/>
  <c r="H526" i="5"/>
  <c r="C711" i="5"/>
  <c r="H713" i="5"/>
  <c r="G752" i="5"/>
  <c r="F754" i="5"/>
  <c r="G83" i="5"/>
  <c r="F85" i="5"/>
  <c r="H24" i="5"/>
  <c r="C22" i="5"/>
  <c r="H966" i="5"/>
  <c r="C964" i="5"/>
  <c r="H882" i="5"/>
  <c r="C880" i="5"/>
  <c r="E1006" i="5"/>
  <c r="E1004" i="5" s="1"/>
  <c r="E1002" i="5" s="1"/>
  <c r="E1000" i="5" s="1"/>
  <c r="E915" i="5" s="1"/>
  <c r="E870" i="5" s="1"/>
  <c r="I1008" i="5"/>
  <c r="H686" i="5"/>
  <c r="C684" i="5"/>
  <c r="G470" i="5"/>
  <c r="F472" i="5"/>
  <c r="H432" i="5"/>
  <c r="C430" i="5"/>
  <c r="C1043" i="1"/>
  <c r="H1045" i="1"/>
  <c r="H83" i="5"/>
  <c r="C81" i="5"/>
  <c r="F1160" i="1"/>
  <c r="D1158" i="1"/>
  <c r="I1160" i="1"/>
  <c r="F1190" i="1"/>
  <c r="I1190" i="1"/>
  <c r="D1173" i="1"/>
  <c r="I1175" i="1"/>
  <c r="F1175" i="1"/>
  <c r="L14" i="5"/>
  <c r="H39" i="5"/>
  <c r="C37" i="5"/>
  <c r="H251" i="5"/>
  <c r="C249" i="5"/>
  <c r="G673" i="1"/>
  <c r="F675" i="1"/>
  <c r="D1449" i="1"/>
  <c r="I1451" i="1"/>
  <c r="I1265" i="1"/>
  <c r="D1263" i="1"/>
  <c r="C288" i="5"/>
  <c r="H290" i="5"/>
  <c r="F349" i="6"/>
  <c r="I349" i="6"/>
  <c r="D347" i="6"/>
  <c r="D330" i="5"/>
  <c r="I332" i="5"/>
  <c r="I422" i="1"/>
  <c r="F422" i="1"/>
  <c r="H401" i="6"/>
  <c r="C399" i="6"/>
  <c r="G10" i="7"/>
  <c r="F161" i="5"/>
  <c r="G159" i="5"/>
  <c r="H197" i="6"/>
  <c r="C195" i="6"/>
  <c r="D983" i="5"/>
  <c r="I985" i="5"/>
  <c r="H767" i="5"/>
  <c r="C765" i="5"/>
  <c r="F344" i="7"/>
  <c r="G342" i="7"/>
  <c r="D899" i="5"/>
  <c r="I901" i="5"/>
  <c r="H554" i="5"/>
  <c r="C552" i="5"/>
  <c r="D771" i="5"/>
  <c r="I773" i="5"/>
  <c r="F773" i="5"/>
  <c r="H669" i="5"/>
  <c r="C667" i="5"/>
  <c r="H491" i="5"/>
  <c r="C489" i="5"/>
  <c r="D47" i="6"/>
  <c r="I49" i="6"/>
  <c r="F49" i="6"/>
  <c r="E264" i="5"/>
  <c r="I266" i="5"/>
  <c r="G43" i="1"/>
  <c r="F45" i="1"/>
  <c r="G1003" i="1"/>
  <c r="F1005" i="1"/>
  <c r="E1111" i="1"/>
  <c r="I1113" i="1"/>
  <c r="G381" i="5"/>
  <c r="F383" i="5"/>
  <c r="D178" i="5"/>
  <c r="F180" i="5"/>
  <c r="I180" i="5"/>
  <c r="G143" i="5"/>
  <c r="F145" i="5"/>
  <c r="E884" i="1"/>
  <c r="I886" i="1"/>
  <c r="I910" i="1"/>
  <c r="D908" i="1"/>
  <c r="H1265" i="1"/>
  <c r="C1263" i="1"/>
  <c r="C180" i="5"/>
  <c r="H182" i="5"/>
  <c r="F1103" i="1"/>
  <c r="G1101" i="1"/>
  <c r="H264" i="5"/>
  <c r="C262" i="5"/>
  <c r="H262" i="5" s="1"/>
  <c r="C984" i="1"/>
  <c r="H986" i="1"/>
  <c r="F256" i="1"/>
  <c r="C204" i="5"/>
  <c r="H206" i="5"/>
  <c r="H401" i="5"/>
  <c r="C399" i="5"/>
  <c r="H1025" i="1"/>
  <c r="C1023" i="1"/>
  <c r="D1332" i="1"/>
  <c r="I1334" i="1"/>
  <c r="F1334" i="1"/>
  <c r="C1300" i="1"/>
  <c r="H1302" i="1"/>
  <c r="F962" i="5"/>
  <c r="G960" i="5"/>
  <c r="D161" i="5"/>
  <c r="I163" i="5"/>
  <c r="C44" i="8"/>
  <c r="H46" i="8"/>
  <c r="I338" i="1"/>
  <c r="E336" i="1"/>
  <c r="E334" i="1" s="1"/>
  <c r="E319" i="1" s="1"/>
  <c r="F1023" i="1"/>
  <c r="D1021" i="1"/>
  <c r="I1023" i="1"/>
  <c r="H368" i="6"/>
  <c r="C366" i="6"/>
  <c r="H366" i="6" s="1"/>
  <c r="G571" i="5"/>
  <c r="F573" i="5"/>
  <c r="I569" i="1"/>
  <c r="D548" i="1"/>
  <c r="F251" i="6"/>
  <c r="D249" i="6"/>
  <c r="I251" i="6"/>
  <c r="G470" i="7"/>
  <c r="F470" i="7" s="1"/>
  <c r="F472" i="7"/>
  <c r="I143" i="6"/>
  <c r="F143" i="6"/>
  <c r="D141" i="6"/>
  <c r="F40" i="8"/>
  <c r="G66" i="8"/>
  <c r="F66" i="8" s="1"/>
  <c r="C208" i="7"/>
  <c r="H210" i="7"/>
  <c r="G162" i="6"/>
  <c r="I268" i="6"/>
  <c r="G810" i="5"/>
  <c r="E548" i="5"/>
  <c r="I550" i="5"/>
  <c r="D342" i="7"/>
  <c r="I344" i="7"/>
  <c r="H186" i="7"/>
  <c r="C184" i="7"/>
  <c r="H184" i="7" s="1"/>
  <c r="H437" i="1"/>
  <c r="C378" i="1"/>
  <c r="H378" i="1" s="1"/>
  <c r="G397" i="5"/>
  <c r="D144" i="7"/>
  <c r="I146" i="7"/>
  <c r="I410" i="7"/>
  <c r="K1023" i="5"/>
  <c r="F680" i="5"/>
  <c r="I680" i="5"/>
  <c r="I17" i="8"/>
  <c r="H1451" i="1"/>
  <c r="C1449" i="1"/>
  <c r="D831" i="5"/>
  <c r="I833" i="5"/>
  <c r="F388" i="7"/>
  <c r="I388" i="7"/>
  <c r="D386" i="7"/>
  <c r="I296" i="7"/>
  <c r="D294" i="7"/>
  <c r="I294" i="7" s="1"/>
  <c r="F698" i="1"/>
  <c r="I30" i="7"/>
  <c r="H669" i="1"/>
  <c r="C667" i="1"/>
  <c r="H667" i="1" s="1"/>
  <c r="E494" i="7"/>
  <c r="I41" i="1"/>
  <c r="D39" i="1"/>
  <c r="G432" i="5"/>
  <c r="F434" i="5"/>
  <c r="D530" i="5"/>
  <c r="I532" i="5"/>
  <c r="F532" i="5"/>
  <c r="C942" i="5"/>
  <c r="H944" i="5"/>
  <c r="H856" i="5"/>
  <c r="C854" i="5"/>
  <c r="C899" i="5"/>
  <c r="H901" i="5"/>
  <c r="D602" i="5"/>
  <c r="I604" i="5"/>
  <c r="H577" i="5"/>
  <c r="C575" i="5"/>
  <c r="I506" i="1"/>
  <c r="D504" i="1"/>
  <c r="C1099" i="1"/>
  <c r="H1101" i="1"/>
  <c r="D79" i="5"/>
  <c r="I81" i="5"/>
  <c r="I39" i="5"/>
  <c r="D37" i="5"/>
  <c r="F825" i="1"/>
  <c r="G816" i="1"/>
  <c r="F174" i="1"/>
  <c r="G172" i="1"/>
  <c r="G1391" i="1"/>
  <c r="F1393" i="1"/>
  <c r="D104" i="5"/>
  <c r="I106" i="5"/>
  <c r="F106" i="5"/>
  <c r="F338" i="1"/>
  <c r="G336" i="1"/>
  <c r="C318" i="6"/>
  <c r="H320" i="6"/>
  <c r="G112" i="6"/>
  <c r="F112" i="6" s="1"/>
  <c r="F114" i="6"/>
  <c r="D195" i="6"/>
  <c r="I197" i="6"/>
  <c r="F197" i="6"/>
  <c r="F1039" i="1"/>
  <c r="I571" i="1"/>
  <c r="G66" i="6"/>
  <c r="F68" i="6"/>
  <c r="E569" i="5"/>
  <c r="I569" i="5" s="1"/>
  <c r="I571" i="5"/>
  <c r="D406" i="7"/>
  <c r="I408" i="7"/>
  <c r="G450" i="7"/>
  <c r="D936" i="5"/>
  <c r="I936" i="5" s="1"/>
  <c r="I938" i="5"/>
  <c r="G985" i="5"/>
  <c r="F987" i="5"/>
  <c r="H230" i="7"/>
  <c r="C228" i="7"/>
  <c r="H228" i="7" s="1"/>
  <c r="H139" i="6"/>
  <c r="C137" i="6"/>
  <c r="H137" i="6" s="1"/>
  <c r="H91" i="1"/>
  <c r="G880" i="5"/>
  <c r="F882" i="5"/>
  <c r="D812" i="5"/>
  <c r="I814" i="5"/>
  <c r="F944" i="5"/>
  <c r="G942" i="5"/>
  <c r="D648" i="5"/>
  <c r="I650" i="5"/>
  <c r="F650" i="5"/>
  <c r="F732" i="5"/>
  <c r="D730" i="5"/>
  <c r="I732" i="5"/>
  <c r="J1023" i="5"/>
  <c r="J422" i="5"/>
  <c r="D451" i="5"/>
  <c r="I453" i="5"/>
  <c r="F453" i="5"/>
  <c r="I84" i="7"/>
  <c r="D82" i="7"/>
  <c r="F84" i="7"/>
  <c r="D97" i="6"/>
  <c r="I99" i="6"/>
  <c r="D224" i="5"/>
  <c r="I226" i="5"/>
  <c r="G39" i="5"/>
  <c r="F41" i="5"/>
  <c r="I848" i="1"/>
  <c r="D846" i="1"/>
  <c r="F848" i="1"/>
  <c r="I63" i="5"/>
  <c r="D61" i="5"/>
  <c r="F63" i="5"/>
  <c r="J419" i="5"/>
  <c r="G504" i="1"/>
  <c r="F504" i="1" s="1"/>
  <c r="F506" i="1"/>
  <c r="I24" i="5"/>
  <c r="F24" i="5"/>
  <c r="D22" i="5"/>
  <c r="G100" i="5"/>
  <c r="H946" i="1"/>
  <c r="F457" i="1"/>
  <c r="G455" i="1"/>
  <c r="G550" i="1"/>
  <c r="F552" i="1"/>
  <c r="H618" i="1"/>
  <c r="C616" i="1"/>
  <c r="C61" i="5"/>
  <c r="H63" i="5"/>
  <c r="F290" i="5"/>
  <c r="I290" i="5"/>
  <c r="D288" i="5"/>
  <c r="F1265" i="1"/>
  <c r="D509" i="5"/>
  <c r="I511" i="5"/>
  <c r="F511" i="5"/>
  <c r="I383" i="5"/>
  <c r="D381" i="5"/>
  <c r="D799" i="1"/>
  <c r="I801" i="1"/>
  <c r="D948" i="1"/>
  <c r="I950" i="1"/>
  <c r="I204" i="5"/>
  <c r="D202" i="5"/>
  <c r="G648" i="1"/>
  <c r="F650" i="1"/>
  <c r="I439" i="1"/>
  <c r="D437" i="1"/>
  <c r="F439" i="1"/>
  <c r="H143" i="5"/>
  <c r="C141" i="5"/>
  <c r="I321" i="1"/>
  <c r="F321" i="1"/>
  <c r="I456" i="7"/>
  <c r="F456" i="7"/>
  <c r="D454" i="7"/>
  <c r="G222" i="6"/>
  <c r="F224" i="6"/>
  <c r="I1006" i="5"/>
  <c r="D1004" i="5"/>
  <c r="H30" i="7"/>
  <c r="H379" i="5"/>
  <c r="C377" i="5"/>
  <c r="G1424" i="1"/>
  <c r="F1424" i="1" s="1"/>
  <c r="F1426" i="1"/>
  <c r="D218" i="6"/>
  <c r="I220" i="6"/>
  <c r="I349" i="1"/>
  <c r="D336" i="1"/>
  <c r="G404" i="1"/>
  <c r="F406" i="1"/>
  <c r="F245" i="5"/>
  <c r="G243" i="5"/>
  <c r="C168" i="6"/>
  <c r="H170" i="6"/>
  <c r="D66" i="6"/>
  <c r="I68" i="6"/>
  <c r="F950" i="1"/>
  <c r="C111" i="1"/>
  <c r="H113" i="1"/>
  <c r="I266" i="6"/>
  <c r="F814" i="5"/>
  <c r="F1006" i="5"/>
  <c r="D789" i="5"/>
  <c r="F791" i="5"/>
  <c r="I791" i="5"/>
  <c r="I190" i="7"/>
  <c r="D188" i="7"/>
  <c r="G78" i="7"/>
  <c r="I382" i="1"/>
  <c r="D380" i="1"/>
  <c r="F382" i="1"/>
  <c r="F801" i="1"/>
  <c r="I920" i="1"/>
  <c r="F920" i="1"/>
  <c r="D918" i="1"/>
  <c r="G362" i="7"/>
  <c r="F364" i="7"/>
  <c r="F18" i="6"/>
  <c r="G16" i="6"/>
  <c r="F569" i="1"/>
  <c r="G146" i="7"/>
  <c r="F148" i="7"/>
  <c r="H91" i="6"/>
  <c r="C89" i="6"/>
  <c r="D230" i="7"/>
  <c r="F232" i="7"/>
  <c r="I232" i="7"/>
  <c r="I364" i="7"/>
  <c r="D362" i="7"/>
  <c r="F54" i="7"/>
  <c r="D52" i="7"/>
  <c r="I54" i="7"/>
  <c r="G1449" i="1"/>
  <c r="F1451" i="1"/>
  <c r="F901" i="5"/>
  <c r="G204" i="5"/>
  <c r="F206" i="5"/>
  <c r="L166" i="1"/>
  <c r="L164" i="1" s="1"/>
  <c r="L162" i="1" s="1"/>
  <c r="L1509" i="1" s="1"/>
  <c r="G184" i="7"/>
  <c r="E6" i="7"/>
  <c r="F428" i="7"/>
  <c r="G426" i="7"/>
  <c r="F426" i="7" s="1"/>
  <c r="F294" i="7"/>
  <c r="H1154" i="1"/>
  <c r="C1152" i="1"/>
  <c r="H1152" i="1" s="1"/>
  <c r="D669" i="1"/>
  <c r="I96" i="7"/>
  <c r="F96" i="7"/>
  <c r="D123" i="5"/>
  <c r="I125" i="5"/>
  <c r="E844" i="1"/>
  <c r="H863" i="1"/>
  <c r="F336" i="5"/>
  <c r="G334" i="5"/>
  <c r="G119" i="5"/>
  <c r="C358" i="5"/>
  <c r="H360" i="5"/>
  <c r="G730" i="1"/>
  <c r="F732" i="1"/>
  <c r="G884" i="1"/>
  <c r="F886" i="1"/>
  <c r="G908" i="1"/>
  <c r="F910" i="1"/>
  <c r="G1413" i="1"/>
  <c r="F1413" i="1" s="1"/>
  <c r="F1415" i="1"/>
  <c r="K166" i="1"/>
  <c r="K164" i="1" s="1"/>
  <c r="K162" i="1" s="1"/>
  <c r="K1509" i="1" s="1"/>
  <c r="C297" i="1"/>
  <c r="H299" i="1"/>
  <c r="E482" i="1"/>
  <c r="I484" i="1"/>
  <c r="C650" i="1"/>
  <c r="H652" i="1"/>
  <c r="I594" i="1"/>
  <c r="D592" i="1"/>
  <c r="G356" i="5"/>
  <c r="F358" i="5"/>
  <c r="I354" i="5"/>
  <c r="D352" i="5"/>
  <c r="H310" i="5"/>
  <c r="C308" i="5"/>
  <c r="H336" i="1"/>
  <c r="C334" i="1"/>
  <c r="H964" i="1"/>
  <c r="C962" i="1"/>
  <c r="H962" i="1" s="1"/>
  <c r="D1300" i="1"/>
  <c r="I1302" i="1"/>
  <c r="F1302" i="1"/>
  <c r="I1081" i="1"/>
  <c r="C840" i="1"/>
  <c r="H457" i="1"/>
  <c r="C455" i="1"/>
  <c r="I952" i="1"/>
  <c r="I403" i="5"/>
  <c r="F403" i="5"/>
  <c r="D401" i="5"/>
  <c r="C1125" i="1"/>
  <c r="H1127" i="1"/>
  <c r="H45" i="1"/>
  <c r="C43" i="1"/>
  <c r="H1334" i="1"/>
  <c r="C1332" i="1"/>
  <c r="H1332" i="1" s="1"/>
  <c r="E1413" i="1"/>
  <c r="I1415" i="1"/>
  <c r="H165" i="5"/>
  <c r="C163" i="5"/>
  <c r="G984" i="1"/>
  <c r="F986" i="1"/>
  <c r="C66" i="6"/>
  <c r="H68" i="6"/>
  <c r="C20" i="6"/>
  <c r="H22" i="6"/>
  <c r="D852" i="5"/>
  <c r="I854" i="5"/>
  <c r="F854" i="5"/>
  <c r="I732" i="1"/>
  <c r="D730" i="1"/>
  <c r="E1243" i="1"/>
  <c r="I1245" i="1"/>
  <c r="C102" i="5"/>
  <c r="H104" i="5"/>
  <c r="G1226" i="1"/>
  <c r="F1228" i="1"/>
  <c r="G189" i="6"/>
  <c r="D295" i="1"/>
  <c r="F307" i="1"/>
  <c r="I307" i="1"/>
  <c r="I295" i="6"/>
  <c r="D293" i="6"/>
  <c r="L422" i="5"/>
  <c r="G341" i="6"/>
  <c r="H301" i="6"/>
  <c r="C299" i="6"/>
  <c r="D250" i="7"/>
  <c r="I252" i="7"/>
  <c r="F163" i="5"/>
  <c r="H347" i="6"/>
  <c r="C345" i="6"/>
  <c r="G724" i="5"/>
  <c r="D705" i="5"/>
  <c r="F707" i="5"/>
  <c r="I707" i="5"/>
  <c r="C919" i="5"/>
  <c r="H921" i="5"/>
  <c r="D746" i="5"/>
  <c r="I748" i="5"/>
  <c r="F36" i="7"/>
  <c r="G34" i="7"/>
  <c r="C1226" i="1"/>
  <c r="H1228" i="1"/>
  <c r="F742" i="1"/>
  <c r="I742" i="1"/>
  <c r="D368" i="6"/>
  <c r="I370" i="6"/>
  <c r="G316" i="6"/>
  <c r="D166" i="7"/>
  <c r="I168" i="7"/>
  <c r="F168" i="7"/>
  <c r="I168" i="6"/>
  <c r="F168" i="6"/>
  <c r="D166" i="6"/>
  <c r="G524" i="5"/>
  <c r="I921" i="5"/>
  <c r="F921" i="5"/>
  <c r="D919" i="5"/>
  <c r="F212" i="7"/>
  <c r="G210" i="7"/>
  <c r="H98" i="7"/>
  <c r="C96" i="7"/>
  <c r="D172" i="1"/>
  <c r="I174" i="1"/>
  <c r="I1127" i="1"/>
  <c r="D1125" i="1"/>
  <c r="I14" i="7"/>
  <c r="D12" i="7"/>
  <c r="H118" i="6"/>
  <c r="C116" i="6"/>
  <c r="G897" i="5"/>
  <c r="F899" i="5"/>
  <c r="F268" i="5"/>
  <c r="G266" i="5"/>
  <c r="L37" i="1"/>
  <c r="L35" i="1" s="1"/>
  <c r="L33" i="1" s="1"/>
  <c r="G93" i="1"/>
  <c r="F95" i="1"/>
  <c r="C172" i="1"/>
  <c r="H174" i="1"/>
  <c r="G404" i="7"/>
  <c r="F296" i="7"/>
  <c r="D77" i="5" l="1"/>
  <c r="I77" i="5" s="1"/>
  <c r="I79" i="5"/>
  <c r="I602" i="5"/>
  <c r="D600" i="5"/>
  <c r="F602" i="5"/>
  <c r="I39" i="1"/>
  <c r="D37" i="1"/>
  <c r="I342" i="7"/>
  <c r="D340" i="7"/>
  <c r="G808" i="5"/>
  <c r="H208" i="7"/>
  <c r="C206" i="7"/>
  <c r="H206" i="7" s="1"/>
  <c r="I1332" i="1"/>
  <c r="F1332" i="1"/>
  <c r="F1101" i="1"/>
  <c r="G1099" i="1"/>
  <c r="H180" i="5"/>
  <c r="C178" i="5"/>
  <c r="H178" i="5" s="1"/>
  <c r="D906" i="1"/>
  <c r="I908" i="1"/>
  <c r="I178" i="5"/>
  <c r="F178" i="5"/>
  <c r="I1111" i="1"/>
  <c r="E1099" i="1"/>
  <c r="F43" i="1"/>
  <c r="G41" i="1"/>
  <c r="I983" i="5"/>
  <c r="D981" i="5"/>
  <c r="I981" i="5" s="1"/>
  <c r="I330" i="5"/>
  <c r="D328" i="5"/>
  <c r="I328" i="5" s="1"/>
  <c r="F673" i="1"/>
  <c r="G671" i="1"/>
  <c r="I1173" i="1"/>
  <c r="F1173" i="1"/>
  <c r="D1156" i="1"/>
  <c r="I1158" i="1"/>
  <c r="F1158" i="1"/>
  <c r="C962" i="5"/>
  <c r="H964" i="5"/>
  <c r="H172" i="1"/>
  <c r="C170" i="1"/>
  <c r="H116" i="6"/>
  <c r="C114" i="6"/>
  <c r="H96" i="7"/>
  <c r="C6" i="7"/>
  <c r="H6" i="7" s="1"/>
  <c r="C917" i="5"/>
  <c r="H919" i="5"/>
  <c r="D291" i="6"/>
  <c r="I293" i="6"/>
  <c r="F293" i="6"/>
  <c r="G1224" i="1"/>
  <c r="F1226" i="1"/>
  <c r="C453" i="1"/>
  <c r="H455" i="1"/>
  <c r="I380" i="1"/>
  <c r="D378" i="1"/>
  <c r="I378" i="1" s="1"/>
  <c r="D186" i="7"/>
  <c r="I188" i="7"/>
  <c r="F188" i="7"/>
  <c r="D787" i="5"/>
  <c r="I789" i="5"/>
  <c r="F789" i="5"/>
  <c r="D64" i="6"/>
  <c r="I66" i="6"/>
  <c r="G220" i="6"/>
  <c r="F222" i="6"/>
  <c r="D379" i="5"/>
  <c r="I381" i="5"/>
  <c r="I509" i="5"/>
  <c r="F509" i="5"/>
  <c r="D507" i="5"/>
  <c r="D59" i="5"/>
  <c r="I61" i="5"/>
  <c r="F61" i="5"/>
  <c r="I224" i="5"/>
  <c r="F224" i="5"/>
  <c r="D80" i="7"/>
  <c r="I82" i="7"/>
  <c r="F82" i="7"/>
  <c r="I451" i="5"/>
  <c r="D449" i="5"/>
  <c r="F451" i="5"/>
  <c r="D728" i="5"/>
  <c r="I730" i="5"/>
  <c r="F730" i="5"/>
  <c r="I648" i="5"/>
  <c r="D646" i="5"/>
  <c r="F648" i="5"/>
  <c r="I812" i="5"/>
  <c r="D810" i="5"/>
  <c r="F810" i="5" s="1"/>
  <c r="D404" i="7"/>
  <c r="I404" i="7" s="1"/>
  <c r="I406" i="7"/>
  <c r="F66" i="6"/>
  <c r="G64" i="6"/>
  <c r="G1389" i="1"/>
  <c r="F1391" i="1"/>
  <c r="F406" i="7"/>
  <c r="I166" i="6"/>
  <c r="D164" i="6"/>
  <c r="F166" i="6"/>
  <c r="G703" i="5"/>
  <c r="D728" i="1"/>
  <c r="I730" i="1"/>
  <c r="I852" i="5"/>
  <c r="D850" i="5"/>
  <c r="F852" i="5"/>
  <c r="H66" i="6"/>
  <c r="C64" i="6"/>
  <c r="H1125" i="1"/>
  <c r="C1123" i="1"/>
  <c r="H1123" i="1" s="1"/>
  <c r="G354" i="5"/>
  <c r="F356" i="5"/>
  <c r="C648" i="1"/>
  <c r="H650" i="1"/>
  <c r="H297" i="1"/>
  <c r="C295" i="1"/>
  <c r="H295" i="1" s="1"/>
  <c r="G1447" i="1"/>
  <c r="F1449" i="1"/>
  <c r="I362" i="7"/>
  <c r="D360" i="7"/>
  <c r="I360" i="7" s="1"/>
  <c r="D228" i="7"/>
  <c r="I230" i="7"/>
  <c r="F230" i="7"/>
  <c r="G144" i="7"/>
  <c r="F146" i="7"/>
  <c r="C109" i="1"/>
  <c r="H111" i="1"/>
  <c r="H377" i="5"/>
  <c r="D1002" i="5"/>
  <c r="I1004" i="5"/>
  <c r="F1004" i="5"/>
  <c r="I454" i="7"/>
  <c r="D452" i="7"/>
  <c r="F454" i="7"/>
  <c r="F648" i="1"/>
  <c r="G628" i="1"/>
  <c r="F628" i="1" s="1"/>
  <c r="I948" i="1"/>
  <c r="D946" i="1"/>
  <c r="F948" i="1"/>
  <c r="D20" i="5"/>
  <c r="I22" i="5"/>
  <c r="F22" i="5"/>
  <c r="G940" i="5"/>
  <c r="F942" i="5"/>
  <c r="G448" i="7"/>
  <c r="I195" i="6"/>
  <c r="D193" i="6"/>
  <c r="F195" i="6"/>
  <c r="C316" i="6"/>
  <c r="H316" i="6" s="1"/>
  <c r="H318" i="6"/>
  <c r="F172" i="1"/>
  <c r="G170" i="1"/>
  <c r="I37" i="5"/>
  <c r="H575" i="5"/>
  <c r="C573" i="5"/>
  <c r="D528" i="5"/>
  <c r="F530" i="5"/>
  <c r="I530" i="5"/>
  <c r="F812" i="5"/>
  <c r="D247" i="6"/>
  <c r="F249" i="6"/>
  <c r="I249" i="6"/>
  <c r="D159" i="5"/>
  <c r="I159" i="5" s="1"/>
  <c r="I161" i="5"/>
  <c r="H1300" i="1"/>
  <c r="C1284" i="1"/>
  <c r="H1023" i="1"/>
  <c r="C1021" i="1"/>
  <c r="H984" i="1"/>
  <c r="C982" i="1"/>
  <c r="H982" i="1" s="1"/>
  <c r="F143" i="5"/>
  <c r="G141" i="5"/>
  <c r="I47" i="6"/>
  <c r="D45" i="6"/>
  <c r="F47" i="6"/>
  <c r="H667" i="5"/>
  <c r="C665" i="5"/>
  <c r="D769" i="5"/>
  <c r="F771" i="5"/>
  <c r="I771" i="5"/>
  <c r="I899" i="5"/>
  <c r="D897" i="5"/>
  <c r="H765" i="5"/>
  <c r="C744" i="5"/>
  <c r="H744" i="5" s="1"/>
  <c r="C193" i="6"/>
  <c r="H195" i="6"/>
  <c r="G8" i="7"/>
  <c r="F10" i="7"/>
  <c r="I347" i="6"/>
  <c r="D345" i="6"/>
  <c r="F347" i="6"/>
  <c r="H288" i="5"/>
  <c r="C286" i="5"/>
  <c r="C247" i="5"/>
  <c r="H249" i="5"/>
  <c r="H1043" i="1"/>
  <c r="C1041" i="1"/>
  <c r="G468" i="5"/>
  <c r="F470" i="5"/>
  <c r="F83" i="5"/>
  <c r="G81" i="5"/>
  <c r="C709" i="5"/>
  <c r="H711" i="5"/>
  <c r="H39" i="6"/>
  <c r="C37" i="6"/>
  <c r="F266" i="5"/>
  <c r="G264" i="5"/>
  <c r="I1125" i="1"/>
  <c r="D1123" i="1"/>
  <c r="I919" i="5"/>
  <c r="F919" i="5"/>
  <c r="D917" i="5"/>
  <c r="F295" i="1"/>
  <c r="I295" i="1"/>
  <c r="E1224" i="1"/>
  <c r="E1222" i="1" s="1"/>
  <c r="I1243" i="1"/>
  <c r="H163" i="5"/>
  <c r="C161" i="5"/>
  <c r="D399" i="5"/>
  <c r="I401" i="5"/>
  <c r="F401" i="5"/>
  <c r="H308" i="5"/>
  <c r="C306" i="5"/>
  <c r="H306" i="5" s="1"/>
  <c r="F884" i="1"/>
  <c r="G882" i="1"/>
  <c r="C356" i="5"/>
  <c r="H358" i="5"/>
  <c r="D121" i="5"/>
  <c r="I123" i="5"/>
  <c r="F123" i="5"/>
  <c r="F404" i="7"/>
  <c r="G91" i="1"/>
  <c r="F93" i="1"/>
  <c r="D10" i="7"/>
  <c r="I12" i="7"/>
  <c r="G208" i="7"/>
  <c r="F210" i="7"/>
  <c r="I166" i="7"/>
  <c r="D164" i="7"/>
  <c r="F166" i="7"/>
  <c r="D366" i="6"/>
  <c r="I368" i="6"/>
  <c r="F368" i="6"/>
  <c r="H1226" i="1"/>
  <c r="I746" i="5"/>
  <c r="C343" i="6"/>
  <c r="H345" i="6"/>
  <c r="I250" i="7"/>
  <c r="F250" i="7"/>
  <c r="G187" i="6"/>
  <c r="C100" i="5"/>
  <c r="H102" i="5"/>
  <c r="C41" i="1"/>
  <c r="H43" i="1"/>
  <c r="H334" i="1"/>
  <c r="C319" i="1"/>
  <c r="H319" i="1" s="1"/>
  <c r="D350" i="5"/>
  <c r="I350" i="5" s="1"/>
  <c r="I352" i="5"/>
  <c r="F592" i="1"/>
  <c r="D590" i="1"/>
  <c r="I592" i="1"/>
  <c r="G37" i="5"/>
  <c r="F39" i="5"/>
  <c r="D95" i="6"/>
  <c r="F97" i="6"/>
  <c r="I97" i="6"/>
  <c r="I104" i="5"/>
  <c r="D102" i="5"/>
  <c r="F104" i="5"/>
  <c r="H1099" i="1"/>
  <c r="C1079" i="1"/>
  <c r="C897" i="5"/>
  <c r="H899" i="5"/>
  <c r="C940" i="5"/>
  <c r="H942" i="5"/>
  <c r="D384" i="7"/>
  <c r="I386" i="7"/>
  <c r="F386" i="7"/>
  <c r="D829" i="5"/>
  <c r="I831" i="5"/>
  <c r="F831" i="5"/>
  <c r="G569" i="5"/>
  <c r="F569" i="5" s="1"/>
  <c r="F571" i="5"/>
  <c r="D1019" i="1"/>
  <c r="F1021" i="1"/>
  <c r="I1021" i="1"/>
  <c r="F960" i="5"/>
  <c r="G958" i="5"/>
  <c r="F958" i="5" s="1"/>
  <c r="H204" i="5"/>
  <c r="C202" i="5"/>
  <c r="H1263" i="1"/>
  <c r="C1261" i="1"/>
  <c r="H1261" i="1" s="1"/>
  <c r="G379" i="5"/>
  <c r="F381" i="5"/>
  <c r="G1001" i="1"/>
  <c r="F1001" i="1" s="1"/>
  <c r="F1003" i="1"/>
  <c r="E262" i="5"/>
  <c r="I264" i="5"/>
  <c r="H552" i="5"/>
  <c r="C550" i="5"/>
  <c r="F12" i="7"/>
  <c r="D1261" i="1"/>
  <c r="I1263" i="1"/>
  <c r="F1263" i="1"/>
  <c r="D1447" i="1"/>
  <c r="I1449" i="1"/>
  <c r="C79" i="5"/>
  <c r="H81" i="5"/>
  <c r="C428" i="5"/>
  <c r="H430" i="5"/>
  <c r="C682" i="5"/>
  <c r="H684" i="5"/>
  <c r="C878" i="5"/>
  <c r="H880" i="5"/>
  <c r="C20" i="5"/>
  <c r="H22" i="5"/>
  <c r="D320" i="6"/>
  <c r="I322" i="6"/>
  <c r="F322" i="6"/>
  <c r="D1284" i="1"/>
  <c r="F1286" i="1"/>
  <c r="I1286" i="1"/>
  <c r="F1125" i="1"/>
  <c r="G1123" i="1"/>
  <c r="F1123" i="1" s="1"/>
  <c r="G906" i="1"/>
  <c r="F908" i="1"/>
  <c r="F730" i="1"/>
  <c r="G728" i="1"/>
  <c r="H844" i="1"/>
  <c r="F204" i="5"/>
  <c r="G202" i="5"/>
  <c r="C87" i="6"/>
  <c r="H87" i="6" s="1"/>
  <c r="H89" i="6"/>
  <c r="G360" i="7"/>
  <c r="F360" i="7" s="1"/>
  <c r="F362" i="7"/>
  <c r="H168" i="6"/>
  <c r="C166" i="6"/>
  <c r="F404" i="1"/>
  <c r="G380" i="1"/>
  <c r="D216" i="6"/>
  <c r="I216" i="6" s="1"/>
  <c r="I218" i="6"/>
  <c r="I437" i="1"/>
  <c r="F437" i="1"/>
  <c r="I202" i="5"/>
  <c r="D200" i="5"/>
  <c r="I288" i="5"/>
  <c r="D286" i="5"/>
  <c r="F288" i="5"/>
  <c r="H61" i="5"/>
  <c r="C59" i="5"/>
  <c r="G548" i="1"/>
  <c r="F550" i="1"/>
  <c r="F880" i="5"/>
  <c r="G878" i="5"/>
  <c r="G983" i="5"/>
  <c r="F985" i="5"/>
  <c r="F336" i="1"/>
  <c r="G334" i="1"/>
  <c r="F897" i="5"/>
  <c r="G895" i="5"/>
  <c r="I172" i="1"/>
  <c r="D170" i="1"/>
  <c r="G32" i="7"/>
  <c r="F34" i="7"/>
  <c r="I705" i="5"/>
  <c r="F705" i="5"/>
  <c r="C297" i="6"/>
  <c r="H299" i="6"/>
  <c r="H20" i="6"/>
  <c r="C18" i="6"/>
  <c r="F984" i="1"/>
  <c r="G982" i="1"/>
  <c r="I1413" i="1"/>
  <c r="E1389" i="1"/>
  <c r="I1300" i="1"/>
  <c r="F1300" i="1"/>
  <c r="I482" i="1"/>
  <c r="E453" i="1"/>
  <c r="E451" i="1" s="1"/>
  <c r="E166" i="1" s="1"/>
  <c r="G332" i="5"/>
  <c r="F334" i="5"/>
  <c r="I669" i="1"/>
  <c r="I52" i="7"/>
  <c r="F52" i="7"/>
  <c r="F16" i="6"/>
  <c r="G14" i="6"/>
  <c r="I918" i="1"/>
  <c r="F918" i="1"/>
  <c r="G76" i="7"/>
  <c r="F243" i="5"/>
  <c r="D334" i="1"/>
  <c r="I336" i="1"/>
  <c r="C494" i="7"/>
  <c r="H494" i="7" s="1"/>
  <c r="H141" i="5"/>
  <c r="C139" i="5"/>
  <c r="H139" i="5" s="1"/>
  <c r="I799" i="1"/>
  <c r="D787" i="1"/>
  <c r="F799" i="1"/>
  <c r="C614" i="1"/>
  <c r="H616" i="1"/>
  <c r="F455" i="1"/>
  <c r="G453" i="1"/>
  <c r="D844" i="1"/>
  <c r="I846" i="1"/>
  <c r="F846" i="1"/>
  <c r="G814" i="1"/>
  <c r="F816" i="1"/>
  <c r="I504" i="1"/>
  <c r="D453" i="1"/>
  <c r="H854" i="5"/>
  <c r="C852" i="5"/>
  <c r="G430" i="5"/>
  <c r="F432" i="5"/>
  <c r="H1449" i="1"/>
  <c r="C1447" i="1"/>
  <c r="D142" i="7"/>
  <c r="I144" i="7"/>
  <c r="E546" i="5"/>
  <c r="I548" i="5"/>
  <c r="D139" i="6"/>
  <c r="I141" i="6"/>
  <c r="F141" i="6"/>
  <c r="D546" i="1"/>
  <c r="I548" i="1"/>
  <c r="H44" i="8"/>
  <c r="C42" i="8"/>
  <c r="C397" i="5"/>
  <c r="H397" i="5" s="1"/>
  <c r="H399" i="5"/>
  <c r="E882" i="1"/>
  <c r="I882" i="1" s="1"/>
  <c r="I884" i="1"/>
  <c r="H489" i="5"/>
  <c r="C487" i="5"/>
  <c r="F342" i="7"/>
  <c r="G340" i="7"/>
  <c r="F159" i="5"/>
  <c r="C397" i="6"/>
  <c r="H399" i="6"/>
  <c r="H37" i="5"/>
  <c r="G750" i="5"/>
  <c r="F752" i="5"/>
  <c r="H524" i="5"/>
  <c r="G266" i="6"/>
  <c r="F268" i="6"/>
  <c r="C785" i="1"/>
  <c r="H787" i="1"/>
  <c r="I546" i="1" l="1"/>
  <c r="D544" i="1"/>
  <c r="I544" i="1" s="1"/>
  <c r="H1447" i="1"/>
  <c r="C1445" i="1"/>
  <c r="C850" i="5"/>
  <c r="H852" i="5"/>
  <c r="I787" i="1"/>
  <c r="D785" i="1"/>
  <c r="F787" i="1"/>
  <c r="F380" i="1"/>
  <c r="G378" i="1"/>
  <c r="F378" i="1" s="1"/>
  <c r="G200" i="5"/>
  <c r="F202" i="5"/>
  <c r="F728" i="1"/>
  <c r="G726" i="1"/>
  <c r="F726" i="1" s="1"/>
  <c r="C548" i="5"/>
  <c r="H550" i="5"/>
  <c r="I1019" i="1"/>
  <c r="F1019" i="1"/>
  <c r="C895" i="5"/>
  <c r="H897" i="5"/>
  <c r="D93" i="6"/>
  <c r="I95" i="6"/>
  <c r="F95" i="6"/>
  <c r="I366" i="6"/>
  <c r="F366" i="6"/>
  <c r="H1021" i="1"/>
  <c r="C1019" i="1"/>
  <c r="H1019" i="1" s="1"/>
  <c r="D245" i="6"/>
  <c r="F247" i="6"/>
  <c r="I247" i="6"/>
  <c r="I20" i="5"/>
  <c r="D18" i="5"/>
  <c r="F20" i="5"/>
  <c r="D450" i="7"/>
  <c r="I452" i="7"/>
  <c r="F452" i="7"/>
  <c r="H109" i="1"/>
  <c r="D726" i="1"/>
  <c r="I728" i="1"/>
  <c r="G218" i="6"/>
  <c r="F220" i="6"/>
  <c r="I186" i="7"/>
  <c r="D184" i="7"/>
  <c r="F186" i="7"/>
  <c r="C40" i="8"/>
  <c r="H42" i="8"/>
  <c r="C590" i="1"/>
  <c r="H614" i="1"/>
  <c r="I334" i="1"/>
  <c r="D319" i="1"/>
  <c r="I319" i="1" s="1"/>
  <c r="I1389" i="1"/>
  <c r="E1387" i="1"/>
  <c r="G30" i="7"/>
  <c r="F32" i="7"/>
  <c r="F266" i="6"/>
  <c r="G417" i="6"/>
  <c r="G748" i="5"/>
  <c r="F750" i="5"/>
  <c r="C395" i="6"/>
  <c r="H397" i="6"/>
  <c r="C485" i="5"/>
  <c r="H487" i="5"/>
  <c r="D137" i="6"/>
  <c r="F139" i="6"/>
  <c r="I139" i="6"/>
  <c r="D140" i="7"/>
  <c r="I140" i="7" s="1"/>
  <c r="I142" i="7"/>
  <c r="F430" i="5"/>
  <c r="G428" i="5"/>
  <c r="G451" i="1"/>
  <c r="F453" i="1"/>
  <c r="G503" i="5"/>
  <c r="G893" i="5"/>
  <c r="E842" i="1"/>
  <c r="G904" i="1"/>
  <c r="F906" i="1"/>
  <c r="I320" i="6"/>
  <c r="D318" i="6"/>
  <c r="F320" i="6"/>
  <c r="H878" i="5"/>
  <c r="C876" i="5"/>
  <c r="H428" i="5"/>
  <c r="C426" i="5"/>
  <c r="I1447" i="1"/>
  <c r="D1445" i="1"/>
  <c r="I262" i="5"/>
  <c r="E222" i="5"/>
  <c r="F379" i="5"/>
  <c r="G377" i="5"/>
  <c r="H100" i="5"/>
  <c r="C98" i="5"/>
  <c r="H98" i="5" s="1"/>
  <c r="D8" i="7"/>
  <c r="I10" i="7"/>
  <c r="C354" i="5"/>
  <c r="H356" i="5"/>
  <c r="H161" i="5"/>
  <c r="C159" i="5"/>
  <c r="H159" i="5" s="1"/>
  <c r="F264" i="5"/>
  <c r="G262" i="5"/>
  <c r="H37" i="6"/>
  <c r="G79" i="5"/>
  <c r="F81" i="5"/>
  <c r="H1041" i="1"/>
  <c r="C1039" i="1"/>
  <c r="H1039" i="1" s="1"/>
  <c r="C284" i="5"/>
  <c r="H284" i="5" s="1"/>
  <c r="H286" i="5"/>
  <c r="C191" i="6"/>
  <c r="H193" i="6"/>
  <c r="H665" i="5"/>
  <c r="C663" i="5"/>
  <c r="H573" i="5"/>
  <c r="C571" i="5"/>
  <c r="F170" i="1"/>
  <c r="G168" i="1"/>
  <c r="I946" i="1"/>
  <c r="D944" i="1"/>
  <c r="I944" i="1" s="1"/>
  <c r="F946" i="1"/>
  <c r="G352" i="5"/>
  <c r="F354" i="5"/>
  <c r="D447" i="5"/>
  <c r="F449" i="5"/>
  <c r="I449" i="5"/>
  <c r="D78" i="7"/>
  <c r="I80" i="7"/>
  <c r="F80" i="7"/>
  <c r="H917" i="5"/>
  <c r="H962" i="5"/>
  <c r="C960" i="5"/>
  <c r="F41" i="1"/>
  <c r="G39" i="1"/>
  <c r="G806" i="5"/>
  <c r="D35" i="1"/>
  <c r="I37" i="1"/>
  <c r="H170" i="1"/>
  <c r="C168" i="1"/>
  <c r="I844" i="1"/>
  <c r="D842" i="1"/>
  <c r="F844" i="1"/>
  <c r="F983" i="5"/>
  <c r="G981" i="5"/>
  <c r="F981" i="5" s="1"/>
  <c r="I286" i="5"/>
  <c r="D284" i="5"/>
  <c r="F286" i="5"/>
  <c r="D100" i="5"/>
  <c r="I102" i="5"/>
  <c r="F102" i="5"/>
  <c r="F141" i="5"/>
  <c r="G139" i="5"/>
  <c r="D191" i="6"/>
  <c r="I193" i="6"/>
  <c r="F193" i="6"/>
  <c r="I1002" i="5"/>
  <c r="D1000" i="5"/>
  <c r="F1002" i="5"/>
  <c r="H453" i="1"/>
  <c r="C451" i="1"/>
  <c r="H451" i="1" s="1"/>
  <c r="H785" i="1"/>
  <c r="C783" i="1"/>
  <c r="H783" i="1" s="1"/>
  <c r="I546" i="5"/>
  <c r="E503" i="5"/>
  <c r="F814" i="1"/>
  <c r="G785" i="1"/>
  <c r="G74" i="7"/>
  <c r="G12" i="6"/>
  <c r="F12" i="6" s="1"/>
  <c r="F14" i="6"/>
  <c r="G330" i="5"/>
  <c r="F332" i="5"/>
  <c r="C295" i="6"/>
  <c r="H297" i="6"/>
  <c r="I170" i="1"/>
  <c r="D168" i="1"/>
  <c r="F334" i="1"/>
  <c r="G319" i="1"/>
  <c r="F319" i="1" s="1"/>
  <c r="F878" i="5"/>
  <c r="G876" i="5"/>
  <c r="H59" i="5"/>
  <c r="C57" i="5"/>
  <c r="H20" i="5"/>
  <c r="C18" i="5"/>
  <c r="C680" i="5"/>
  <c r="H680" i="5" s="1"/>
  <c r="H682" i="5"/>
  <c r="H79" i="5"/>
  <c r="C77" i="5"/>
  <c r="H77" i="5" s="1"/>
  <c r="I829" i="5"/>
  <c r="D827" i="5"/>
  <c r="F829" i="5"/>
  <c r="H1079" i="1"/>
  <c r="C1077" i="1"/>
  <c r="H1077" i="1" s="1"/>
  <c r="I590" i="1"/>
  <c r="F590" i="1"/>
  <c r="H41" i="1"/>
  <c r="C39" i="1"/>
  <c r="C341" i="6"/>
  <c r="H341" i="6" s="1"/>
  <c r="H343" i="6"/>
  <c r="G206" i="7"/>
  <c r="F206" i="7" s="1"/>
  <c r="F208" i="7"/>
  <c r="F91" i="1"/>
  <c r="I121" i="5"/>
  <c r="D119" i="5"/>
  <c r="F121" i="5"/>
  <c r="I1123" i="1"/>
  <c r="D1077" i="1"/>
  <c r="F8" i="7"/>
  <c r="G938" i="5"/>
  <c r="F940" i="5"/>
  <c r="C944" i="1"/>
  <c r="H944" i="1" s="1"/>
  <c r="I228" i="7"/>
  <c r="F228" i="7"/>
  <c r="F1447" i="1"/>
  <c r="G1445" i="1"/>
  <c r="H648" i="1"/>
  <c r="C628" i="1"/>
  <c r="H628" i="1" s="1"/>
  <c r="D848" i="5"/>
  <c r="I850" i="5"/>
  <c r="F850" i="5"/>
  <c r="D162" i="6"/>
  <c r="I164" i="6"/>
  <c r="F164" i="6"/>
  <c r="F1389" i="1"/>
  <c r="G1387" i="1"/>
  <c r="I646" i="5"/>
  <c r="F646" i="5"/>
  <c r="D644" i="5"/>
  <c r="I728" i="5"/>
  <c r="D726" i="5"/>
  <c r="F728" i="5"/>
  <c r="D57" i="5"/>
  <c r="I59" i="5"/>
  <c r="F59" i="5"/>
  <c r="I787" i="5"/>
  <c r="F787" i="5"/>
  <c r="I291" i="6"/>
  <c r="F291" i="6"/>
  <c r="G669" i="1"/>
  <c r="F671" i="1"/>
  <c r="I1099" i="1"/>
  <c r="E1079" i="1"/>
  <c r="F1099" i="1"/>
  <c r="G1079" i="1"/>
  <c r="I340" i="7"/>
  <c r="D338" i="7"/>
  <c r="I338" i="7" s="1"/>
  <c r="F982" i="1"/>
  <c r="G944" i="1"/>
  <c r="F548" i="1"/>
  <c r="G546" i="1"/>
  <c r="D1282" i="1"/>
  <c r="I1284" i="1"/>
  <c r="F1284" i="1"/>
  <c r="D382" i="7"/>
  <c r="F384" i="7"/>
  <c r="I384" i="7"/>
  <c r="C1224" i="1"/>
  <c r="F882" i="1"/>
  <c r="G842" i="1"/>
  <c r="G338" i="7"/>
  <c r="F340" i="7"/>
  <c r="D451" i="1"/>
  <c r="I451" i="1" s="1"/>
  <c r="I453" i="1"/>
  <c r="C16" i="6"/>
  <c r="H18" i="6"/>
  <c r="D198" i="5"/>
  <c r="I198" i="5" s="1"/>
  <c r="I200" i="5"/>
  <c r="C164" i="6"/>
  <c r="H166" i="6"/>
  <c r="I1261" i="1"/>
  <c r="D1224" i="1"/>
  <c r="F1261" i="1"/>
  <c r="H202" i="5"/>
  <c r="C200" i="5"/>
  <c r="C938" i="5"/>
  <c r="H940" i="5"/>
  <c r="F37" i="5"/>
  <c r="D162" i="7"/>
  <c r="F164" i="7"/>
  <c r="I164" i="7"/>
  <c r="I399" i="5"/>
  <c r="D397" i="5"/>
  <c r="F399" i="5"/>
  <c r="F917" i="5"/>
  <c r="I917" i="5"/>
  <c r="C707" i="5"/>
  <c r="H709" i="5"/>
  <c r="F468" i="5"/>
  <c r="G466" i="5"/>
  <c r="C245" i="5"/>
  <c r="H247" i="5"/>
  <c r="D343" i="6"/>
  <c r="I345" i="6"/>
  <c r="F345" i="6"/>
  <c r="I897" i="5"/>
  <c r="D895" i="5"/>
  <c r="D767" i="5"/>
  <c r="I769" i="5"/>
  <c r="F769" i="5"/>
  <c r="I45" i="6"/>
  <c r="D43" i="6"/>
  <c r="F45" i="6"/>
  <c r="H1284" i="1"/>
  <c r="C1282" i="1"/>
  <c r="I528" i="5"/>
  <c r="D526" i="5"/>
  <c r="F528" i="5"/>
  <c r="C375" i="5"/>
  <c r="G142" i="7"/>
  <c r="F144" i="7"/>
  <c r="H64" i="6"/>
  <c r="C62" i="6"/>
  <c r="H62" i="6" s="1"/>
  <c r="G62" i="6"/>
  <c r="F64" i="6"/>
  <c r="I810" i="5"/>
  <c r="D808" i="5"/>
  <c r="F507" i="5"/>
  <c r="D505" i="5"/>
  <c r="I507" i="5"/>
  <c r="I379" i="5"/>
  <c r="D377" i="5"/>
  <c r="D62" i="6"/>
  <c r="I62" i="6" s="1"/>
  <c r="I64" i="6"/>
  <c r="F1224" i="1"/>
  <c r="G1222" i="1"/>
  <c r="H114" i="6"/>
  <c r="C112" i="6"/>
  <c r="H112" i="6" s="1"/>
  <c r="I1156" i="1"/>
  <c r="F1156" i="1"/>
  <c r="D1154" i="1"/>
  <c r="I906" i="1"/>
  <c r="D904" i="1"/>
  <c r="I600" i="5"/>
  <c r="D598" i="5"/>
  <c r="F600" i="5"/>
  <c r="D806" i="5" l="1"/>
  <c r="I808" i="5"/>
  <c r="G667" i="1"/>
  <c r="F669" i="1"/>
  <c r="I904" i="1"/>
  <c r="D902" i="1"/>
  <c r="I902" i="1" s="1"/>
  <c r="D893" i="5"/>
  <c r="I895" i="5"/>
  <c r="D1222" i="1"/>
  <c r="I1222" i="1" s="1"/>
  <c r="I1224" i="1"/>
  <c r="D445" i="5"/>
  <c r="I447" i="5"/>
  <c r="F447" i="5"/>
  <c r="G1443" i="1"/>
  <c r="F1445" i="1"/>
  <c r="C293" i="6"/>
  <c r="H295" i="6"/>
  <c r="G77" i="5"/>
  <c r="F79" i="5"/>
  <c r="H354" i="5"/>
  <c r="C352" i="5"/>
  <c r="D316" i="6"/>
  <c r="I318" i="6"/>
  <c r="F318" i="6"/>
  <c r="E840" i="1"/>
  <c r="H842" i="1"/>
  <c r="I137" i="6"/>
  <c r="F137" i="6"/>
  <c r="H395" i="6"/>
  <c r="C393" i="6"/>
  <c r="H590" i="1"/>
  <c r="C544" i="1"/>
  <c r="H544" i="1" s="1"/>
  <c r="I184" i="7"/>
  <c r="F184" i="7"/>
  <c r="I18" i="5"/>
  <c r="D16" i="5"/>
  <c r="F18" i="5"/>
  <c r="D243" i="6"/>
  <c r="F245" i="6"/>
  <c r="I245" i="6"/>
  <c r="D91" i="6"/>
  <c r="I93" i="6"/>
  <c r="F93" i="6"/>
  <c r="C1280" i="1"/>
  <c r="H1280" i="1" s="1"/>
  <c r="H1282" i="1"/>
  <c r="D341" i="6"/>
  <c r="I343" i="6"/>
  <c r="F343" i="6"/>
  <c r="C936" i="5"/>
  <c r="H938" i="5"/>
  <c r="G840" i="1"/>
  <c r="F842" i="1"/>
  <c r="D642" i="5"/>
  <c r="F644" i="5"/>
  <c r="I644" i="5"/>
  <c r="I827" i="5"/>
  <c r="F827" i="5"/>
  <c r="H57" i="5"/>
  <c r="F785" i="1"/>
  <c r="G783" i="1"/>
  <c r="I284" i="5"/>
  <c r="F284" i="5"/>
  <c r="D222" i="5"/>
  <c r="I222" i="5" s="1"/>
  <c r="F808" i="5"/>
  <c r="C661" i="5"/>
  <c r="H663" i="5"/>
  <c r="F262" i="5"/>
  <c r="G222" i="5"/>
  <c r="E14" i="5"/>
  <c r="E419" i="5"/>
  <c r="F904" i="1"/>
  <c r="G902" i="1"/>
  <c r="F902" i="1" s="1"/>
  <c r="F218" i="6"/>
  <c r="G216" i="6"/>
  <c r="F216" i="6" s="1"/>
  <c r="H245" i="5"/>
  <c r="C243" i="5"/>
  <c r="I848" i="5"/>
  <c r="F848" i="5"/>
  <c r="G874" i="5"/>
  <c r="F876" i="5"/>
  <c r="I100" i="5"/>
  <c r="D98" i="5"/>
  <c r="I98" i="5" s="1"/>
  <c r="F100" i="5"/>
  <c r="D33" i="1"/>
  <c r="I33" i="1" s="1"/>
  <c r="I35" i="1"/>
  <c r="C569" i="5"/>
  <c r="H569" i="5" s="1"/>
  <c r="H571" i="5"/>
  <c r="F377" i="5"/>
  <c r="G375" i="5"/>
  <c r="D1443" i="1"/>
  <c r="I1443" i="1" s="1"/>
  <c r="I1445" i="1"/>
  <c r="C874" i="5"/>
  <c r="H876" i="5"/>
  <c r="F893" i="5"/>
  <c r="F451" i="1"/>
  <c r="I726" i="1"/>
  <c r="D667" i="1"/>
  <c r="I667" i="1" s="1"/>
  <c r="H850" i="5"/>
  <c r="C848" i="5"/>
  <c r="H375" i="5"/>
  <c r="C373" i="5"/>
  <c r="H373" i="5" s="1"/>
  <c r="I1282" i="1"/>
  <c r="D1280" i="1"/>
  <c r="I1280" i="1" s="1"/>
  <c r="F1282" i="1"/>
  <c r="I57" i="5"/>
  <c r="F57" i="5"/>
  <c r="G166" i="1"/>
  <c r="F168" i="1"/>
  <c r="H426" i="5"/>
  <c r="I1387" i="1"/>
  <c r="E1280" i="1"/>
  <c r="C198" i="5"/>
  <c r="H198" i="5" s="1"/>
  <c r="H200" i="5"/>
  <c r="I382" i="7"/>
  <c r="F382" i="7"/>
  <c r="G544" i="1"/>
  <c r="F544" i="1" s="1"/>
  <c r="F546" i="1"/>
  <c r="E1077" i="1"/>
  <c r="I1077" i="1" s="1"/>
  <c r="I1079" i="1"/>
  <c r="I119" i="5"/>
  <c r="F119" i="5"/>
  <c r="C37" i="1"/>
  <c r="H39" i="1"/>
  <c r="I1000" i="5"/>
  <c r="F1000" i="5"/>
  <c r="I191" i="6"/>
  <c r="D189" i="6"/>
  <c r="F191" i="6"/>
  <c r="D840" i="1"/>
  <c r="I840" i="1" s="1"/>
  <c r="I842" i="1"/>
  <c r="G37" i="1"/>
  <c r="F39" i="1"/>
  <c r="I78" i="7"/>
  <c r="D76" i="7"/>
  <c r="F78" i="7"/>
  <c r="I598" i="5"/>
  <c r="D596" i="5"/>
  <c r="F598" i="5"/>
  <c r="I1154" i="1"/>
  <c r="F1154" i="1"/>
  <c r="D1152" i="1"/>
  <c r="F505" i="5"/>
  <c r="I505" i="5"/>
  <c r="D524" i="5"/>
  <c r="I526" i="5"/>
  <c r="F526" i="5"/>
  <c r="C705" i="5"/>
  <c r="H707" i="5"/>
  <c r="C1222" i="1"/>
  <c r="H1222" i="1" s="1"/>
  <c r="H1224" i="1"/>
  <c r="D724" i="5"/>
  <c r="I726" i="5"/>
  <c r="F726" i="5"/>
  <c r="H18" i="5"/>
  <c r="C16" i="5"/>
  <c r="D166" i="1"/>
  <c r="I168" i="1"/>
  <c r="E1023" i="5"/>
  <c r="E422" i="5"/>
  <c r="F139" i="5"/>
  <c r="G98" i="5"/>
  <c r="F1222" i="1"/>
  <c r="I377" i="5"/>
  <c r="D375" i="5"/>
  <c r="F62" i="6"/>
  <c r="G213" i="6"/>
  <c r="F142" i="7"/>
  <c r="G140" i="7"/>
  <c r="I43" i="6"/>
  <c r="D41" i="6"/>
  <c r="F43" i="6"/>
  <c r="D765" i="5"/>
  <c r="I767" i="5"/>
  <c r="F767" i="5"/>
  <c r="G464" i="5"/>
  <c r="F466" i="5"/>
  <c r="D915" i="5"/>
  <c r="I915" i="5" s="1"/>
  <c r="I397" i="5"/>
  <c r="F397" i="5"/>
  <c r="F162" i="7"/>
  <c r="I162" i="7"/>
  <c r="C162" i="6"/>
  <c r="H162" i="6" s="1"/>
  <c r="H164" i="6"/>
  <c r="C14" i="6"/>
  <c r="H16" i="6"/>
  <c r="F338" i="7"/>
  <c r="F944" i="1"/>
  <c r="G1077" i="1"/>
  <c r="F1077" i="1" s="1"/>
  <c r="F1079" i="1"/>
  <c r="F1387" i="1"/>
  <c r="G1280" i="1"/>
  <c r="F1280" i="1" s="1"/>
  <c r="I162" i="6"/>
  <c r="F162" i="6"/>
  <c r="F938" i="5"/>
  <c r="G936" i="5"/>
  <c r="F330" i="5"/>
  <c r="G328" i="5"/>
  <c r="F328" i="5" s="1"/>
  <c r="C166" i="1"/>
  <c r="H168" i="1"/>
  <c r="F806" i="5"/>
  <c r="G785" i="5"/>
  <c r="H960" i="5"/>
  <c r="C958" i="5"/>
  <c r="H958" i="5" s="1"/>
  <c r="F352" i="5"/>
  <c r="G350" i="5"/>
  <c r="F350" i="5" s="1"/>
  <c r="H191" i="6"/>
  <c r="C189" i="6"/>
  <c r="I8" i="7"/>
  <c r="F895" i="5"/>
  <c r="G426" i="5"/>
  <c r="F428" i="5"/>
  <c r="H485" i="5"/>
  <c r="C483" i="5"/>
  <c r="G746" i="5"/>
  <c r="F748" i="5"/>
  <c r="F30" i="7"/>
  <c r="H40" i="8"/>
  <c r="C66" i="8"/>
  <c r="H66" i="8" s="1"/>
  <c r="D448" i="7"/>
  <c r="I450" i="7"/>
  <c r="F450" i="7"/>
  <c r="C893" i="5"/>
  <c r="H893" i="5" s="1"/>
  <c r="H895" i="5"/>
  <c r="H548" i="5"/>
  <c r="C546" i="5"/>
  <c r="G198" i="5"/>
  <c r="F198" i="5" s="1"/>
  <c r="F200" i="5"/>
  <c r="D783" i="1"/>
  <c r="I783" i="1" s="1"/>
  <c r="I785" i="1"/>
  <c r="H1445" i="1"/>
  <c r="C1443" i="1"/>
  <c r="H1443" i="1" s="1"/>
  <c r="F426" i="5" l="1"/>
  <c r="G424" i="5"/>
  <c r="F765" i="5"/>
  <c r="I765" i="5"/>
  <c r="D744" i="5"/>
  <c r="I744" i="5" s="1"/>
  <c r="D373" i="5"/>
  <c r="I373" i="5" s="1"/>
  <c r="I375" i="5"/>
  <c r="C35" i="1"/>
  <c r="H37" i="1"/>
  <c r="H293" i="6"/>
  <c r="C291" i="6"/>
  <c r="H16" i="5"/>
  <c r="I524" i="5"/>
  <c r="F524" i="5"/>
  <c r="I1152" i="1"/>
  <c r="F1152" i="1"/>
  <c r="I596" i="5"/>
  <c r="F596" i="5"/>
  <c r="F166" i="1"/>
  <c r="G164" i="1"/>
  <c r="H874" i="5"/>
  <c r="C872" i="5"/>
  <c r="F840" i="1"/>
  <c r="I445" i="5"/>
  <c r="F445" i="5"/>
  <c r="D424" i="5"/>
  <c r="I893" i="5"/>
  <c r="D872" i="5"/>
  <c r="F667" i="1"/>
  <c r="H546" i="5"/>
  <c r="C503" i="5"/>
  <c r="H503" i="5" s="1"/>
  <c r="C187" i="6"/>
  <c r="H187" i="6" s="1"/>
  <c r="H189" i="6"/>
  <c r="C12" i="6"/>
  <c r="H12" i="6" s="1"/>
  <c r="H14" i="6"/>
  <c r="F140" i="7"/>
  <c r="G6" i="7"/>
  <c r="I16" i="5"/>
  <c r="D14" i="5"/>
  <c r="I14" i="5" s="1"/>
  <c r="G494" i="7"/>
  <c r="H483" i="5"/>
  <c r="I448" i="7"/>
  <c r="F448" i="7"/>
  <c r="I724" i="5"/>
  <c r="F724" i="5"/>
  <c r="D703" i="5"/>
  <c r="C703" i="5"/>
  <c r="H703" i="5" s="1"/>
  <c r="H705" i="5"/>
  <c r="D503" i="5"/>
  <c r="C424" i="5"/>
  <c r="D419" i="5"/>
  <c r="I419" i="5" s="1"/>
  <c r="H848" i="5"/>
  <c r="C827" i="5"/>
  <c r="H827" i="5" s="1"/>
  <c r="C222" i="5"/>
  <c r="H222" i="5" s="1"/>
  <c r="H243" i="5"/>
  <c r="H661" i="5"/>
  <c r="C640" i="5"/>
  <c r="H640" i="5" s="1"/>
  <c r="I341" i="6"/>
  <c r="F341" i="6"/>
  <c r="I243" i="6"/>
  <c r="F243" i="6"/>
  <c r="D241" i="6"/>
  <c r="H393" i="6"/>
  <c r="C391" i="6"/>
  <c r="H391" i="6" s="1"/>
  <c r="I316" i="6"/>
  <c r="F316" i="6"/>
  <c r="F77" i="5"/>
  <c r="G16" i="5"/>
  <c r="F1443" i="1"/>
  <c r="F746" i="5"/>
  <c r="G744" i="5"/>
  <c r="F744" i="5" s="1"/>
  <c r="I166" i="1"/>
  <c r="D164" i="1"/>
  <c r="I76" i="7"/>
  <c r="D74" i="7"/>
  <c r="F76" i="7"/>
  <c r="F375" i="5"/>
  <c r="G373" i="5"/>
  <c r="F373" i="5" s="1"/>
  <c r="H166" i="1"/>
  <c r="C164" i="1"/>
  <c r="F936" i="5"/>
  <c r="G915" i="5"/>
  <c r="F915" i="5" s="1"/>
  <c r="F464" i="5"/>
  <c r="I41" i="6"/>
  <c r="F41" i="6"/>
  <c r="D39" i="6"/>
  <c r="F98" i="5"/>
  <c r="F37" i="1"/>
  <c r="G35" i="1"/>
  <c r="D187" i="6"/>
  <c r="I189" i="6"/>
  <c r="F189" i="6"/>
  <c r="F874" i="5"/>
  <c r="G872" i="5"/>
  <c r="F222" i="5"/>
  <c r="F783" i="1"/>
  <c r="I642" i="5"/>
  <c r="F642" i="5"/>
  <c r="D640" i="5"/>
  <c r="H936" i="5"/>
  <c r="C915" i="5"/>
  <c r="H915" i="5" s="1"/>
  <c r="I91" i="6"/>
  <c r="D89" i="6"/>
  <c r="F91" i="6"/>
  <c r="H840" i="1"/>
  <c r="E164" i="1"/>
  <c r="E162" i="1" s="1"/>
  <c r="E1509" i="1" s="1"/>
  <c r="H352" i="5"/>
  <c r="C350" i="5"/>
  <c r="H350" i="5" s="1"/>
  <c r="I806" i="5"/>
  <c r="D785" i="5"/>
  <c r="I785" i="5" s="1"/>
  <c r="F872" i="5" l="1"/>
  <c r="G870" i="5"/>
  <c r="D87" i="6"/>
  <c r="I89" i="6"/>
  <c r="F89" i="6"/>
  <c r="I640" i="5"/>
  <c r="F640" i="5"/>
  <c r="C419" i="5"/>
  <c r="H419" i="5" s="1"/>
  <c r="C14" i="5"/>
  <c r="H14" i="5" s="1"/>
  <c r="H35" i="1"/>
  <c r="C33" i="1"/>
  <c r="H33" i="1" s="1"/>
  <c r="I872" i="5"/>
  <c r="D870" i="5"/>
  <c r="I870" i="5" s="1"/>
  <c r="C870" i="5"/>
  <c r="H870" i="5" s="1"/>
  <c r="H872" i="5"/>
  <c r="H291" i="6"/>
  <c r="C417" i="6"/>
  <c r="H417" i="6" s="1"/>
  <c r="D162" i="1"/>
  <c r="I164" i="1"/>
  <c r="F35" i="1"/>
  <c r="G33" i="1"/>
  <c r="F33" i="1" s="1"/>
  <c r="D37" i="6"/>
  <c r="I39" i="6"/>
  <c r="F39" i="6"/>
  <c r="H164" i="1"/>
  <c r="C162" i="1"/>
  <c r="G14" i="5"/>
  <c r="F14" i="5" s="1"/>
  <c r="F16" i="5"/>
  <c r="C213" i="6"/>
  <c r="H213" i="6" s="1"/>
  <c r="C422" i="5"/>
  <c r="H422" i="5" s="1"/>
  <c r="H424" i="5"/>
  <c r="I703" i="5"/>
  <c r="F703" i="5"/>
  <c r="F424" i="5"/>
  <c r="G422" i="5"/>
  <c r="I187" i="6"/>
  <c r="F187" i="6"/>
  <c r="F785" i="5"/>
  <c r="I241" i="6"/>
  <c r="D417" i="6"/>
  <c r="F241" i="6"/>
  <c r="I74" i="7"/>
  <c r="D494" i="7"/>
  <c r="I494" i="7" s="1"/>
  <c r="D6" i="7"/>
  <c r="I6" i="7" s="1"/>
  <c r="F74" i="7"/>
  <c r="G419" i="5"/>
  <c r="F419" i="5" s="1"/>
  <c r="I503" i="5"/>
  <c r="F503" i="5"/>
  <c r="C1023" i="5"/>
  <c r="H1023" i="5" s="1"/>
  <c r="I424" i="5"/>
  <c r="D422" i="5"/>
  <c r="I422" i="5" s="1"/>
  <c r="G162" i="1"/>
  <c r="F164" i="1"/>
  <c r="I87" i="6" l="1"/>
  <c r="F87" i="6"/>
  <c r="F162" i="1"/>
  <c r="G1509" i="1"/>
  <c r="I417" i="6"/>
  <c r="F417" i="6"/>
  <c r="F870" i="5"/>
  <c r="G1023" i="5"/>
  <c r="F1023" i="5" s="1"/>
  <c r="F422" i="5"/>
  <c r="F494" i="7"/>
  <c r="H162" i="1"/>
  <c r="C1509" i="1"/>
  <c r="H1509" i="1" s="1"/>
  <c r="I37" i="6"/>
  <c r="D213" i="6"/>
  <c r="F37" i="6"/>
  <c r="D1509" i="1"/>
  <c r="I1509" i="1" s="1"/>
  <c r="I162" i="1"/>
  <c r="F6" i="7"/>
  <c r="D1023" i="5"/>
  <c r="I1023" i="5" s="1"/>
  <c r="F1509" i="1" l="1"/>
  <c r="I213" i="6"/>
  <c r="F213" i="6"/>
</calcChain>
</file>

<file path=xl/sharedStrings.xml><?xml version="1.0" encoding="utf-8"?>
<sst xmlns="http://schemas.openxmlformats.org/spreadsheetml/2006/main" count="2919" uniqueCount="531">
  <si>
    <t>3</t>
  </si>
  <si>
    <t>4</t>
  </si>
  <si>
    <t>11</t>
  </si>
  <si>
    <t>31</t>
  </si>
  <si>
    <t>32</t>
  </si>
  <si>
    <t>34</t>
  </si>
  <si>
    <t>35</t>
  </si>
  <si>
    <t>37</t>
  </si>
  <si>
    <t>38</t>
  </si>
  <si>
    <t>41</t>
  </si>
  <si>
    <t>42</t>
  </si>
  <si>
    <t>43</t>
  </si>
  <si>
    <t>51</t>
  </si>
  <si>
    <t>52</t>
  </si>
  <si>
    <t>56</t>
  </si>
  <si>
    <t>57</t>
  </si>
  <si>
    <t>71</t>
  </si>
  <si>
    <t>82</t>
  </si>
  <si>
    <t>001</t>
  </si>
  <si>
    <t>002</t>
  </si>
  <si>
    <t>311</t>
  </si>
  <si>
    <t>312</t>
  </si>
  <si>
    <t>313</t>
  </si>
  <si>
    <t>321</t>
  </si>
  <si>
    <t>322</t>
  </si>
  <si>
    <t>323</t>
  </si>
  <si>
    <t>324</t>
  </si>
  <si>
    <t>329</t>
  </si>
  <si>
    <t>342</t>
  </si>
  <si>
    <t>343</t>
  </si>
  <si>
    <t>352</t>
  </si>
  <si>
    <t>363</t>
  </si>
  <si>
    <t>368</t>
  </si>
  <si>
    <t>372</t>
  </si>
  <si>
    <t>381</t>
  </si>
  <si>
    <t>412</t>
  </si>
  <si>
    <t>421</t>
  </si>
  <si>
    <t>422</t>
  </si>
  <si>
    <t>423</t>
  </si>
  <si>
    <t>426</t>
  </si>
  <si>
    <t>0111</t>
  </si>
  <si>
    <t>0131</t>
  </si>
  <si>
    <t>0133</t>
  </si>
  <si>
    <t>0160</t>
  </si>
  <si>
    <t>0320</t>
  </si>
  <si>
    <t>0360</t>
  </si>
  <si>
    <t>0421</t>
  </si>
  <si>
    <t>0423</t>
  </si>
  <si>
    <t>0451</t>
  </si>
  <si>
    <t>0620</t>
  </si>
  <si>
    <t>0630</t>
  </si>
  <si>
    <t>0640</t>
  </si>
  <si>
    <t>0660</t>
  </si>
  <si>
    <t>0810</t>
  </si>
  <si>
    <t>0820</t>
  </si>
  <si>
    <t>0860</t>
  </si>
  <si>
    <t>0911</t>
  </si>
  <si>
    <t>0912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</si>
  <si>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</si>
  <si>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</si>
  <si>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</si>
  <si>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</si>
  <si>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</si>
  <si>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</si>
  <si>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</si>
  <si>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</si>
  <si>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</si>
  <si>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</si>
  <si>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</si>
  <si>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</si>
  <si>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</si>
  <si>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1020</t>
  </si>
  <si>
    <t>1040</t>
  </si>
  <si>
    <t>1070</t>
  </si>
  <si>
    <t>1090</t>
  </si>
  <si>
    <t>3111</t>
  </si>
  <si>
    <t>3121</t>
  </si>
  <si>
    <t>3132</t>
  </si>
  <si>
    <t>3211</t>
  </si>
  <si>
    <t>3212</t>
  </si>
  <si>
    <t>3213</t>
  </si>
  <si>
    <t>3214</t>
  </si>
  <si>
    <t>3221</t>
  </si>
  <si>
    <t>3222</t>
  </si>
  <si>
    <t>3223</t>
  </si>
  <si>
    <t>3224</t>
  </si>
  <si>
    <t>3225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</si>
  <si>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</si>
  <si>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</si>
  <si>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</si>
  <si>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</si>
  <si>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</si>
  <si>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</si>
  <si>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</si>
  <si>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</si>
  <si>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</si>
  <si>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3241</t>
  </si>
  <si>
    <t>3291</t>
  </si>
  <si>
    <t>3292</t>
  </si>
  <si>
    <t>3293</t>
  </si>
  <si>
    <t>3294</t>
  </si>
  <si>
    <t>3295</t>
  </si>
  <si>
    <t>3299</t>
  </si>
  <si>
    <t>3423</t>
  </si>
  <si>
    <t>3431</t>
  </si>
  <si>
    <t>3432</t>
  </si>
  <si>
    <t>3433</t>
  </si>
  <si>
    <t>3434</t>
  </si>
  <si>
    <t>3523</t>
  </si>
  <si>
    <t>3632</t>
  </si>
  <si>
    <t>3681</t>
  </si>
  <si>
    <t>3721</t>
  </si>
  <si>
    <t>3722</t>
  </si>
  <si>
    <t>3811</t>
  </si>
  <si>
    <t>3812</t>
  </si>
  <si>
    <t>4123</t>
  </si>
  <si>
    <t>4124</t>
  </si>
  <si>
    <t>4126</t>
  </si>
  <si>
    <t>4211</t>
  </si>
  <si>
    <t>4212</t>
  </si>
  <si>
    <t>4213</t>
  </si>
  <si>
    <t>4214</t>
  </si>
  <si>
    <t>4221</t>
  </si>
  <si>
    <t>4222</t>
  </si>
  <si>
    <t>4223</t>
  </si>
  <si>
    <t>4225</t>
  </si>
  <si>
    <t>4227</t>
  </si>
  <si>
    <t>4231</t>
  </si>
  <si>
    <t>4262</t>
  </si>
  <si>
    <t>4264</t>
  </si>
  <si>
    <t>00101</t>
  </si>
  <si>
    <t>00201</t>
  </si>
  <si>
    <t>10051</t>
  </si>
  <si>
    <t>A100100</t>
  </si>
  <si>
    <t>A100101</t>
  </si>
  <si>
    <t>A100102</t>
  </si>
  <si>
    <t>A100200</t>
  </si>
  <si>
    <t>A100202</t>
  </si>
  <si>
    <t>A100205</t>
  </si>
  <si>
    <t>A100300</t>
  </si>
  <si>
    <t>A100301</t>
  </si>
  <si>
    <t>A100303</t>
  </si>
  <si>
    <t>A100304</t>
  </si>
  <si>
    <t>A100700</t>
  </si>
  <si>
    <t>A100701</t>
  </si>
  <si>
    <t>A100702</t>
  </si>
  <si>
    <t>A100703</t>
  </si>
  <si>
    <t>A100704</t>
  </si>
  <si>
    <t>A100705</t>
  </si>
  <si>
    <t>A100706</t>
  </si>
  <si>
    <t>A100800</t>
  </si>
  <si>
    <t>A100802</t>
  </si>
  <si>
    <t>A100900</t>
  </si>
  <si>
    <t>A100902</t>
  </si>
  <si>
    <t>A100903</t>
  </si>
  <si>
    <t>A101000</t>
  </si>
  <si>
    <t>A101001</t>
  </si>
  <si>
    <t>A101002</t>
  </si>
  <si>
    <t>A101100</t>
  </si>
  <si>
    <t>A101101</t>
  </si>
  <si>
    <t>A101102</t>
  </si>
  <si>
    <t>A101107</t>
  </si>
  <si>
    <t>A101200</t>
  </si>
  <si>
    <t>A101201</t>
  </si>
  <si>
    <t>A101300</t>
  </si>
  <si>
    <t>K100203</t>
  </si>
  <si>
    <t>K100204</t>
  </si>
  <si>
    <t>K100206</t>
  </si>
  <si>
    <t>K100302</t>
  </si>
  <si>
    <t>K100402</t>
  </si>
  <si>
    <t>K100403</t>
  </si>
  <si>
    <t>K100404</t>
  </si>
  <si>
    <t>K100500</t>
  </si>
  <si>
    <t>K100600</t>
  </si>
  <si>
    <t>K100601</t>
  </si>
  <si>
    <t>K100801</t>
  </si>
  <si>
    <t>K100901</t>
  </si>
  <si>
    <t>Licence</t>
  </si>
  <si>
    <t>Starost</t>
  </si>
  <si>
    <t>T100201</t>
  </si>
  <si>
    <t>T100400</t>
  </si>
  <si>
    <t>T100401</t>
  </si>
  <si>
    <t>T100501</t>
  </si>
  <si>
    <t>Energija</t>
  </si>
  <si>
    <t>K1005063</t>
  </si>
  <si>
    <t>K1005069</t>
  </si>
  <si>
    <t>Subvencije</t>
  </si>
  <si>
    <t>JAVNI RADOVI</t>
  </si>
  <si>
    <t>Ostala prava</t>
  </si>
  <si>
    <t>Opskrba vodom</t>
  </si>
  <si>
    <t>Ostale usluge</t>
  </si>
  <si>
    <t>Plan za 2022.</t>
  </si>
  <si>
    <t>LOKALNI IZBORI</t>
  </si>
  <si>
    <t>Ostali rashodi</t>
  </si>
  <si>
    <t>Reprezentacija</t>
  </si>
  <si>
    <t>UKUPNO RASHODI</t>
  </si>
  <si>
    <t>Zatezne kamate</t>
  </si>
  <si>
    <t>Cestovni promet</t>
  </si>
  <si>
    <t>Novi plan 2021.</t>
  </si>
  <si>
    <t>Obitelj i djeca</t>
  </si>
  <si>
    <t>Ribarstvo i lov</t>
  </si>
  <si>
    <t>UKUPNO RASHODI:</t>
  </si>
  <si>
    <t>DIGITALNA ARHIVA</t>
  </si>
  <si>
    <t>Komunalne usluge</t>
  </si>
  <si>
    <t>Poslovni objekti</t>
  </si>
  <si>
    <t>Razvoj zajednice</t>
  </si>
  <si>
    <t>Stambeni objekti</t>
  </si>
  <si>
    <t>Rashodi za usluge</t>
  </si>
  <si>
    <t>NERAZVRSTANE CESTE</t>
  </si>
  <si>
    <t>Premije osiguranja</t>
  </si>
  <si>
    <t>Rashodi poslovanja</t>
  </si>
  <si>
    <t>Financijski rashodi</t>
  </si>
  <si>
    <t>Materijalni rashodi</t>
  </si>
  <si>
    <t>Osnovno obrazovanje</t>
  </si>
  <si>
    <t>Prijevozna sredstva</t>
  </si>
  <si>
    <t>Pristojbe i naknade</t>
  </si>
  <si>
    <t>Projekcija za 2023.</t>
  </si>
  <si>
    <t>Projekcija za 2024.</t>
  </si>
  <si>
    <t>Materijal i sirovine</t>
  </si>
  <si>
    <t>Postrojenja i oprema</t>
  </si>
  <si>
    <t>Rashodi za zaposlene</t>
  </si>
  <si>
    <t>Komunikacijska oprema</t>
  </si>
  <si>
    <t>Nematerijalna imovina</t>
  </si>
  <si>
    <t>Zakupnine i najamnine</t>
  </si>
  <si>
    <t>JEDINSTVENI UPRAVNI ODJEL</t>
  </si>
  <si>
    <t>Jedinstveni upravni odjel</t>
  </si>
  <si>
    <t>NABAVA VATROGASNOG VOZILA</t>
  </si>
  <si>
    <t>Plaće (Bruto)</t>
  </si>
  <si>
    <t>IZGRADNJA SPORTSKE DVORANE</t>
  </si>
  <si>
    <t>Ostali financijski rashodi</t>
  </si>
  <si>
    <t>Prihodi za posebne namjene</t>
  </si>
  <si>
    <t>Sitni inventar i auto gume</t>
  </si>
  <si>
    <t>Ostali rashodi za zaposlene</t>
  </si>
  <si>
    <t>POTPORA UDRUGAMA BRANITELJA</t>
  </si>
  <si>
    <t>Proračun 2021.</t>
  </si>
  <si>
    <t>Služba kulture</t>
  </si>
  <si>
    <t>ZAŽELI faza I.</t>
  </si>
  <si>
    <t>ADMINISTRACIJA I UPRAVLJANJE</t>
  </si>
  <si>
    <t>Ostala nematerijalna imovina</t>
  </si>
  <si>
    <t>Intelektualne i osobne usluge</t>
  </si>
  <si>
    <t>Izvršenje 2020.</t>
  </si>
  <si>
    <t>Izvršenje 2021.</t>
  </si>
  <si>
    <t>Tekuće donacije</t>
  </si>
  <si>
    <t>Ulična rasvjeta</t>
  </si>
  <si>
    <t>Rashodi za materijal i energiju</t>
  </si>
  <si>
    <t>Računalne usluge</t>
  </si>
  <si>
    <t>Nematerijalna proizvedena imovina</t>
  </si>
  <si>
    <t>Zdravstvene i veterinarske usluge</t>
  </si>
  <si>
    <t>Članarine i norme</t>
  </si>
  <si>
    <t>EU PROJEKT ZAŽELI</t>
  </si>
  <si>
    <t>OPĆINA DONJA VOĆA</t>
  </si>
  <si>
    <t>PROGRAM: POTPORA MLADIM OBITELJIMA</t>
  </si>
  <si>
    <t>OBNOVA OBJEKTA "VETERINARSKI PUNKT"</t>
  </si>
  <si>
    <t>POTPORE PROGRAMIMA SPORTSKIH UDRUGA</t>
  </si>
  <si>
    <t>PROGRAM: RAZVOJ SPORTA I REKREACIJE</t>
  </si>
  <si>
    <t>Doprinosi na plaće</t>
  </si>
  <si>
    <t>Ostale opće usluge</t>
  </si>
  <si>
    <t>Službena putovanja</t>
  </si>
  <si>
    <t>Kamate za primljene kredite i zajmove</t>
  </si>
  <si>
    <t>Ostali nespomenuti rashodi poslovanja</t>
  </si>
  <si>
    <t>POTPORA PROGRAMIMA VJERSKIH ZAJEDNICA</t>
  </si>
  <si>
    <t>Građevinski objekti</t>
  </si>
  <si>
    <t>Ostali nespomenuti financijski rashodi</t>
  </si>
  <si>
    <t>PROGRAM: JAVNA UPRAVA I ADMINISTRACIJA</t>
  </si>
  <si>
    <t>SPILJA VINDIJA - EU INTERREG SLO-HR474</t>
  </si>
  <si>
    <t>Prijevozna sredstva u cestovnom prometu</t>
  </si>
  <si>
    <t>Rashodi za nabavu nefinancijske imovine</t>
  </si>
  <si>
    <t>Plaće za redovan rad</t>
  </si>
  <si>
    <t>Ostala nematerijalna proizvedena imovina</t>
  </si>
  <si>
    <t>PROGRAM FINANCIRANJA OSNOVNIH AKTIVNOSTI</t>
  </si>
  <si>
    <t>Bankarske usluge i usluge platnog prometa</t>
  </si>
  <si>
    <t>Subvencije poljoprivrednicima i obrtnicima</t>
  </si>
  <si>
    <t>Doprinosi za obvezno zdravstveno osiguranje</t>
  </si>
  <si>
    <t>Opći prihodi i primici</t>
  </si>
  <si>
    <t>PROGRAM: ŠKOLSKA DJECA</t>
  </si>
  <si>
    <t>ŠIROKOPOJASNI INTERNET</t>
  </si>
  <si>
    <t>POTPORA PROGRAMIMA UDRUGA U SOCIJALNOJ SKRBI</t>
  </si>
  <si>
    <t>REKONSTRUKCIJA ZGRADE ZA GALERIJU S. STOLNIK</t>
  </si>
  <si>
    <t>MODERNIZACIJA I REKONSTRUKCIJA LOKALNIH CESTA</t>
  </si>
  <si>
    <t>Brojčana oznaka i naziv</t>
  </si>
  <si>
    <t>Predškolsko obrazovanje</t>
  </si>
  <si>
    <t>Tekuće donacije u novcu</t>
  </si>
  <si>
    <t>Uredski materijal i ostali materijalni rashodi</t>
  </si>
  <si>
    <t>Tekuće donacije u naravi</t>
  </si>
  <si>
    <t>Rashodi za nabavu proizvedene dugotrajne imovine</t>
  </si>
  <si>
    <t>ODRŽAVANJE JAVNE RASVJETE</t>
  </si>
  <si>
    <t>Pomoći od inozemnih vlada</t>
  </si>
  <si>
    <t>Povećanje/smanjenje plana</t>
  </si>
  <si>
    <t>SUFINANCIRANJE MALE ŠKOLE</t>
  </si>
  <si>
    <t>REKONSTRUKCIJA I IZGRADNJA VODOVODA I OST.KOM.OBJ.</t>
  </si>
  <si>
    <t>Rashodi za nabavu neproizvedene dugotrajne imovine</t>
  </si>
  <si>
    <t>Ostali građevinski objekti</t>
  </si>
  <si>
    <t>PROGRAM: PREDŠKOLSKI ODGOJ</t>
  </si>
  <si>
    <t>Službe rekreacije i sporta</t>
  </si>
  <si>
    <t>Uredska oprema i namještaj</t>
  </si>
  <si>
    <t>PROGRAM: JAVNE POTREBE U SOCIJALNOJ SKRBI I ZDRAVSTVU</t>
  </si>
  <si>
    <t>Usluge protupožarne zaštite</t>
  </si>
  <si>
    <t>VIDEO NADZOR ŠPILJE VINDIJA</t>
  </si>
  <si>
    <t>DONACIJE ZA NOVOROĐENU DJECU</t>
  </si>
  <si>
    <t>Naknade troškova zaposlenima</t>
  </si>
  <si>
    <t>izvršna i zakonodavna tijela</t>
  </si>
  <si>
    <t>ODRŽAVANJE POSLOVNIH OBJEKATA</t>
  </si>
  <si>
    <t>Pomoći unutar općeg proračuna</t>
  </si>
  <si>
    <t>SUFINANCIRANJE ŠKOLE PLIVANJA</t>
  </si>
  <si>
    <t>Ulaganja u računalne programe</t>
  </si>
  <si>
    <t>Ostali prihodi od prodaje ili zamjene nefinancijske imovine</t>
  </si>
  <si>
    <t>PROGRAM IZGRADNJE I REKONSTRUKCIJE KOMUNALNE INFRASTRUKTURE</t>
  </si>
  <si>
    <t>Rashodi za javni red i sigurnost koji nisu drugdje svrstani</t>
  </si>
  <si>
    <t>Indeks izvršenje /izvorni plan</t>
  </si>
  <si>
    <t>Oprema za održavanje i zaštitu</t>
  </si>
  <si>
    <t>Predstavnička i izvršna tijela</t>
  </si>
  <si>
    <t>Instrumenti, uređaji i strojevi</t>
  </si>
  <si>
    <t>PREDSTAVNIČKA I IZVRŠNJA TIJELA</t>
  </si>
  <si>
    <t>Usluge promidžbe i informiranja</t>
  </si>
  <si>
    <t>FINANCIRANJE POLITIČKIH STRANAKA</t>
  </si>
  <si>
    <t>Namjenski primici od zaduživanja</t>
  </si>
  <si>
    <t>Opće usluge vezane za službenike</t>
  </si>
  <si>
    <t>PROGRAMI CIVILNE ZAŠTITE I GSS-a</t>
  </si>
  <si>
    <t>RAD OPĆINSKOG VIJEĆA I NAČELNIKA</t>
  </si>
  <si>
    <t>Stručno usavršavanje zaposlenika</t>
  </si>
  <si>
    <t>OSNIVANJE PROJEKTNOG DRUŠTVA PRŠI</t>
  </si>
  <si>
    <t>PROGRAM: ZAŠTITA KULTURNE BAŠTINE</t>
  </si>
  <si>
    <t>SUFINANCIRANJE ŠKOLSKIH UDŽBENIKA</t>
  </si>
  <si>
    <t>HUMANITARNI PROGRAMI CRVENOG KRIŽA</t>
  </si>
  <si>
    <t>Usluge telefona, pošte i prijevoza</t>
  </si>
  <si>
    <t>VIRTUALNA ZAGORSKA ETNO HIŽA MUZEJ</t>
  </si>
  <si>
    <t>Rashodi za rekreaciju, kulturu i religiju koji nisu drugdje svrstani</t>
  </si>
  <si>
    <t>Ostale naknade troškova zaposlenima</t>
  </si>
  <si>
    <t>Pomoći proračunu iz drugih proračuna</t>
  </si>
  <si>
    <t>POTPORA UDRUGAMA ZA TREĆU ŽIVOTNU DOB</t>
  </si>
  <si>
    <t>Pomoći od izvanproračunskih korisnika</t>
  </si>
  <si>
    <t>ENERGETSKA UČINKOVITOST JAVNE RASVJETE</t>
  </si>
  <si>
    <t>Pomoći temeljem prijenosa EU sredstava</t>
  </si>
  <si>
    <t>Kapitalne pomoći unutar općeg proračuna</t>
  </si>
  <si>
    <t>Naknade građanima i kućanstvima u novcu</t>
  </si>
  <si>
    <t>PROGRAM: PROTUPOŽARNA I CIVILNA ZAŠTITA</t>
  </si>
  <si>
    <t>REKONSTRUKCIJA I PROŠIRENJE GROBNE KUĆE</t>
  </si>
  <si>
    <t>Rashodi vezani uz stanovanje i komunalne pogodnosti koje nisu drugdje svrstani</t>
  </si>
  <si>
    <t>Kamate za primljene kredite i zajm.od kred.i ostalih fin.inst.izvan jav.sektora</t>
  </si>
  <si>
    <t>Naknade građanima i kućanstvima u naravi</t>
  </si>
  <si>
    <t>POTPORE ZA SOCIJALNO UGROŽENE STANOVNIKE</t>
  </si>
  <si>
    <t>PROGRAM: RAZVOJ CIVILNOG DRUŠTVA - UDRUGE</t>
  </si>
  <si>
    <t>UREĐENJE I ODRŽAVANJE SPORTSKIH IGRALIŠTA</t>
  </si>
  <si>
    <t>Usluge tekućeg i investicijskog održavanja</t>
  </si>
  <si>
    <t>Ceste, željeznice i ostali prometni objekti</t>
  </si>
  <si>
    <t>ODRŽAVANJE SUSTAVA KANALA ZA OBORINSKE VODE</t>
  </si>
  <si>
    <t>POTPOR PROGRAMIMA UDRUGA U PODRUČJU KULTURE</t>
  </si>
  <si>
    <t>PROGRAM ODRŽAVANJA KOMUNALNE INFRASTRUKTURE</t>
  </si>
  <si>
    <t>Naknade troškova osobama izvan radnog odnosa</t>
  </si>
  <si>
    <t>Opće javne usluge koje nisu drugdje svrstane</t>
  </si>
  <si>
    <t>REKONSTRUKCIJA PROSTORA U OŠ ZA DJEČJI VRTIĆ</t>
  </si>
  <si>
    <t>Uređaji, strojevi i oprema za ostale namjene</t>
  </si>
  <si>
    <t>FINANCIRANJE DOBROVOLJNOG VARTOGASNOG DRUŠTVA</t>
  </si>
  <si>
    <t>Indeks izvršenje / izvršenje prethodne godine</t>
  </si>
  <si>
    <t>OPSKRBA VODOM, ODVOZ SMEĆA I OSTALE KOMUN.USL</t>
  </si>
  <si>
    <t>Tekuće pomoći temeljem prijenosa EU sredstava</t>
  </si>
  <si>
    <t>POTPORA ZA DJECU KOJA NE POHAĐAJU DJEČJI VRTIĆ</t>
  </si>
  <si>
    <t>PROGRAMI UDRUGA ZA ZAŠTIRU PRIRODE I ŽIVOTINJA</t>
  </si>
  <si>
    <t>SUBVENCIONIRANJE POLJOPRIVREDE I PODUZETNIŠTVA</t>
  </si>
  <si>
    <t>POTPORA MLADIM OBITELJIMA KOD GRADNJE-ADAP.KUĆE</t>
  </si>
  <si>
    <t>PREHRANA ZA SOC.UGROŽENU DJECU I BOŽIĆNI DAROVI</t>
  </si>
  <si>
    <t>Pomoći od međunarodnih organizacija i tijela EU</t>
  </si>
  <si>
    <t>SUFINANCIRANJE BORAVKA DJECE U DJEČJIM VRTIĆIMA</t>
  </si>
  <si>
    <t>ODRŽ. NERAZVRSTANIH CESTA, JAVNIH I ZELENIH POVRŠ.</t>
  </si>
  <si>
    <t>REKONSTRUKCIJA I UREĐ.TRGA ISPRED GALERIJE STOLNIK</t>
  </si>
  <si>
    <t>Ostale naknade građanima i kućanstvima iz proračuna</t>
  </si>
  <si>
    <t>Naknade za prijevoz, za rad na terenu i odvojeni život</t>
  </si>
  <si>
    <t>PROGRAM: PROMICANJE KULTURE I ZAŠTITA KULTURNE BAŠTINE</t>
  </si>
  <si>
    <t>PROGRAM: RAZVOJ POLJOPRIVREDE, PODUZETNIŠTVA I TURIZMA</t>
  </si>
  <si>
    <t>Aktivnosti socijalne zaštite koje nisu drugdje svrstane</t>
  </si>
  <si>
    <t>Materijal i dijelovi za tekuće i investicijsko održavanje</t>
  </si>
  <si>
    <t>Negativne tečajne razlike i razlike zbog primjene valutne klauzule</t>
  </si>
  <si>
    <t>Naknade građanima i kućanstvima na temelju osiguranja i druge naknade</t>
  </si>
  <si>
    <t>Naknade za rad predstavničkih i izvršnih tijela, povjerenstava i slično</t>
  </si>
  <si>
    <t>Socijalna pomoć stanovništvu koje nije obuhvaćeno redovnim socijalnim programima</t>
  </si>
  <si>
    <t>Subvencije trg. društvima, zadrugama, poljoprivred. i obrt. izvan javnog sektora</t>
  </si>
  <si>
    <t>I. OPĆI DIO</t>
  </si>
  <si>
    <t>Članak 1.</t>
  </si>
  <si>
    <t>A. RAČUN PRIHODA I RASHODA</t>
  </si>
  <si>
    <t>Brojčana oznaka i naziv računa</t>
  </si>
  <si>
    <t>Izvršenje prošle godine</t>
  </si>
  <si>
    <t>Novi plan ove godine</t>
  </si>
  <si>
    <t>Plan za iduću godinu</t>
  </si>
  <si>
    <t>Projekcija za+1.</t>
  </si>
  <si>
    <t>Projekcija za+2</t>
  </si>
  <si>
    <t>6</t>
  </si>
  <si>
    <t>Prihodi poslovanja</t>
  </si>
  <si>
    <t>Prihodi od prodaje nefinancijske imovine</t>
  </si>
  <si>
    <t>UKUPNI PRIHODI:</t>
  </si>
  <si>
    <t>UKUPNI RASHODI:</t>
  </si>
  <si>
    <t>Razlika - višak/manjak</t>
  </si>
  <si>
    <t>Manjak prihoda iz prethodnih godina</t>
  </si>
  <si>
    <t>B. RAČUN FINANCIRANJA</t>
  </si>
  <si>
    <t>Projekcija za 2022.</t>
  </si>
  <si>
    <t>Primici od financijske imovine i zaduživanja</t>
  </si>
  <si>
    <t>Izdaci za financijsku imovinu i otplate zajmova</t>
  </si>
  <si>
    <t>Neto financiranje: (8-5)</t>
  </si>
  <si>
    <t>C. UKUPNI REZULTAT</t>
  </si>
  <si>
    <t>Preneseni Manjak/Višak iz prethodnih godina</t>
  </si>
  <si>
    <t>Višak/Manjak tekuće godine</t>
  </si>
  <si>
    <t>Neto financiranje</t>
  </si>
  <si>
    <t>Ukupno: Višak/Manjak za pokriće u idućem razdoblju</t>
  </si>
  <si>
    <t>Izvorni plan za 2021.</t>
  </si>
  <si>
    <t>RAČUN PRIHODA I RASHODA PO EKONOMSKOJ KLASIFIKACIJI</t>
  </si>
  <si>
    <t>UKUPNO PRIHODI</t>
  </si>
  <si>
    <t>61</t>
  </si>
  <si>
    <t>Prihodi od poreza</t>
  </si>
  <si>
    <t>611</t>
  </si>
  <si>
    <t>Porez i prirez na dohodak</t>
  </si>
  <si>
    <t>6111</t>
  </si>
  <si>
    <t>Porez i prirez na dohodak od nesamostalnog rada</t>
  </si>
  <si>
    <t>6117</t>
  </si>
  <si>
    <t>Povrat poreza i prireza na dohodak po godišnjoj prijavi</t>
  </si>
  <si>
    <t>613</t>
  </si>
  <si>
    <t>Porezi na imovinu</t>
  </si>
  <si>
    <t>6131</t>
  </si>
  <si>
    <t>Stalni porezi na nepokretnu imovinu (zemlju, zgrade, kuće i ostalo)</t>
  </si>
  <si>
    <t>6134</t>
  </si>
  <si>
    <t>Povremeni porezi na imovinu</t>
  </si>
  <si>
    <t>614</t>
  </si>
  <si>
    <t>Porezi na robu i usluge</t>
  </si>
  <si>
    <t>6142</t>
  </si>
  <si>
    <t>Porez na promet</t>
  </si>
  <si>
    <t>6145</t>
  </si>
  <si>
    <t>Porezi na korištenje dobara ili izvođenje aktivnosti</t>
  </si>
  <si>
    <t>63</t>
  </si>
  <si>
    <t>Pomoći iz inozemstva i od subjekata unutar općeg proračuna</t>
  </si>
  <si>
    <t>631</t>
  </si>
  <si>
    <t>6311</t>
  </si>
  <si>
    <t>Tekuće pomoći od inozemnih vlada</t>
  </si>
  <si>
    <t>6312</t>
  </si>
  <si>
    <t>Kapitalne pomoći od inozemnih vlada</t>
  </si>
  <si>
    <t>633</t>
  </si>
  <si>
    <t>6331</t>
  </si>
  <si>
    <t>Tekuće pomoći proračunu iz drugih proračuna</t>
  </si>
  <si>
    <t>6332</t>
  </si>
  <si>
    <t>Kapitalne pomoći proračunu iz drugih proračuna</t>
  </si>
  <si>
    <t>634</t>
  </si>
  <si>
    <t>6342</t>
  </si>
  <si>
    <t>Kapitalne pomoći od izvanproračunskih korisnika</t>
  </si>
  <si>
    <t>638</t>
  </si>
  <si>
    <t>6381</t>
  </si>
  <si>
    <t>64</t>
  </si>
  <si>
    <t>Prihodi od imovine</t>
  </si>
  <si>
    <t>642</t>
  </si>
  <si>
    <t>Prihodi od nefinancijske imovine</t>
  </si>
  <si>
    <t>6421</t>
  </si>
  <si>
    <t>Naknade za koncesije</t>
  </si>
  <si>
    <t>6423</t>
  </si>
  <si>
    <t>Naknada za korištenje nefinancijske imovine</t>
  </si>
  <si>
    <t>6429</t>
  </si>
  <si>
    <t>Ostali prihodi od nefinancijske imovine</t>
  </si>
  <si>
    <t>65</t>
  </si>
  <si>
    <t>Prihodi od upravnih i admin. pristojbi, pristojbi po posebn.propisima i naknada</t>
  </si>
  <si>
    <t>651</t>
  </si>
  <si>
    <t>Upravne i administrativne pristojbe</t>
  </si>
  <si>
    <t>6514</t>
  </si>
  <si>
    <t>Ostale pristojbe i naknade</t>
  </si>
  <si>
    <t>652</t>
  </si>
  <si>
    <t>Prihodi po posebnim propisima</t>
  </si>
  <si>
    <t>6522</t>
  </si>
  <si>
    <t>Prihodi vodnog gospodarstva</t>
  </si>
  <si>
    <t>6524</t>
  </si>
  <si>
    <t>Doprinosi za šume</t>
  </si>
  <si>
    <t>6525</t>
  </si>
  <si>
    <t>Mjesni samodoprinos</t>
  </si>
  <si>
    <t>6526</t>
  </si>
  <si>
    <t>Ostali nespomenuti prihodi</t>
  </si>
  <si>
    <t>653</t>
  </si>
  <si>
    <t>Komunalni doprinosi i naknade</t>
  </si>
  <si>
    <t>6531</t>
  </si>
  <si>
    <t>Komunalni doprinosi</t>
  </si>
  <si>
    <t>6532</t>
  </si>
  <si>
    <t>Komunalne naknade</t>
  </si>
  <si>
    <t>6533</t>
  </si>
  <si>
    <t>Naknade za priključak</t>
  </si>
  <si>
    <t>66</t>
  </si>
  <si>
    <t>Prihodi od prodaje proizvoda i robe te pruženih usluga i prihodi od donacija</t>
  </si>
  <si>
    <t>661</t>
  </si>
  <si>
    <t>Prihodi od prodaje proizvoda i robe te pruženih usluga</t>
  </si>
  <si>
    <t>6615</t>
  </si>
  <si>
    <t>Prihodi od pruženih usluga</t>
  </si>
  <si>
    <t>67</t>
  </si>
  <si>
    <t>Prihodi iz nadležnog proračuna i od HZZO-a temeljem ugovornih obveza</t>
  </si>
  <si>
    <t>671</t>
  </si>
  <si>
    <t>Prihodi iz nadležnog proračuna za financiranje redovne djelatnosti prorač. kor.</t>
  </si>
  <si>
    <t>6711</t>
  </si>
  <si>
    <t>Prihodi iz nadležnog proračuna za financiranje rashoda poslovanja</t>
  </si>
  <si>
    <t>68</t>
  </si>
  <si>
    <t>Kazne, upravne mjere i ostali prihodi</t>
  </si>
  <si>
    <t>681</t>
  </si>
  <si>
    <t>Kazne i upravne mjere</t>
  </si>
  <si>
    <t>6819</t>
  </si>
  <si>
    <t>Ostale kazne</t>
  </si>
  <si>
    <t>7</t>
  </si>
  <si>
    <t>72</t>
  </si>
  <si>
    <t>Prihodi od prodaje proizvedene dugotrajne imovine</t>
  </si>
  <si>
    <t>721</t>
  </si>
  <si>
    <t>Prihodi od prodaje građevinskih objekata</t>
  </si>
  <si>
    <t>7211</t>
  </si>
  <si>
    <t>7214</t>
  </si>
  <si>
    <t>722</t>
  </si>
  <si>
    <t>Prihodi od prodaje postrojenja i opreme</t>
  </si>
  <si>
    <t>7227</t>
  </si>
  <si>
    <t>Izvorni plan 2021.</t>
  </si>
  <si>
    <t>Članak 2.</t>
  </si>
  <si>
    <t>organizacijskoj klasifikaciji, po izvorima financiranja i po rashodima po funkcijskoj klasifikaciji kako slijedi:</t>
  </si>
  <si>
    <t>Izvršenja prihoda i rashoda za razdoblje 1.1. do 31.12. 2021. g. utvrđuju se u računu prihoda i rashoda po ekonomskoj,</t>
  </si>
  <si>
    <t>RAČUN PRIHODA I RASHODA PO IZVORIMA</t>
  </si>
  <si>
    <t>Vlastiti prihodi</t>
  </si>
  <si>
    <t>UKUPNO PRIHODI:</t>
  </si>
  <si>
    <t>RAČUN RASHODA PO FUNKCIJSKOJ KLASIFIKACIJI</t>
  </si>
  <si>
    <t>II. POSEBNI DIO</t>
  </si>
  <si>
    <t>Članak 3.</t>
  </si>
  <si>
    <t>Izvršenje godišnjeg obračuna po organizacijskoj klasifikaciji, po programima projektima/aktivnostima.</t>
  </si>
  <si>
    <t>RAČUN RASHODA PO PROGRAMIMA, PROJEKTIMA I AKTIVNOSTIMA</t>
  </si>
  <si>
    <t>36</t>
  </si>
  <si>
    <t>Pomoći dane u inozemstvo i unutar općeg proračuna</t>
  </si>
  <si>
    <t>Članak 4.</t>
  </si>
  <si>
    <t xml:space="preserve">Predsjednik Općinskog vijeća </t>
  </si>
  <si>
    <t>Josip Vincek v.r.</t>
  </si>
  <si>
    <t xml:space="preserve">                           GODIŠNJI IZVJEŠTAJ O IZVRŠENJU PRORAČUNA   </t>
  </si>
  <si>
    <t xml:space="preserve">                                     OPĆINE DONJA VOĆA ZA 2021. GODINU</t>
  </si>
  <si>
    <t xml:space="preserve">Godišnji izvještaj o izvršenju Proračuna Općine Donja Voća za 2021. godinu sastoji se od prihoda i rashoda, kako slijedi: </t>
  </si>
  <si>
    <t xml:space="preserve">("Službeni vjesnik Varaždinske županije" broj 19/21), Općinsko vijeće Općine Donja Voća na 12. sjednici održanoj 31. svibnja  2022. godine, </t>
  </si>
  <si>
    <t>URBROJ: 2186-014-22-01</t>
  </si>
  <si>
    <t>KLASA: 400-05/22-01/--</t>
  </si>
  <si>
    <t xml:space="preserve">Donja Voća, 31. svibnja 2022. godine </t>
  </si>
  <si>
    <t xml:space="preserve"> donosi </t>
  </si>
  <si>
    <t xml:space="preserve">Na temelju članka 76.-91. Zakona o proračunu ("Narodne novine" br. 144/21) i članka 29. Statuta Općine Donja Voća                             </t>
  </si>
  <si>
    <t>Godišnji izvještaj o izvršenju Proračuna Općine Donja Voća za 2021. godinu stupa na snagu danom donošenja i objaviti će se u "Službenom vjesniku Varaždinske županije"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</si>
</sst>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2" fillId="0" borderId="0" xfId="0" applyFont="1"/>
    <xf numFmtId="0" fontId="3" fillId="0" borderId="0" xfId="0" applyFont="1"/>
    <xf numFmtId="164" fontId="4" fillId="0" borderId="0" xfId="0" applyNumberFormat="1" applyFont="1" applyAlignment="1">
      <alignment horizontal="right"/>
    </xf>
    <xf numFmtId="0" fontId="6" fillId="0" borderId="0" xfId="0" applyFont="1"/>
    <xf numFmtId="164" fontId="2" fillId="0" borderId="0" xfId="0" applyNumberFormat="1" applyFont="1" applyAlignment="1">
      <alignment horizontal="right"/>
    </xf>
    <xf numFmtId="164" fontId="7" fillId="2" borderId="1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/>
    <xf numFmtId="0" fontId="0" fillId="0" borderId="0" xfId="0" applyFill="1"/>
    <xf numFmtId="164" fontId="8" fillId="0" borderId="0" xfId="0" applyNumberFormat="1" applyFont="1" applyFill="1" applyBorder="1" applyAlignment="1">
      <alignment horizontal="right"/>
    </xf>
    <xf numFmtId="164" fontId="6" fillId="0" borderId="0" xfId="0" applyNumberFormat="1" applyFont="1" applyFill="1" applyAlignment="1">
      <alignment horizontal="right"/>
    </xf>
    <xf numFmtId="164" fontId="9" fillId="0" borderId="0" xfId="0" applyNumberFormat="1" applyFont="1" applyFill="1" applyAlignment="1">
      <alignment horizontal="right"/>
    </xf>
    <xf numFmtId="164" fontId="10" fillId="0" borderId="0" xfId="0" applyNumberFormat="1" applyFont="1" applyFill="1" applyAlignment="1">
      <alignment horizontal="right"/>
    </xf>
    <xf numFmtId="164" fontId="7" fillId="0" borderId="0" xfId="0" applyNumberFormat="1" applyFont="1" applyFill="1" applyAlignment="1">
      <alignment horizontal="right"/>
    </xf>
    <xf numFmtId="164" fontId="11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center" wrapText="1"/>
    </xf>
    <xf numFmtId="0" fontId="12" fillId="0" borderId="0" xfId="0" applyFont="1"/>
    <xf numFmtId="0" fontId="4" fillId="0" borderId="0" xfId="0" applyFont="1" applyAlignment="1">
      <alignment horizontal="left"/>
    </xf>
    <xf numFmtId="0" fontId="13" fillId="0" borderId="0" xfId="0" applyFont="1" applyFill="1"/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right"/>
    </xf>
    <xf numFmtId="0" fontId="9" fillId="2" borderId="0" xfId="0" applyFont="1" applyFill="1" applyBorder="1" applyAlignment="1">
      <alignment vertical="center"/>
    </xf>
    <xf numFmtId="0" fontId="9" fillId="3" borderId="0" xfId="0" applyFont="1" applyFill="1" applyAlignment="1">
      <alignment horizontal="left"/>
    </xf>
    <xf numFmtId="164" fontId="9" fillId="3" borderId="0" xfId="0" applyNumberFormat="1" applyFont="1" applyFill="1" applyAlignment="1">
      <alignment horizontal="right"/>
    </xf>
    <xf numFmtId="0" fontId="13" fillId="0" borderId="0" xfId="0" applyFont="1"/>
    <xf numFmtId="0" fontId="14" fillId="0" borderId="0" xfId="0" applyFont="1"/>
    <xf numFmtId="164" fontId="9" fillId="2" borderId="0" xfId="0" applyNumberFormat="1" applyFont="1" applyFill="1" applyBorder="1" applyAlignment="1">
      <alignment horizontal="right"/>
    </xf>
    <xf numFmtId="164" fontId="0" fillId="0" borderId="0" xfId="0" applyNumberFormat="1" applyFill="1" applyAlignment="1">
      <alignment horizontal="right"/>
    </xf>
    <xf numFmtId="164" fontId="2" fillId="4" borderId="0" xfId="0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164" fontId="9" fillId="2" borderId="0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9" fillId="5" borderId="0" xfId="0" applyNumberFormat="1" applyFont="1" applyFill="1" applyAlignment="1">
      <alignment horizontal="right"/>
    </xf>
    <xf numFmtId="164" fontId="9" fillId="6" borderId="0" xfId="0" applyNumberFormat="1" applyFont="1" applyFill="1" applyAlignment="1">
      <alignment horizontal="right"/>
    </xf>
    <xf numFmtId="164" fontId="11" fillId="7" borderId="0" xfId="0" applyNumberFormat="1" applyFont="1" applyFill="1" applyAlignment="1">
      <alignment horizontal="right"/>
    </xf>
    <xf numFmtId="164" fontId="10" fillId="8" borderId="0" xfId="0" applyNumberFormat="1" applyFont="1" applyFill="1" applyAlignment="1">
      <alignment horizontal="right"/>
    </xf>
    <xf numFmtId="164" fontId="7" fillId="9" borderId="0" xfId="0" applyNumberFormat="1" applyFont="1" applyFill="1" applyAlignment="1">
      <alignment horizontal="right"/>
    </xf>
    <xf numFmtId="164" fontId="9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6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Border="1" applyAlignment="1">
      <alignment horizontal="right"/>
    </xf>
    <xf numFmtId="10" fontId="9" fillId="2" borderId="0" xfId="0" applyNumberFormat="1" applyFont="1" applyFill="1" applyAlignment="1">
      <alignment horizontal="right"/>
    </xf>
    <xf numFmtId="10" fontId="9" fillId="0" borderId="0" xfId="0" applyNumberFormat="1" applyFont="1" applyAlignment="1">
      <alignment horizontal="right"/>
    </xf>
    <xf numFmtId="10" fontId="9" fillId="3" borderId="0" xfId="0" applyNumberFormat="1" applyFont="1" applyFill="1" applyAlignment="1">
      <alignment horizontal="right"/>
    </xf>
    <xf numFmtId="10" fontId="8" fillId="0" borderId="0" xfId="0" applyNumberFormat="1" applyFont="1" applyAlignment="1">
      <alignment horizontal="right"/>
    </xf>
    <xf numFmtId="10" fontId="4" fillId="0" borderId="0" xfId="0" applyNumberFormat="1" applyFont="1" applyAlignment="1">
      <alignment horizontal="right"/>
    </xf>
    <xf numFmtId="10" fontId="2" fillId="0" borderId="0" xfId="0" applyNumberFormat="1" applyFont="1" applyAlignment="1">
      <alignment horizontal="right"/>
    </xf>
    <xf numFmtId="10" fontId="9" fillId="2" borderId="0" xfId="0" applyNumberFormat="1" applyFont="1" applyFill="1" applyBorder="1" applyAlignment="1">
      <alignment horizontal="right"/>
    </xf>
    <xf numFmtId="10" fontId="0" fillId="0" borderId="0" xfId="0" applyNumberFormat="1" applyFill="1" applyAlignment="1">
      <alignment horizontal="right"/>
    </xf>
    <xf numFmtId="10" fontId="9" fillId="5" borderId="0" xfId="0" applyNumberFormat="1" applyFont="1" applyFill="1" applyAlignment="1">
      <alignment horizontal="right"/>
    </xf>
    <xf numFmtId="10" fontId="9" fillId="6" borderId="0" xfId="0" applyNumberFormat="1" applyFont="1" applyFill="1" applyAlignment="1">
      <alignment horizontal="right"/>
    </xf>
    <xf numFmtId="10" fontId="10" fillId="8" borderId="0" xfId="0" applyNumberFormat="1" applyFont="1" applyFill="1" applyAlignment="1">
      <alignment horizontal="right"/>
    </xf>
    <xf numFmtId="10" fontId="7" fillId="9" borderId="0" xfId="0" applyNumberFormat="1" applyFont="1" applyFill="1" applyAlignment="1">
      <alignment horizontal="right"/>
    </xf>
    <xf numFmtId="10" fontId="11" fillId="7" borderId="0" xfId="0" applyNumberFormat="1" applyFont="1" applyFill="1" applyAlignment="1">
      <alignment horizontal="right"/>
    </xf>
    <xf numFmtId="10" fontId="11" fillId="0" borderId="0" xfId="0" applyNumberFormat="1" applyFont="1" applyFill="1" applyAlignment="1">
      <alignment horizontal="right"/>
    </xf>
    <xf numFmtId="10" fontId="0" fillId="0" borderId="0" xfId="0" applyNumberFormat="1" applyAlignment="1">
      <alignment horizontal="right"/>
    </xf>
    <xf numFmtId="10" fontId="9" fillId="2" borderId="0" xfId="0" applyNumberFormat="1" applyFont="1" applyFill="1" applyBorder="1" applyAlignment="1">
      <alignment horizontal="right" vertical="center"/>
    </xf>
    <xf numFmtId="0" fontId="9" fillId="2" borderId="0" xfId="0" applyFont="1" applyFill="1" applyBorder="1"/>
    <xf numFmtId="0" fontId="8" fillId="0" borderId="0" xfId="0" applyFont="1" applyFill="1" applyBorder="1"/>
    <xf numFmtId="0" fontId="9" fillId="3" borderId="0" xfId="0" applyFont="1" applyFill="1" applyBorder="1"/>
    <xf numFmtId="0" fontId="2" fillId="0" borderId="0" xfId="0" applyFont="1" applyFill="1" applyBorder="1"/>
    <xf numFmtId="0" fontId="6" fillId="0" borderId="0" xfId="0" applyFont="1" applyFill="1" applyBorder="1"/>
    <xf numFmtId="0" fontId="9" fillId="5" borderId="0" xfId="0" applyFont="1" applyFill="1" applyBorder="1"/>
    <xf numFmtId="0" fontId="9" fillId="6" borderId="0" xfId="0" applyFont="1" applyFill="1" applyBorder="1"/>
    <xf numFmtId="0" fontId="10" fillId="8" borderId="0" xfId="0" applyFont="1" applyFill="1" applyBorder="1"/>
    <xf numFmtId="0" fontId="7" fillId="9" borderId="0" xfId="0" applyFont="1" applyFill="1" applyBorder="1"/>
    <xf numFmtId="0" fontId="11" fillId="7" borderId="0" xfId="0" applyFont="1" applyFill="1" applyBorder="1"/>
    <xf numFmtId="0" fontId="11" fillId="0" borderId="0" xfId="0" applyFont="1" applyFill="1" applyBorder="1"/>
    <xf numFmtId="0" fontId="4" fillId="0" borderId="0" xfId="0" applyFont="1" applyBorder="1"/>
    <xf numFmtId="0" fontId="8" fillId="0" borderId="0" xfId="0" applyFont="1" applyAlignment="1"/>
    <xf numFmtId="164" fontId="15" fillId="0" borderId="0" xfId="0" applyNumberFormat="1" applyFont="1" applyAlignment="1">
      <alignment horizontal="right"/>
    </xf>
    <xf numFmtId="10" fontId="7" fillId="2" borderId="1" xfId="0" applyNumberFormat="1" applyFont="1" applyFill="1" applyBorder="1" applyAlignment="1">
      <alignment horizontal="center" wrapText="1"/>
    </xf>
    <xf numFmtId="0" fontId="7" fillId="2" borderId="2" xfId="0" applyFont="1" applyFill="1" applyBorder="1"/>
    <xf numFmtId="0" fontId="7" fillId="2" borderId="3" xfId="0" applyFont="1" applyFill="1" applyBorder="1"/>
    <xf numFmtId="0" fontId="8" fillId="0" borderId="0" xfId="0" applyFont="1" applyAlignment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8" fillId="0" borderId="0" xfId="0" applyFont="1"/>
    <xf numFmtId="0" fontId="9" fillId="0" borderId="0" xfId="0" applyFont="1"/>
    <xf numFmtId="0" fontId="19" fillId="0" borderId="0" xfId="0" applyFont="1"/>
    <xf numFmtId="0" fontId="20" fillId="0" borderId="0" xfId="0" applyFont="1"/>
    <xf numFmtId="164" fontId="8" fillId="8" borderId="1" xfId="0" applyNumberFormat="1" applyFont="1" applyFill="1" applyBorder="1" applyAlignment="1">
      <alignment horizontal="center" wrapText="1"/>
    </xf>
    <xf numFmtId="49" fontId="8" fillId="8" borderId="1" xfId="0" applyNumberFormat="1" applyFont="1" applyFill="1" applyBorder="1" applyAlignment="1">
      <alignment horizontal="center" wrapText="1"/>
    </xf>
    <xf numFmtId="164" fontId="8" fillId="2" borderId="3" xfId="0" applyNumberFormat="1" applyFont="1" applyFill="1" applyBorder="1" applyAlignment="1">
      <alignment horizontal="center" wrapText="1"/>
    </xf>
    <xf numFmtId="164" fontId="8" fillId="2" borderId="1" xfId="0" applyNumberFormat="1" applyFont="1" applyFill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0" xfId="0" applyFont="1" applyAlignment="1">
      <alignment horizontal="left"/>
    </xf>
    <xf numFmtId="164" fontId="21" fillId="0" borderId="0" xfId="0" applyNumberFormat="1" applyFont="1" applyAlignment="1">
      <alignment horizontal="right"/>
    </xf>
    <xf numFmtId="4" fontId="21" fillId="0" borderId="0" xfId="0" applyNumberFormat="1" applyFont="1" applyAlignment="1">
      <alignment horizontal="right"/>
    </xf>
    <xf numFmtId="10" fontId="21" fillId="0" borderId="0" xfId="0" applyNumberFormat="1" applyFont="1" applyAlignment="1">
      <alignment horizontal="right"/>
    </xf>
    <xf numFmtId="10" fontId="21" fillId="0" borderId="5" xfId="0" applyNumberFormat="1" applyFont="1" applyBorder="1" applyAlignment="1">
      <alignment horizontal="right"/>
    </xf>
    <xf numFmtId="0" fontId="21" fillId="0" borderId="6" xfId="0" applyFont="1" applyBorder="1" applyAlignment="1">
      <alignment horizontal="center"/>
    </xf>
    <xf numFmtId="0" fontId="21" fillId="0" borderId="7" xfId="0" applyFont="1" applyBorder="1" applyAlignment="1">
      <alignment horizontal="left"/>
    </xf>
    <xf numFmtId="164" fontId="21" fillId="0" borderId="7" xfId="0" applyNumberFormat="1" applyFont="1" applyBorder="1" applyAlignment="1">
      <alignment horizontal="right"/>
    </xf>
    <xf numFmtId="4" fontId="21" fillId="0" borderId="7" xfId="0" applyNumberFormat="1" applyFont="1" applyBorder="1" applyAlignment="1">
      <alignment horizontal="right"/>
    </xf>
    <xf numFmtId="10" fontId="21" fillId="0" borderId="7" xfId="0" applyNumberFormat="1" applyFont="1" applyBorder="1" applyAlignment="1">
      <alignment horizontal="right"/>
    </xf>
    <xf numFmtId="10" fontId="21" fillId="0" borderId="8" xfId="0" applyNumberFormat="1" applyFont="1" applyBorder="1" applyAlignment="1">
      <alignment horizontal="right"/>
    </xf>
    <xf numFmtId="0" fontId="9" fillId="0" borderId="6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164" fontId="9" fillId="0" borderId="7" xfId="0" applyNumberFormat="1" applyFont="1" applyBorder="1" applyAlignment="1">
      <alignment horizontal="right"/>
    </xf>
    <xf numFmtId="4" fontId="9" fillId="0" borderId="7" xfId="0" applyNumberFormat="1" applyFont="1" applyBorder="1" applyAlignment="1">
      <alignment horizontal="right"/>
    </xf>
    <xf numFmtId="10" fontId="9" fillId="0" borderId="7" xfId="0" applyNumberFormat="1" applyFont="1" applyBorder="1" applyAlignment="1">
      <alignment horizontal="right"/>
    </xf>
    <xf numFmtId="10" fontId="9" fillId="0" borderId="8" xfId="0" applyNumberFormat="1" applyFont="1" applyBorder="1" applyAlignment="1">
      <alignment horizontal="right"/>
    </xf>
    <xf numFmtId="164" fontId="9" fillId="0" borderId="9" xfId="0" applyNumberFormat="1" applyFont="1" applyBorder="1" applyAlignment="1">
      <alignment horizontal="right"/>
    </xf>
    <xf numFmtId="0" fontId="9" fillId="0" borderId="2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10" fontId="9" fillId="0" borderId="9" xfId="0" applyNumberFormat="1" applyFont="1" applyBorder="1" applyAlignment="1">
      <alignment horizontal="right"/>
    </xf>
    <xf numFmtId="10" fontId="9" fillId="0" borderId="3" xfId="0" applyNumberFormat="1" applyFont="1" applyBorder="1" applyAlignment="1">
      <alignment horizontal="right"/>
    </xf>
    <xf numFmtId="164" fontId="9" fillId="0" borderId="10" xfId="0" applyNumberFormat="1" applyFont="1" applyBorder="1" applyAlignment="1">
      <alignment horizontal="righ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0" fontId="7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right"/>
    </xf>
    <xf numFmtId="10" fontId="6" fillId="0" borderId="0" xfId="0" applyNumberFormat="1" applyFont="1" applyAlignment="1">
      <alignment horizontal="right"/>
    </xf>
    <xf numFmtId="164" fontId="6" fillId="8" borderId="1" xfId="0" applyNumberFormat="1" applyFont="1" applyFill="1" applyBorder="1" applyAlignment="1">
      <alignment horizontal="center" wrapText="1"/>
    </xf>
    <xf numFmtId="164" fontId="6" fillId="2" borderId="3" xfId="0" applyNumberFormat="1" applyFont="1" applyFill="1" applyBorder="1" applyAlignment="1">
      <alignment horizontal="center" wrapText="1"/>
    </xf>
    <xf numFmtId="164" fontId="6" fillId="2" borderId="1" xfId="0" applyNumberFormat="1" applyFont="1" applyFill="1" applyBorder="1" applyAlignment="1">
      <alignment horizontal="center" wrapText="1"/>
    </xf>
    <xf numFmtId="0" fontId="7" fillId="0" borderId="11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164" fontId="7" fillId="0" borderId="10" xfId="0" applyNumberFormat="1" applyFont="1" applyBorder="1" applyAlignment="1">
      <alignment horizontal="right"/>
    </xf>
    <xf numFmtId="164" fontId="7" fillId="0" borderId="9" xfId="0" applyNumberFormat="1" applyFont="1" applyBorder="1" applyAlignment="1">
      <alignment horizontal="right"/>
    </xf>
    <xf numFmtId="10" fontId="7" fillId="0" borderId="10" xfId="0" applyNumberFormat="1" applyFont="1" applyBorder="1" applyAlignment="1">
      <alignment horizontal="right"/>
    </xf>
    <xf numFmtId="10" fontId="7" fillId="0" borderId="12" xfId="0" applyNumberFormat="1" applyFont="1" applyBorder="1" applyAlignment="1">
      <alignment horizontal="right"/>
    </xf>
    <xf numFmtId="0" fontId="7" fillId="10" borderId="11" xfId="0" applyFont="1" applyFill="1" applyBorder="1" applyAlignment="1">
      <alignment horizontal="left" vertical="center"/>
    </xf>
    <xf numFmtId="0" fontId="7" fillId="10" borderId="10" xfId="0" applyFont="1" applyFill="1" applyBorder="1" applyAlignment="1">
      <alignment horizontal="left" vertical="center"/>
    </xf>
    <xf numFmtId="164" fontId="7" fillId="10" borderId="10" xfId="0" applyNumberFormat="1" applyFont="1" applyFill="1" applyBorder="1" applyAlignment="1">
      <alignment horizontal="right" vertical="center"/>
    </xf>
    <xf numFmtId="164" fontId="7" fillId="10" borderId="9" xfId="0" applyNumberFormat="1" applyFont="1" applyFill="1" applyBorder="1" applyAlignment="1">
      <alignment horizontal="right" vertical="center"/>
    </xf>
    <xf numFmtId="10" fontId="7" fillId="10" borderId="10" xfId="0" applyNumberFormat="1" applyFont="1" applyFill="1" applyBorder="1" applyAlignment="1">
      <alignment horizontal="right" vertical="center"/>
    </xf>
    <xf numFmtId="10" fontId="7" fillId="10" borderId="12" xfId="0" applyNumberFormat="1" applyFont="1" applyFill="1" applyBorder="1" applyAlignment="1">
      <alignment horizontal="right" vertical="center"/>
    </xf>
    <xf numFmtId="0" fontId="16" fillId="10" borderId="0" xfId="0" applyFont="1" applyFill="1" applyAlignment="1">
      <alignment vertical="center"/>
    </xf>
    <xf numFmtId="0" fontId="7" fillId="0" borderId="11" xfId="0" applyFont="1" applyBorder="1"/>
    <xf numFmtId="0" fontId="7" fillId="0" borderId="10" xfId="0" applyFont="1" applyBorder="1"/>
    <xf numFmtId="164" fontId="7" fillId="0" borderId="10" xfId="0" applyNumberFormat="1" applyFont="1" applyBorder="1"/>
    <xf numFmtId="0" fontId="7" fillId="0" borderId="12" xfId="0" applyFont="1" applyBorder="1"/>
    <xf numFmtId="0" fontId="7" fillId="0" borderId="0" xfId="0" applyFont="1"/>
    <xf numFmtId="0" fontId="22" fillId="0" borderId="0" xfId="0" applyFont="1"/>
    <xf numFmtId="0" fontId="9" fillId="2" borderId="0" xfId="0" applyFont="1" applyFill="1"/>
    <xf numFmtId="0" fontId="9" fillId="3" borderId="0" xfId="0" applyFont="1" applyFill="1"/>
    <xf numFmtId="0" fontId="9" fillId="5" borderId="0" xfId="0" applyFont="1" applyFill="1"/>
    <xf numFmtId="0" fontId="9" fillId="6" borderId="0" xfId="0" applyFont="1" applyFill="1"/>
    <xf numFmtId="164" fontId="10" fillId="0" borderId="0" xfId="0" applyNumberFormat="1" applyFont="1" applyAlignment="1">
      <alignment horizontal="right"/>
    </xf>
    <xf numFmtId="0" fontId="10" fillId="8" borderId="0" xfId="0" applyFont="1" applyFill="1"/>
    <xf numFmtId="0" fontId="7" fillId="9" borderId="0" xfId="0" applyFont="1" applyFill="1"/>
    <xf numFmtId="164" fontId="11" fillId="0" borderId="0" xfId="0" applyNumberFormat="1" applyFont="1" applyAlignment="1">
      <alignment horizontal="right"/>
    </xf>
    <xf numFmtId="0" fontId="11" fillId="7" borderId="0" xfId="0" applyFont="1" applyFill="1"/>
    <xf numFmtId="10" fontId="11" fillId="0" borderId="0" xfId="0" applyNumberFormat="1" applyFont="1" applyAlignment="1">
      <alignment horizontal="right"/>
    </xf>
    <xf numFmtId="0" fontId="11" fillId="0" borderId="0" xfId="0" applyFont="1"/>
    <xf numFmtId="0" fontId="4" fillId="0" borderId="0" xfId="0" applyFont="1"/>
    <xf numFmtId="0" fontId="9" fillId="2" borderId="0" xfId="0" applyFont="1" applyFill="1" applyAlignment="1">
      <alignment vertical="center"/>
    </xf>
    <xf numFmtId="164" fontId="9" fillId="2" borderId="0" xfId="0" applyNumberFormat="1" applyFont="1" applyFill="1" applyAlignment="1">
      <alignment horizontal="right" vertical="center"/>
    </xf>
    <xf numFmtId="10" fontId="9" fillId="2" borderId="0" xfId="0" applyNumberFormat="1" applyFont="1" applyFill="1" applyAlignment="1">
      <alignment horizontal="right" vertical="center"/>
    </xf>
    <xf numFmtId="0" fontId="21" fillId="0" borderId="0" xfId="0" applyFont="1" applyAlignment="1">
      <alignment horizontal="right"/>
    </xf>
    <xf numFmtId="0" fontId="21" fillId="0" borderId="0" xfId="0" applyFont="1"/>
    <xf numFmtId="0" fontId="5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0" fontId="19" fillId="0" borderId="0" xfId="0" applyFont="1"/>
    <xf numFmtId="0" fontId="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3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8" borderId="2" xfId="0" applyFont="1" applyFill="1" applyBorder="1" applyAlignment="1">
      <alignment horizontal="left" wrapText="1"/>
    </xf>
    <xf numFmtId="0" fontId="8" fillId="8" borderId="3" xfId="0" applyFont="1" applyFill="1" applyBorder="1" applyAlignment="1">
      <alignment horizontal="left" wrapText="1"/>
    </xf>
    <xf numFmtId="0" fontId="6" fillId="8" borderId="2" xfId="0" applyFont="1" applyFill="1" applyBorder="1" applyAlignment="1">
      <alignment horizontal="left" wrapText="1"/>
    </xf>
    <xf numFmtId="0" fontId="6" fillId="8" borderId="3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2" borderId="2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5" fillId="0" borderId="0" xfId="0" applyFont="1" applyAlignment="1"/>
    <xf numFmtId="0" fontId="16" fillId="0" borderId="0" xfId="0" applyFont="1" applyAlignment="1"/>
    <xf numFmtId="0" fontId="5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opLeftCell="A40" workbookViewId="0">
      <selection activeCell="E7" sqref="E7"/>
    </sheetView>
  </sheetViews>
  <sheetFormatPr defaultRowHeight="15" x14ac:dyDescent="0.25"/>
  <cols>
    <col min="1" max="1" width="7.85546875" customWidth="1"/>
    <col min="2" max="2" width="47.5703125" customWidth="1"/>
    <col min="3" max="3" width="12.28515625" hidden="1" customWidth="1"/>
    <col min="4" max="4" width="28.7109375" customWidth="1"/>
    <col min="5" max="5" width="21.85546875" customWidth="1"/>
    <col min="6" max="7" width="18.7109375" hidden="1" customWidth="1"/>
    <col min="8" max="8" width="4.28515625" hidden="1" customWidth="1"/>
    <col min="9" max="9" width="24.85546875" customWidth="1"/>
    <col min="10" max="11" width="18.7109375" hidden="1" customWidth="1"/>
    <col min="12" max="12" width="17.140625" hidden="1" customWidth="1"/>
  </cols>
  <sheetData>
    <row r="1" spans="1:12" ht="12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87" customFormat="1" ht="18.75" x14ac:dyDescent="0.3">
      <c r="A2" s="179" t="s">
        <v>529</v>
      </c>
      <c r="B2" s="179"/>
      <c r="C2" s="179"/>
      <c r="D2" s="179"/>
      <c r="E2" s="179"/>
      <c r="F2" s="179"/>
      <c r="G2" s="179"/>
      <c r="H2" s="179"/>
      <c r="I2" s="179"/>
      <c r="J2" s="164"/>
      <c r="K2" s="164"/>
      <c r="L2" s="164"/>
    </row>
    <row r="3" spans="1:12" s="87" customFormat="1" ht="17.25" customHeight="1" x14ac:dyDescent="0.3">
      <c r="A3" s="180" t="s">
        <v>524</v>
      </c>
      <c r="B3" s="180"/>
      <c r="C3" s="180"/>
      <c r="D3" s="180"/>
      <c r="E3" s="180"/>
      <c r="F3" s="180"/>
      <c r="G3" s="180"/>
      <c r="H3" s="180"/>
      <c r="I3" s="180"/>
      <c r="J3" s="165"/>
      <c r="K3" s="165"/>
      <c r="L3" s="165"/>
    </row>
    <row r="4" spans="1:12" s="87" customFormat="1" ht="20.25" customHeight="1" x14ac:dyDescent="0.3">
      <c r="A4" s="180" t="s">
        <v>528</v>
      </c>
      <c r="B4" s="180"/>
      <c r="C4" s="180"/>
      <c r="D4" s="180"/>
      <c r="E4" s="180"/>
      <c r="F4" s="180"/>
      <c r="G4" s="180"/>
      <c r="H4" s="180"/>
      <c r="I4" s="180"/>
      <c r="J4" s="165"/>
      <c r="K4" s="165"/>
      <c r="L4" s="165"/>
    </row>
    <row r="5" spans="1:12" ht="13.15" customHeight="1" x14ac:dyDescent="0.3">
      <c r="A5" s="1"/>
      <c r="B5" s="174"/>
      <c r="C5" s="174"/>
      <c r="D5" s="174"/>
      <c r="E5" s="174"/>
      <c r="F5" s="174"/>
      <c r="G5" s="174"/>
      <c r="H5" s="174"/>
      <c r="I5" s="174"/>
      <c r="J5" s="36"/>
      <c r="K5" s="36"/>
      <c r="L5" s="36"/>
    </row>
    <row r="6" spans="1:12" s="170" customFormat="1" ht="28.9" customHeight="1" x14ac:dyDescent="0.35">
      <c r="A6" s="168" t="s">
        <v>521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2" s="170" customFormat="1" ht="23.25" x14ac:dyDescent="0.35">
      <c r="A7" s="168" t="s">
        <v>522</v>
      </c>
      <c r="B7" s="168"/>
      <c r="C7" s="168"/>
      <c r="D7" s="168"/>
      <c r="E7" s="168"/>
      <c r="F7" s="168"/>
      <c r="G7" s="168"/>
      <c r="H7" s="168"/>
      <c r="I7" s="168"/>
      <c r="J7" s="169"/>
      <c r="K7" s="169"/>
      <c r="L7" s="169"/>
    </row>
    <row r="8" spans="1:12" s="170" customFormat="1" ht="23.25" x14ac:dyDescent="0.35">
      <c r="A8" s="168"/>
      <c r="B8" s="168"/>
      <c r="C8" s="169"/>
      <c r="D8" s="169"/>
      <c r="E8" s="169"/>
      <c r="F8" s="169"/>
      <c r="G8" s="169"/>
      <c r="H8" s="169"/>
      <c r="I8" s="169"/>
      <c r="J8" s="169"/>
      <c r="K8" s="169"/>
      <c r="L8" s="169"/>
    </row>
    <row r="9" spans="1:12" s="172" customFormat="1" ht="23.25" x14ac:dyDescent="0.35">
      <c r="A9" s="181" t="s">
        <v>376</v>
      </c>
      <c r="B9" s="181"/>
      <c r="C9" s="181"/>
      <c r="D9" s="181"/>
      <c r="E9" s="181"/>
      <c r="F9" s="181"/>
      <c r="G9" s="181"/>
      <c r="H9" s="181"/>
      <c r="I9" s="181"/>
      <c r="J9" s="171"/>
      <c r="K9" s="171"/>
      <c r="L9" s="171"/>
    </row>
    <row r="10" spans="1:12" s="170" customFormat="1" ht="23.25" x14ac:dyDescent="0.35">
      <c r="A10" s="173"/>
      <c r="B10" s="173"/>
      <c r="C10" s="173"/>
      <c r="D10" s="173"/>
      <c r="E10" s="173"/>
      <c r="F10" s="173"/>
      <c r="G10" s="173"/>
      <c r="H10" s="173"/>
      <c r="I10" s="173"/>
      <c r="J10" s="169"/>
      <c r="K10" s="169"/>
      <c r="L10" s="169"/>
    </row>
    <row r="11" spans="1:12" ht="20.25" x14ac:dyDescent="0.3">
      <c r="A11" s="8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s="85" customFormat="1" ht="17.45" customHeight="1" x14ac:dyDescent="0.25">
      <c r="A12" s="182" t="s">
        <v>377</v>
      </c>
      <c r="B12" s="182"/>
      <c r="C12" s="182"/>
      <c r="D12" s="182"/>
      <c r="E12" s="182"/>
      <c r="F12" s="182"/>
      <c r="G12" s="182"/>
      <c r="H12" s="182"/>
      <c r="I12" s="182"/>
    </row>
    <row r="13" spans="1:12" s="29" customFormat="1" ht="15.75" x14ac:dyDescent="0.25">
      <c r="A13" s="160" t="s">
        <v>523</v>
      </c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.75" x14ac:dyDescent="0.25">
      <c r="A15" s="8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s="83" customFormat="1" ht="21" x14ac:dyDescent="0.35">
      <c r="A16" s="84" t="s">
        <v>378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</row>
    <row r="17" spans="1:12" s="83" customFormat="1" ht="42.6" customHeight="1" x14ac:dyDescent="0.35">
      <c r="A17" s="175" t="s">
        <v>379</v>
      </c>
      <c r="B17" s="176"/>
      <c r="C17" s="88" t="s">
        <v>380</v>
      </c>
      <c r="D17" s="88" t="s">
        <v>402</v>
      </c>
      <c r="E17" s="88" t="s">
        <v>241</v>
      </c>
      <c r="F17" s="89" t="s">
        <v>287</v>
      </c>
      <c r="G17" s="88" t="s">
        <v>381</v>
      </c>
      <c r="H17" s="88" t="s">
        <v>353</v>
      </c>
      <c r="I17" s="88" t="s">
        <v>308</v>
      </c>
      <c r="J17" s="90" t="s">
        <v>382</v>
      </c>
      <c r="K17" s="91" t="s">
        <v>383</v>
      </c>
      <c r="L17" s="91" t="s">
        <v>384</v>
      </c>
    </row>
    <row r="18" spans="1:12" s="29" customFormat="1" ht="18.600000000000001" customHeight="1" x14ac:dyDescent="0.25">
      <c r="A18" s="92" t="s">
        <v>385</v>
      </c>
      <c r="B18" s="93" t="s">
        <v>386</v>
      </c>
      <c r="C18" s="94">
        <v>0</v>
      </c>
      <c r="D18" s="94">
        <v>10651250</v>
      </c>
      <c r="E18" s="95">
        <v>6040230.9100000001</v>
      </c>
      <c r="F18" s="94">
        <f t="shared" ref="F18:F25" si="0">G18-E18</f>
        <v>-6040230.9100000001</v>
      </c>
      <c r="G18" s="94">
        <v>0</v>
      </c>
      <c r="H18" s="96" t="str">
        <f t="shared" ref="H18:H25" si="1">IF(C18&lt;&gt;0,E18/C18,"-")</f>
        <v>-</v>
      </c>
      <c r="I18" s="97">
        <f t="shared" ref="I18:I25" si="2">IF(D18&lt;&gt;0,E18/D18,"-")</f>
        <v>0.56709127191644171</v>
      </c>
      <c r="J18" s="94">
        <v>0</v>
      </c>
      <c r="K18" s="94">
        <v>0</v>
      </c>
      <c r="L18" s="94">
        <v>0</v>
      </c>
    </row>
    <row r="19" spans="1:12" s="29" customFormat="1" ht="18" customHeight="1" x14ac:dyDescent="0.25">
      <c r="A19" s="92">
        <v>7</v>
      </c>
      <c r="B19" s="93" t="s">
        <v>387</v>
      </c>
      <c r="C19" s="94">
        <v>0</v>
      </c>
      <c r="D19" s="94">
        <v>4000</v>
      </c>
      <c r="E19" s="95">
        <v>19257.330000000002</v>
      </c>
      <c r="F19" s="94">
        <f t="shared" si="0"/>
        <v>-19257.330000000002</v>
      </c>
      <c r="G19" s="94">
        <v>0</v>
      </c>
      <c r="H19" s="96" t="str">
        <f t="shared" si="1"/>
        <v>-</v>
      </c>
      <c r="I19" s="97">
        <f t="shared" si="2"/>
        <v>4.8143325000000008</v>
      </c>
      <c r="J19" s="94">
        <v>0</v>
      </c>
      <c r="K19" s="94">
        <v>0</v>
      </c>
      <c r="L19" s="94">
        <v>0</v>
      </c>
    </row>
    <row r="20" spans="1:12" s="29" customFormat="1" ht="18" customHeight="1" x14ac:dyDescent="0.25">
      <c r="A20" s="92"/>
      <c r="B20" s="93" t="s">
        <v>388</v>
      </c>
      <c r="C20" s="94"/>
      <c r="D20" s="94">
        <f>SUM(D18:D19)</f>
        <v>10655250</v>
      </c>
      <c r="E20" s="95">
        <f>SUM(E18:E19)</f>
        <v>6059488.2400000002</v>
      </c>
      <c r="F20" s="94"/>
      <c r="G20" s="94"/>
      <c r="H20" s="96"/>
      <c r="I20" s="97">
        <f t="shared" si="2"/>
        <v>0.5686856939067596</v>
      </c>
      <c r="J20" s="94"/>
      <c r="K20" s="94"/>
      <c r="L20" s="94"/>
    </row>
    <row r="21" spans="1:12" s="29" customFormat="1" ht="18" customHeight="1" x14ac:dyDescent="0.25">
      <c r="A21" s="98">
        <v>3</v>
      </c>
      <c r="B21" s="99" t="s">
        <v>210</v>
      </c>
      <c r="C21" s="100">
        <v>0</v>
      </c>
      <c r="D21" s="100">
        <v>5150805</v>
      </c>
      <c r="E21" s="101">
        <v>5237922.28</v>
      </c>
      <c r="F21" s="100">
        <f t="shared" si="0"/>
        <v>-5237922.28</v>
      </c>
      <c r="G21" s="100">
        <v>0</v>
      </c>
      <c r="H21" s="102" t="str">
        <f t="shared" si="1"/>
        <v>-</v>
      </c>
      <c r="I21" s="103">
        <f t="shared" si="2"/>
        <v>1.0169133329644591</v>
      </c>
      <c r="J21" s="100">
        <v>0</v>
      </c>
      <c r="K21" s="100">
        <v>0</v>
      </c>
      <c r="L21" s="100">
        <v>0</v>
      </c>
    </row>
    <row r="22" spans="1:12" s="29" customFormat="1" ht="18" customHeight="1" x14ac:dyDescent="0.25">
      <c r="A22" s="92">
        <v>4</v>
      </c>
      <c r="B22" s="93" t="s">
        <v>266</v>
      </c>
      <c r="C22" s="94">
        <v>0</v>
      </c>
      <c r="D22" s="94">
        <v>3582192</v>
      </c>
      <c r="E22" s="95">
        <v>3528948</v>
      </c>
      <c r="F22" s="94">
        <f t="shared" si="0"/>
        <v>-3528948</v>
      </c>
      <c r="G22" s="94">
        <v>0</v>
      </c>
      <c r="H22" s="96" t="str">
        <f t="shared" si="1"/>
        <v>-</v>
      </c>
      <c r="I22" s="97">
        <f t="shared" si="2"/>
        <v>0.98513647509681224</v>
      </c>
      <c r="J22" s="94">
        <v>0</v>
      </c>
      <c r="K22" s="94">
        <v>0</v>
      </c>
      <c r="L22" s="94">
        <v>0</v>
      </c>
    </row>
    <row r="23" spans="1:12" s="29" customFormat="1" ht="18" customHeight="1" x14ac:dyDescent="0.25">
      <c r="A23" s="92"/>
      <c r="B23" s="93" t="s">
        <v>389</v>
      </c>
      <c r="C23" s="94"/>
      <c r="D23" s="94">
        <f>SUM(D21:D22)</f>
        <v>8732997</v>
      </c>
      <c r="E23" s="95">
        <f>SUM(E21:E22)</f>
        <v>8766870.2800000012</v>
      </c>
      <c r="F23" s="94"/>
      <c r="G23" s="94"/>
      <c r="H23" s="96"/>
      <c r="I23" s="97">
        <f t="shared" si="2"/>
        <v>1.0038787692243569</v>
      </c>
      <c r="J23" s="94"/>
      <c r="K23" s="94"/>
      <c r="L23" s="94"/>
    </row>
    <row r="24" spans="1:12" s="29" customFormat="1" ht="25.15" customHeight="1" x14ac:dyDescent="0.25">
      <c r="A24" s="104" t="s">
        <v>390</v>
      </c>
      <c r="B24" s="105"/>
      <c r="C24" s="106">
        <f>C18+C19-C21-C22</f>
        <v>0</v>
      </c>
      <c r="D24" s="106">
        <f>D18+D19-D21-D22</f>
        <v>1922253</v>
      </c>
      <c r="E24" s="107">
        <f>E20-E23</f>
        <v>-2707382.040000001</v>
      </c>
      <c r="F24" s="42">
        <f t="shared" si="0"/>
        <v>2707382.040000001</v>
      </c>
      <c r="G24" s="106">
        <f>G18+G19-G21-G22</f>
        <v>0</v>
      </c>
      <c r="H24" s="108" t="str">
        <f t="shared" si="1"/>
        <v>-</v>
      </c>
      <c r="I24" s="109"/>
      <c r="J24" s="110">
        <f>J18+J19-J21-J22</f>
        <v>0</v>
      </c>
      <c r="K24" s="110">
        <f>K18+K19-K21-K22</f>
        <v>0</v>
      </c>
      <c r="L24" s="110">
        <f>L18+L19-L21-L22</f>
        <v>0</v>
      </c>
    </row>
    <row r="25" spans="1:12" s="29" customFormat="1" ht="18" customHeight="1" x14ac:dyDescent="0.25">
      <c r="A25" s="111" t="s">
        <v>391</v>
      </c>
      <c r="B25" s="112"/>
      <c r="C25" s="110">
        <v>0</v>
      </c>
      <c r="D25" s="110">
        <v>0</v>
      </c>
      <c r="E25" s="110">
        <v>0</v>
      </c>
      <c r="F25" s="110">
        <f t="shared" si="0"/>
        <v>0</v>
      </c>
      <c r="G25" s="110">
        <v>0</v>
      </c>
      <c r="H25" s="113" t="str">
        <f t="shared" si="1"/>
        <v>-</v>
      </c>
      <c r="I25" s="114" t="str">
        <f t="shared" si="2"/>
        <v>-</v>
      </c>
      <c r="J25" s="115">
        <v>0</v>
      </c>
      <c r="K25" s="115">
        <v>0</v>
      </c>
      <c r="L25" s="115">
        <v>0</v>
      </c>
    </row>
    <row r="26" spans="1:12" s="81" customFormat="1" ht="17.45" customHeight="1" x14ac:dyDescent="0.2">
      <c r="B26" s="116"/>
      <c r="C26" s="117"/>
      <c r="D26" s="117"/>
      <c r="E26" s="117"/>
      <c r="F26" s="117"/>
      <c r="G26" s="117"/>
      <c r="H26" s="118"/>
      <c r="I26" s="118"/>
      <c r="J26" s="117"/>
      <c r="K26" s="117"/>
      <c r="L26" s="117"/>
    </row>
    <row r="27" spans="1:12" ht="51.6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s="83" customFormat="1" ht="21" x14ac:dyDescent="0.35">
      <c r="A28" s="84" t="s">
        <v>392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</row>
    <row r="29" spans="1:12" s="83" customFormat="1" ht="39" customHeight="1" x14ac:dyDescent="0.35">
      <c r="A29" s="175" t="s">
        <v>379</v>
      </c>
      <c r="B29" s="176"/>
      <c r="C29" s="88" t="str">
        <f>C17</f>
        <v>Izvršenje prošle godine</v>
      </c>
      <c r="D29" s="88" t="str">
        <f>D17</f>
        <v>Izvorni plan za 2021.</v>
      </c>
      <c r="E29" s="88" t="str">
        <f>E17</f>
        <v>Izvršenje 2021.</v>
      </c>
      <c r="F29" s="88" t="str">
        <f>F17</f>
        <v>Povećanje/smanjenje plana</v>
      </c>
      <c r="G29" s="88" t="str">
        <f>G17</f>
        <v>Novi plan ove godine</v>
      </c>
      <c r="H29" s="88" t="s">
        <v>353</v>
      </c>
      <c r="I29" s="88" t="s">
        <v>308</v>
      </c>
      <c r="J29" s="90" t="str">
        <f>J17</f>
        <v>Plan za iduću godinu</v>
      </c>
      <c r="K29" s="91" t="str">
        <f>K17</f>
        <v>Projekcija za+1.</v>
      </c>
      <c r="L29" s="91" t="s">
        <v>393</v>
      </c>
    </row>
    <row r="30" spans="1:12" s="29" customFormat="1" ht="18" customHeight="1" x14ac:dyDescent="0.25">
      <c r="A30" s="92">
        <v>8</v>
      </c>
      <c r="B30" s="93" t="s">
        <v>394</v>
      </c>
      <c r="C30" s="94">
        <v>0</v>
      </c>
      <c r="D30" s="94">
        <v>0</v>
      </c>
      <c r="E30" s="94">
        <v>2480920.15</v>
      </c>
      <c r="F30" s="94">
        <f>G30-E30</f>
        <v>-2480920.15</v>
      </c>
      <c r="G30" s="94">
        <v>0</v>
      </c>
      <c r="H30" s="96" t="str">
        <f>IF(C30&lt;&gt;0,E30/C30,"-")</f>
        <v>-</v>
      </c>
      <c r="I30" s="97" t="str">
        <f>IF(D30&lt;&gt;0,E30/D30,"-")</f>
        <v>-</v>
      </c>
      <c r="J30" s="94">
        <v>0</v>
      </c>
      <c r="K30" s="94">
        <v>0</v>
      </c>
      <c r="L30" s="94">
        <v>0</v>
      </c>
    </row>
    <row r="31" spans="1:12" s="29" customFormat="1" ht="18" customHeight="1" x14ac:dyDescent="0.25">
      <c r="A31" s="92">
        <v>5</v>
      </c>
      <c r="B31" s="93" t="s">
        <v>395</v>
      </c>
      <c r="C31" s="94">
        <v>0</v>
      </c>
      <c r="D31" s="94">
        <v>0</v>
      </c>
      <c r="E31" s="94">
        <v>0</v>
      </c>
      <c r="F31" s="94">
        <f>G31-E31</f>
        <v>0</v>
      </c>
      <c r="G31" s="94">
        <v>0</v>
      </c>
      <c r="H31" s="96" t="str">
        <f>IF(C31&lt;&gt;0,E31/C31,"-")</f>
        <v>-</v>
      </c>
      <c r="I31" s="97" t="str">
        <f>IF(D31&lt;&gt;0,E31/D31,"-")</f>
        <v>-</v>
      </c>
      <c r="J31" s="94">
        <v>0</v>
      </c>
      <c r="K31" s="94">
        <v>0</v>
      </c>
      <c r="L31" s="94">
        <v>0</v>
      </c>
    </row>
    <row r="32" spans="1:12" s="29" customFormat="1" ht="18.600000000000001" customHeight="1" x14ac:dyDescent="0.25">
      <c r="A32" s="111" t="s">
        <v>396</v>
      </c>
      <c r="B32" s="112"/>
      <c r="C32" s="110">
        <v>0</v>
      </c>
      <c r="D32" s="110">
        <f>D30-D31</f>
        <v>0</v>
      </c>
      <c r="E32" s="110">
        <v>2480920.15</v>
      </c>
      <c r="F32" s="110">
        <f>F30-F31</f>
        <v>-2480920.15</v>
      </c>
      <c r="G32" s="110">
        <f>G30-G31</f>
        <v>0</v>
      </c>
      <c r="H32" s="113" t="str">
        <f>IF(C32&lt;&gt;0,E32/C32,"-")</f>
        <v>-</v>
      </c>
      <c r="I32" s="114" t="str">
        <f>IF(D32&lt;&gt;0,E32/D32,"-")</f>
        <v>-</v>
      </c>
      <c r="J32" s="106">
        <f>J30-J31</f>
        <v>0</v>
      </c>
      <c r="K32" s="106">
        <f>K30-K31</f>
        <v>0</v>
      </c>
      <c r="L32" s="106">
        <f>L30-L31</f>
        <v>0</v>
      </c>
    </row>
    <row r="33" spans="1:12" s="81" customFormat="1" ht="18.600000000000001" customHeight="1" x14ac:dyDescent="0.25">
      <c r="A33" s="119"/>
      <c r="B33" s="119"/>
      <c r="C33" s="120"/>
      <c r="D33" s="120"/>
      <c r="E33" s="120"/>
      <c r="F33" s="120"/>
      <c r="G33" s="120"/>
      <c r="H33" s="121"/>
      <c r="I33" s="121"/>
      <c r="J33" s="117"/>
      <c r="K33" s="117"/>
      <c r="L33" s="117"/>
    </row>
    <row r="34" spans="1:12" s="81" customFormat="1" ht="18.600000000000001" customHeight="1" x14ac:dyDescent="0.25">
      <c r="A34" s="119"/>
      <c r="B34" s="119"/>
      <c r="C34" s="120"/>
      <c r="D34" s="120"/>
      <c r="E34" s="120"/>
      <c r="F34" s="120"/>
      <c r="G34" s="120"/>
      <c r="H34" s="121"/>
      <c r="I34" s="121"/>
      <c r="J34" s="117"/>
      <c r="K34" s="117"/>
      <c r="L34" s="117"/>
    </row>
    <row r="35" spans="1:12" s="87" customFormat="1" ht="18.75" x14ac:dyDescent="0.3">
      <c r="A35" s="4" t="s">
        <v>397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</row>
    <row r="36" spans="1:12" s="87" customFormat="1" ht="45" customHeight="1" x14ac:dyDescent="0.3">
      <c r="A36" s="177" t="s">
        <v>379</v>
      </c>
      <c r="B36" s="178"/>
      <c r="C36" s="122">
        <f>C27</f>
        <v>0</v>
      </c>
      <c r="D36" s="88" t="s">
        <v>504</v>
      </c>
      <c r="E36" s="122" t="s">
        <v>241</v>
      </c>
      <c r="F36" s="122">
        <f>F27</f>
        <v>0</v>
      </c>
      <c r="G36" s="122">
        <f>G27</f>
        <v>0</v>
      </c>
      <c r="H36" s="122" t="s">
        <v>353</v>
      </c>
      <c r="I36" s="122" t="s">
        <v>308</v>
      </c>
      <c r="J36" s="123">
        <f>J27</f>
        <v>0</v>
      </c>
      <c r="K36" s="124">
        <f>K27</f>
        <v>0</v>
      </c>
      <c r="L36" s="124" t="s">
        <v>393</v>
      </c>
    </row>
    <row r="37" spans="1:12" s="81" customFormat="1" ht="18" customHeight="1" x14ac:dyDescent="0.2">
      <c r="A37" s="125" t="s">
        <v>398</v>
      </c>
      <c r="B37" s="126"/>
      <c r="C37" s="127"/>
      <c r="D37" s="127"/>
      <c r="E37" s="127">
        <v>3040891</v>
      </c>
      <c r="F37" s="128"/>
      <c r="G37" s="127"/>
      <c r="H37" s="129"/>
      <c r="I37" s="130"/>
      <c r="J37" s="127"/>
      <c r="K37" s="127"/>
      <c r="L37" s="127"/>
    </row>
    <row r="38" spans="1:12" s="137" customFormat="1" ht="27.75" customHeight="1" x14ac:dyDescent="0.25">
      <c r="A38" s="131" t="s">
        <v>399</v>
      </c>
      <c r="B38" s="132"/>
      <c r="C38" s="133" t="e">
        <f>C29+C31-C37</f>
        <v>#VALUE!</v>
      </c>
      <c r="D38" s="133"/>
      <c r="E38" s="133">
        <v>-2707382.04</v>
      </c>
      <c r="F38" s="134" t="e">
        <f>F29-F31</f>
        <v>#VALUE!</v>
      </c>
      <c r="G38" s="133" t="e">
        <f>G29+G31-G37</f>
        <v>#VALUE!</v>
      </c>
      <c r="H38" s="135" t="e">
        <f>IF(C38&lt;&gt;0,E38/C38,"-")</f>
        <v>#VALUE!</v>
      </c>
      <c r="I38" s="136" t="str">
        <f>IF(D38&lt;&gt;0,E38/D38,"-")</f>
        <v>-</v>
      </c>
      <c r="J38" s="133" t="e">
        <f>J29+J31-J37</f>
        <v>#VALUE!</v>
      </c>
      <c r="K38" s="133" t="e">
        <f>K29+K31-K37</f>
        <v>#VALUE!</v>
      </c>
      <c r="L38" s="133" t="e">
        <f>L29+L31-L37</f>
        <v>#VALUE!</v>
      </c>
    </row>
    <row r="39" spans="1:12" s="81" customFormat="1" ht="14.45" customHeight="1" x14ac:dyDescent="0.2">
      <c r="A39" s="125" t="s">
        <v>400</v>
      </c>
      <c r="B39" s="126"/>
      <c r="C39" s="127"/>
      <c r="D39" s="127"/>
      <c r="E39" s="127">
        <v>2480920.15</v>
      </c>
      <c r="F39" s="128"/>
      <c r="G39" s="127"/>
      <c r="H39" s="129"/>
      <c r="I39" s="130"/>
      <c r="J39" s="127"/>
      <c r="K39" s="127"/>
      <c r="L39" s="127"/>
    </row>
    <row r="40" spans="1:12" s="143" customFormat="1" ht="12.75" x14ac:dyDescent="0.2">
      <c r="A40" s="138" t="s">
        <v>401</v>
      </c>
      <c r="B40" s="139"/>
      <c r="C40" s="139"/>
      <c r="D40" s="139"/>
      <c r="E40" s="140">
        <f>E37+E38-E39</f>
        <v>-2147411.19</v>
      </c>
      <c r="F40" s="139"/>
      <c r="G40" s="139"/>
      <c r="H40" s="139"/>
      <c r="I40" s="141"/>
      <c r="J40" s="142"/>
      <c r="K40" s="142"/>
      <c r="L40" s="142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</sheetData>
  <mergeCells count="8">
    <mergeCell ref="A29:B29"/>
    <mergeCell ref="A36:B36"/>
    <mergeCell ref="A2:I2"/>
    <mergeCell ref="A3:I3"/>
    <mergeCell ref="A9:I9"/>
    <mergeCell ref="A12:I12"/>
    <mergeCell ref="A17:B17"/>
    <mergeCell ref="A4:I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42"/>
  <sheetViews>
    <sheetView topLeftCell="A874" workbookViewId="0">
      <selection activeCell="D409" sqref="D409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</cols>
  <sheetData>
    <row r="1" spans="1:12" ht="12" customHeight="1" x14ac:dyDescent="0.25"/>
    <row r="2" spans="1:12" ht="18" x14ac:dyDescent="0.25">
      <c r="A2" s="4" t="s">
        <v>250</v>
      </c>
      <c r="B2" s="2"/>
      <c r="C2" s="2"/>
      <c r="D2" s="2"/>
      <c r="E2" s="2"/>
    </row>
    <row r="3" spans="1:12" ht="18" x14ac:dyDescent="0.25">
      <c r="A3" s="4"/>
      <c r="B3" s="159" t="s">
        <v>505</v>
      </c>
      <c r="C3" s="2"/>
      <c r="D3" s="2"/>
      <c r="E3" s="2"/>
    </row>
    <row r="4" spans="1:12" ht="15.75" x14ac:dyDescent="0.25">
      <c r="A4" s="160" t="s">
        <v>507</v>
      </c>
      <c r="B4" s="159"/>
      <c r="C4" s="2"/>
      <c r="D4" s="2"/>
      <c r="E4" s="2"/>
    </row>
    <row r="5" spans="1:12" ht="15.75" x14ac:dyDescent="0.25">
      <c r="A5" s="160" t="s">
        <v>506</v>
      </c>
      <c r="B5" s="159"/>
      <c r="C5" s="2"/>
      <c r="D5" s="2"/>
      <c r="E5" s="2"/>
    </row>
    <row r="6" spans="1:12" ht="15.75" x14ac:dyDescent="0.25">
      <c r="A6" s="160"/>
      <c r="B6" s="159"/>
      <c r="C6" s="2"/>
      <c r="D6" s="2"/>
      <c r="E6" s="2"/>
    </row>
    <row r="7" spans="1:12" ht="20.25" customHeight="1" x14ac:dyDescent="0.3">
      <c r="A7" s="84" t="s">
        <v>403</v>
      </c>
      <c r="B7" s="84"/>
      <c r="C7" s="84"/>
      <c r="D7" s="84"/>
      <c r="E7" s="84"/>
      <c r="F7" s="84"/>
      <c r="G7" s="36"/>
      <c r="H7" s="36"/>
      <c r="I7" s="36"/>
      <c r="J7" s="36"/>
      <c r="K7" s="36"/>
      <c r="L7" s="36"/>
    </row>
    <row r="8" spans="1:12" ht="20.25" customHeight="1" x14ac:dyDescent="0.3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ht="63.75" customHeight="1" x14ac:dyDescent="0.25">
      <c r="A9" s="183" t="s">
        <v>279</v>
      </c>
      <c r="B9" s="184"/>
      <c r="C9" s="6" t="s">
        <v>240</v>
      </c>
      <c r="D9" s="6" t="s">
        <v>504</v>
      </c>
      <c r="E9" s="6" t="s">
        <v>241</v>
      </c>
      <c r="F9" s="19" t="s">
        <v>287</v>
      </c>
      <c r="G9" s="6" t="s">
        <v>198</v>
      </c>
      <c r="H9" s="6" t="s">
        <v>353</v>
      </c>
      <c r="I9" s="6" t="s">
        <v>308</v>
      </c>
      <c r="J9" s="6" t="s">
        <v>191</v>
      </c>
      <c r="K9" s="6" t="s">
        <v>216</v>
      </c>
      <c r="L9" s="6" t="s">
        <v>217</v>
      </c>
    </row>
    <row r="10" spans="1:12" ht="20.25" hidden="1" customHeight="1" x14ac:dyDescent="0.3">
      <c r="A10" s="36"/>
      <c r="B10" s="36"/>
      <c r="C10" s="43"/>
      <c r="D10" s="43"/>
      <c r="E10" s="43"/>
      <c r="F10" s="43"/>
      <c r="G10" s="43"/>
      <c r="H10" s="50"/>
      <c r="I10" s="50"/>
      <c r="J10" s="43"/>
      <c r="K10" s="43"/>
      <c r="L10" s="43"/>
    </row>
    <row r="11" spans="1:12" ht="20.25" hidden="1" customHeight="1" x14ac:dyDescent="0.25">
      <c r="A11" s="23" t="s">
        <v>404</v>
      </c>
      <c r="B11" s="24"/>
      <c r="C11" s="25">
        <f>SUBTOTAL(9,C10:C10)</f>
        <v>0</v>
      </c>
      <c r="D11" s="25">
        <f>SUBTOTAL(9,D10:D10)</f>
        <v>0</v>
      </c>
      <c r="E11" s="25">
        <f>SUBTOTAL(9,E10:E10)</f>
        <v>0</v>
      </c>
      <c r="F11" s="25">
        <f>G11-D11</f>
        <v>0</v>
      </c>
      <c r="G11" s="25">
        <f>SUBTOTAL(9,G10:G10)</f>
        <v>0</v>
      </c>
      <c r="H11" s="47" t="str">
        <f>IF(C11&lt;&gt;0,E11/C11,"-")</f>
        <v>-</v>
      </c>
      <c r="I11" s="47" t="str">
        <f>IF(D11&lt;&gt;0,E11/D11,"-")</f>
        <v>-</v>
      </c>
      <c r="J11" s="25">
        <f>SUBTOTAL(9,J10:J10)</f>
        <v>0</v>
      </c>
      <c r="K11" s="25">
        <f>SUBTOTAL(9,K10:K10)</f>
        <v>0</v>
      </c>
      <c r="L11" s="25">
        <f>SUBTOTAL(9,L10:L10)</f>
        <v>0</v>
      </c>
    </row>
    <row r="12" spans="1:12" hidden="1" x14ac:dyDescent="0.25">
      <c r="B12" s="1"/>
      <c r="C12" s="5"/>
      <c r="D12" s="5"/>
      <c r="E12" s="5"/>
      <c r="F12" s="5"/>
      <c r="G12" s="5"/>
      <c r="H12" s="52"/>
      <c r="I12" s="52"/>
      <c r="J12" s="5"/>
      <c r="K12" s="5"/>
      <c r="L12" s="5"/>
    </row>
    <row r="13" spans="1:12" ht="63.75" hidden="1" customHeight="1" x14ac:dyDescent="0.25">
      <c r="A13" s="78" t="str">
        <f>A9</f>
        <v>Brojčana oznaka i naziv</v>
      </c>
      <c r="B13" s="79"/>
      <c r="C13" s="6" t="str">
        <f t="shared" ref="C13:L13" si="0">C9</f>
        <v>Izvršenje 2020.</v>
      </c>
      <c r="D13" s="6" t="str">
        <f t="shared" si="0"/>
        <v>Izvorni plan 2021.</v>
      </c>
      <c r="E13" s="6" t="str">
        <f t="shared" si="0"/>
        <v>Izvršenje 2021.</v>
      </c>
      <c r="F13" s="6" t="str">
        <f t="shared" si="0"/>
        <v>Povećanje/smanjenje plana</v>
      </c>
      <c r="G13" s="6" t="str">
        <f t="shared" si="0"/>
        <v>Novi plan 2021.</v>
      </c>
      <c r="H13" s="77" t="str">
        <f t="shared" si="0"/>
        <v>Indeks izvršenje / izvršenje prethodne godine</v>
      </c>
      <c r="I13" s="77" t="str">
        <f t="shared" si="0"/>
        <v>Indeks izvršenje /izvorni plan</v>
      </c>
      <c r="J13" s="6" t="str">
        <f t="shared" si="0"/>
        <v>Plan za 2022.</v>
      </c>
      <c r="K13" s="6" t="str">
        <f t="shared" si="0"/>
        <v>Projekcija za 2023.</v>
      </c>
      <c r="L13" s="6" t="str">
        <f t="shared" si="0"/>
        <v>Projekcija za 2024.</v>
      </c>
    </row>
    <row r="14" spans="1:12" s="29" customFormat="1" ht="18" customHeight="1" x14ac:dyDescent="0.25">
      <c r="A14" s="144" t="s">
        <v>385</v>
      </c>
      <c r="B14" s="144" t="s">
        <v>386</v>
      </c>
      <c r="C14" s="25">
        <f>SUBTOTAL(9,C15:C372)</f>
        <v>0</v>
      </c>
      <c r="D14" s="25">
        <f>SUBTOTAL(9,D15:D372)</f>
        <v>7156057</v>
      </c>
      <c r="E14" s="25">
        <f>SUBTOTAL(9,E15:E372)</f>
        <v>6040230.9100000001</v>
      </c>
      <c r="F14" s="25">
        <f>G14-D14</f>
        <v>-7156057</v>
      </c>
      <c r="G14" s="25">
        <f>SUBTOTAL(9,G15:G372)</f>
        <v>0</v>
      </c>
      <c r="H14" s="47" t="str">
        <f>IF(C14&lt;&gt;0,E14/C14,"-")</f>
        <v>-</v>
      </c>
      <c r="I14" s="47">
        <f>IF(D14&lt;&gt;0,E14/D14,"-")</f>
        <v>0.84407249830458309</v>
      </c>
      <c r="J14" s="25">
        <f>SUBTOTAL(9,J15:J372)</f>
        <v>49324200</v>
      </c>
      <c r="K14" s="25">
        <f>SUBTOTAL(9,K15:K372)</f>
        <v>39254000</v>
      </c>
      <c r="L14" s="25">
        <f>SUBTOTAL(9,L15:L372)</f>
        <v>0</v>
      </c>
    </row>
    <row r="15" spans="1:12" ht="30" hidden="1" customHeight="1" x14ac:dyDescent="0.3">
      <c r="A15" s="84"/>
      <c r="B15" s="84"/>
      <c r="C15" s="43"/>
      <c r="D15" s="43"/>
      <c r="E15" s="43"/>
      <c r="F15" s="43"/>
      <c r="G15" s="34"/>
      <c r="H15" s="61"/>
      <c r="I15" s="61"/>
      <c r="J15" s="34"/>
      <c r="K15" s="34"/>
      <c r="L15" s="34"/>
    </row>
    <row r="16" spans="1:12" s="29" customFormat="1" ht="18" customHeight="1" x14ac:dyDescent="0.25">
      <c r="A16" s="145" t="s">
        <v>405</v>
      </c>
      <c r="B16" s="145" t="s">
        <v>406</v>
      </c>
      <c r="C16" s="28">
        <f>SUBTOTAL(9,C17:C97)</f>
        <v>0</v>
      </c>
      <c r="D16" s="28">
        <f>SUBTOTAL(9,D17:D97)</f>
        <v>5615900</v>
      </c>
      <c r="E16" s="28">
        <f>SUBTOTAL(9,E17:E97)</f>
        <v>4518693.71</v>
      </c>
      <c r="F16" s="28">
        <f>G16-D16</f>
        <v>-5615900</v>
      </c>
      <c r="G16" s="28">
        <f>SUBTOTAL(9,G17:G97)</f>
        <v>0</v>
      </c>
      <c r="H16" s="49" t="str">
        <f>IF(C16&lt;&gt;0,E16/C16,"-")</f>
        <v>-</v>
      </c>
      <c r="I16" s="49">
        <f>IF(D16&lt;&gt;0,E16/D16,"-")</f>
        <v>0.80462503071635894</v>
      </c>
      <c r="J16" s="28">
        <f>SUBTOTAL(9,J17:J97)</f>
        <v>6200300</v>
      </c>
      <c r="K16" s="28">
        <f>SUBTOTAL(9,K17:K97)</f>
        <v>5743125</v>
      </c>
      <c r="L16" s="28">
        <f>SUBTOTAL(9,L17:L97)</f>
        <v>0</v>
      </c>
    </row>
    <row r="17" spans="1:12" ht="30" hidden="1" customHeight="1" x14ac:dyDescent="0.25">
      <c r="A17" s="1"/>
      <c r="B17" s="4"/>
      <c r="C17" s="120"/>
      <c r="D17" s="120"/>
      <c r="E17" s="120"/>
      <c r="F17" s="120"/>
      <c r="G17" s="34"/>
      <c r="H17" s="61"/>
      <c r="I17" s="61"/>
      <c r="J17" s="34"/>
      <c r="K17" s="34"/>
      <c r="L17" s="34"/>
    </row>
    <row r="18" spans="1:12" s="29" customFormat="1" ht="18" customHeight="1" x14ac:dyDescent="0.25">
      <c r="A18" s="146" t="s">
        <v>405</v>
      </c>
      <c r="B18" s="146" t="s">
        <v>406</v>
      </c>
      <c r="C18" s="37">
        <f>SUBTOTAL(9,C19:C36)</f>
        <v>0</v>
      </c>
      <c r="D18" s="37">
        <f>SUBTOTAL(9,D19:D36)</f>
        <v>0</v>
      </c>
      <c r="E18" s="37">
        <f>SUBTOTAL(9,E19:E36)</f>
        <v>0</v>
      </c>
      <c r="F18" s="37">
        <f>G18-D18</f>
        <v>0</v>
      </c>
      <c r="G18" s="37">
        <f>SUBTOTAL(9,G19:G36)</f>
        <v>0</v>
      </c>
      <c r="H18" s="55" t="str">
        <f>IF(C18&lt;&gt;0,E18/C18,"-")</f>
        <v>-</v>
      </c>
      <c r="I18" s="55" t="str">
        <f>IF(D18&lt;&gt;0,E18/D18,"-")</f>
        <v>-</v>
      </c>
      <c r="J18" s="37">
        <f>SUBTOTAL(9,J19:J36)</f>
        <v>6200300</v>
      </c>
      <c r="K18" s="37">
        <f>SUBTOTAL(9,K19:K36)</f>
        <v>5743125</v>
      </c>
      <c r="L18" s="37">
        <f>SUBTOTAL(9,L19:L36)</f>
        <v>0</v>
      </c>
    </row>
    <row r="19" spans="1:12" ht="30" hidden="1" customHeight="1" x14ac:dyDescent="0.25">
      <c r="A19" s="1"/>
      <c r="B19" s="1"/>
      <c r="C19" s="5"/>
      <c r="D19" s="42"/>
      <c r="E19" s="42"/>
      <c r="F19" s="42"/>
      <c r="G19" s="34"/>
      <c r="H19" s="61"/>
      <c r="I19" s="61"/>
      <c r="J19" s="34"/>
      <c r="K19" s="34"/>
      <c r="L19" s="34"/>
    </row>
    <row r="20" spans="1:12" ht="409.6" hidden="1" customHeight="1" x14ac:dyDescent="0.25">
      <c r="A20" s="147" t="s">
        <v>405</v>
      </c>
      <c r="B20" s="147" t="s">
        <v>406</v>
      </c>
      <c r="C20" s="38">
        <f>SUBTOTAL(9,C21:C35)</f>
        <v>0</v>
      </c>
      <c r="D20" s="38">
        <f>SUBTOTAL(9,D21:D35)</f>
        <v>0</v>
      </c>
      <c r="E20" s="38">
        <f>SUBTOTAL(9,E21:E35)</f>
        <v>0</v>
      </c>
      <c r="F20" s="38">
        <f>G20-D20</f>
        <v>0</v>
      </c>
      <c r="G20" s="38">
        <f>SUBTOTAL(9,G21:G35)</f>
        <v>0</v>
      </c>
      <c r="H20" s="56" t="str">
        <f>IF(C20&lt;&gt;0,E20/C20,"-")</f>
        <v>-</v>
      </c>
      <c r="I20" s="56" t="str">
        <f>IF(D20&lt;&gt;0,E20/D20,"-")</f>
        <v>-</v>
      </c>
      <c r="J20" s="38">
        <f>SUBTOTAL(9,J21:J35)</f>
        <v>6200300</v>
      </c>
      <c r="K20" s="38">
        <f>SUBTOTAL(9,K21:K35)</f>
        <v>5743125</v>
      </c>
      <c r="L20" s="38">
        <f>SUBTOTAL(9,L21:L35)</f>
        <v>0</v>
      </c>
    </row>
    <row r="21" spans="1:12" ht="30" hidden="1" customHeight="1" x14ac:dyDescent="0.25">
      <c r="A21" s="1"/>
      <c r="B21" s="1"/>
      <c r="C21" s="5"/>
      <c r="D21" s="148"/>
      <c r="E21" s="148"/>
      <c r="F21" s="148"/>
      <c r="G21" s="34"/>
      <c r="H21" s="61"/>
      <c r="I21" s="61"/>
      <c r="J21" s="34"/>
      <c r="K21" s="34"/>
      <c r="L21" s="34"/>
    </row>
    <row r="22" spans="1:12" ht="409.6" hidden="1" customHeight="1" x14ac:dyDescent="0.25">
      <c r="A22" s="149" t="s">
        <v>405</v>
      </c>
      <c r="B22" s="149" t="s">
        <v>406</v>
      </c>
      <c r="C22" s="40">
        <f>SUBTOTAL(9,C23:C34)</f>
        <v>0</v>
      </c>
      <c r="D22" s="40">
        <f>SUBTOTAL(9,D23:D34)</f>
        <v>0</v>
      </c>
      <c r="E22" s="40">
        <f>SUBTOTAL(9,E23:E34)</f>
        <v>0</v>
      </c>
      <c r="F22" s="40">
        <f>G22-D22</f>
        <v>0</v>
      </c>
      <c r="G22" s="40">
        <f>SUBTOTAL(9,G23:G34)</f>
        <v>0</v>
      </c>
      <c r="H22" s="57" t="str">
        <f>IF(C22&lt;&gt;0,E22/C22,"-")</f>
        <v>-</v>
      </c>
      <c r="I22" s="57" t="str">
        <f>IF(D22&lt;&gt;0,E22/D22,"-")</f>
        <v>-</v>
      </c>
      <c r="J22" s="40">
        <f>SUBTOTAL(9,J23:J34)</f>
        <v>6200300</v>
      </c>
      <c r="K22" s="40">
        <f>SUBTOTAL(9,K23:K34)</f>
        <v>5743125</v>
      </c>
      <c r="L22" s="40">
        <f>SUBTOTAL(9,L23:L34)</f>
        <v>0</v>
      </c>
    </row>
    <row r="23" spans="1:12" ht="30" hidden="1" customHeight="1" x14ac:dyDescent="0.25">
      <c r="A23" s="1"/>
      <c r="B23" s="1"/>
      <c r="C23" s="5"/>
      <c r="D23" s="117"/>
      <c r="E23" s="117"/>
      <c r="F23" s="117"/>
      <c r="G23" s="34"/>
      <c r="H23" s="61"/>
      <c r="I23" s="61"/>
      <c r="J23" s="34"/>
      <c r="K23" s="34"/>
      <c r="L23" s="34"/>
    </row>
    <row r="24" spans="1:12" ht="409.6" hidden="1" customHeight="1" x14ac:dyDescent="0.25">
      <c r="A24" s="150" t="s">
        <v>405</v>
      </c>
      <c r="B24" s="150" t="s">
        <v>406</v>
      </c>
      <c r="C24" s="41">
        <f>SUBTOTAL(9,C25:C33)</f>
        <v>0</v>
      </c>
      <c r="D24" s="41">
        <f>SUBTOTAL(9,D25:D33)</f>
        <v>0</v>
      </c>
      <c r="E24" s="41">
        <f>SUBTOTAL(9,E25:E33)</f>
        <v>0</v>
      </c>
      <c r="F24" s="41">
        <f>G24-D24</f>
        <v>0</v>
      </c>
      <c r="G24" s="41">
        <f>SUBTOTAL(9,G25:G33)</f>
        <v>0</v>
      </c>
      <c r="H24" s="58" t="str">
        <f>IF(C24&lt;&gt;0,E24/C24,"-")</f>
        <v>-</v>
      </c>
      <c r="I24" s="58" t="str">
        <f>IF(D24&lt;&gt;0,E24/D24,"-")</f>
        <v>-</v>
      </c>
      <c r="J24" s="41">
        <f>SUBTOTAL(9,J25:J33)</f>
        <v>6200300</v>
      </c>
      <c r="K24" s="41">
        <f>SUBTOTAL(9,K25:K33)</f>
        <v>5743125</v>
      </c>
      <c r="L24" s="41">
        <f>SUBTOTAL(9,L25:L33)</f>
        <v>0</v>
      </c>
    </row>
    <row r="25" spans="1:12" ht="30" hidden="1" customHeight="1" x14ac:dyDescent="0.25">
      <c r="A25" s="1"/>
      <c r="B25" s="1"/>
      <c r="C25" s="5"/>
      <c r="D25" s="151"/>
      <c r="E25" s="151"/>
      <c r="F25" s="151"/>
      <c r="G25" s="34"/>
      <c r="H25" s="61"/>
      <c r="I25" s="61"/>
      <c r="J25" s="34"/>
      <c r="K25" s="34"/>
      <c r="L25" s="34"/>
    </row>
    <row r="26" spans="1:12" ht="409.6" hidden="1" customHeight="1" x14ac:dyDescent="0.25">
      <c r="A26" s="152" t="s">
        <v>405</v>
      </c>
      <c r="B26" s="152" t="s">
        <v>406</v>
      </c>
      <c r="C26" s="39">
        <f>SUBTOTAL(9,C27:C32)</f>
        <v>0</v>
      </c>
      <c r="D26" s="39">
        <f>SUBTOTAL(9,D27:D32)</f>
        <v>0</v>
      </c>
      <c r="E26" s="39">
        <f>SUBTOTAL(9,E27:E32)</f>
        <v>0</v>
      </c>
      <c r="F26" s="39">
        <f>G26-D26</f>
        <v>0</v>
      </c>
      <c r="G26" s="39">
        <f>SUBTOTAL(9,G27:G32)</f>
        <v>0</v>
      </c>
      <c r="H26" s="59" t="str">
        <f>IF(C26&lt;&gt;0,E26/C26,"-")</f>
        <v>-</v>
      </c>
      <c r="I26" s="59" t="str">
        <f>IF(D26&lt;&gt;0,E26/D26,"-")</f>
        <v>-</v>
      </c>
      <c r="J26" s="39">
        <f>SUBTOTAL(9,J27:J32)</f>
        <v>6200300</v>
      </c>
      <c r="K26" s="39">
        <f>SUBTOTAL(9,K27:K32)</f>
        <v>5743125</v>
      </c>
      <c r="L26" s="39">
        <f>SUBTOTAL(9,L27:L32)</f>
        <v>0</v>
      </c>
    </row>
    <row r="27" spans="1:12" ht="22.5" hidden="1" customHeight="1" x14ac:dyDescent="0.25">
      <c r="A27" s="1"/>
      <c r="B27" s="1"/>
      <c r="C27" s="5"/>
      <c r="D27" s="151"/>
      <c r="E27" s="151"/>
      <c r="F27" s="151"/>
      <c r="G27" s="151"/>
      <c r="H27" s="153"/>
      <c r="I27" s="153"/>
      <c r="J27" s="151"/>
      <c r="K27" s="151"/>
      <c r="L27" s="151"/>
    </row>
    <row r="28" spans="1:12" ht="409.6" hidden="1" customHeight="1" x14ac:dyDescent="0.25">
      <c r="A28" s="154" t="s">
        <v>405</v>
      </c>
      <c r="B28" s="154" t="s">
        <v>406</v>
      </c>
      <c r="C28" s="151">
        <f>SUBTOTAL(9,C29:C31)</f>
        <v>0</v>
      </c>
      <c r="D28" s="151">
        <f>SUBTOTAL(9,D29:D31)</f>
        <v>0</v>
      </c>
      <c r="E28" s="151">
        <f>SUBTOTAL(9,E29:E31)</f>
        <v>0</v>
      </c>
      <c r="F28" s="151">
        <f>G28-D28</f>
        <v>0</v>
      </c>
      <c r="G28" s="151">
        <f>SUBTOTAL(9,G29:G31)</f>
        <v>0</v>
      </c>
      <c r="H28" s="153" t="str">
        <f>IF(C28&lt;&gt;0,E28/C28,"-")</f>
        <v>-</v>
      </c>
      <c r="I28" s="153" t="str">
        <f>IF(D28&lt;&gt;0,E28/D28,"-")</f>
        <v>-</v>
      </c>
      <c r="J28" s="151">
        <f>SUBTOTAL(9,J29:J31)</f>
        <v>6200300</v>
      </c>
      <c r="K28" s="151">
        <f>SUBTOTAL(9,K29:K31)</f>
        <v>5743125</v>
      </c>
      <c r="L28" s="151">
        <f>SUBTOTAL(9,L29:L31)</f>
        <v>0</v>
      </c>
    </row>
    <row r="29" spans="1:12" ht="30" hidden="1" customHeight="1" x14ac:dyDescent="0.25">
      <c r="A29" s="1"/>
      <c r="B29" s="1"/>
      <c r="C29" s="5"/>
      <c r="D29" s="33"/>
      <c r="E29" s="33"/>
      <c r="F29" s="33"/>
      <c r="G29" s="34"/>
      <c r="H29" s="61"/>
      <c r="I29" s="61"/>
      <c r="J29" s="34"/>
      <c r="K29" s="34"/>
      <c r="L29" s="34"/>
    </row>
    <row r="30" spans="1:12" ht="15" customHeight="1" x14ac:dyDescent="0.25">
      <c r="A30" s="155" t="s">
        <v>405</v>
      </c>
      <c r="B30" s="155" t="s">
        <v>406</v>
      </c>
      <c r="C30" s="3"/>
      <c r="D30" s="3">
        <v>0</v>
      </c>
      <c r="E30" s="3">
        <v>0</v>
      </c>
      <c r="F30" s="3">
        <f>G30-D30</f>
        <v>0</v>
      </c>
      <c r="G30" s="3"/>
      <c r="H30" s="51" t="str">
        <f>IF(C30&lt;&gt;0,0/C30,"-")</f>
        <v>-</v>
      </c>
      <c r="I30" s="51" t="str">
        <f>IF(D30&lt;&gt;0,E30/D30,"-")</f>
        <v>-</v>
      </c>
      <c r="J30" s="3">
        <v>6200300</v>
      </c>
      <c r="K30" s="76">
        <v>5743125</v>
      </c>
      <c r="L30" s="76">
        <v>0</v>
      </c>
    </row>
    <row r="31" spans="1:12" hidden="1" x14ac:dyDescent="0.25">
      <c r="A31" s="1"/>
      <c r="B31" s="1"/>
      <c r="C31" s="5"/>
      <c r="D31" s="3"/>
      <c r="E31" s="3"/>
      <c r="F31" s="3"/>
      <c r="G31" s="3"/>
      <c r="H31" s="51"/>
      <c r="I31" s="51"/>
      <c r="J31" s="3"/>
      <c r="K31" s="3"/>
      <c r="L31" s="3"/>
    </row>
    <row r="32" spans="1:12" hidden="1" x14ac:dyDescent="0.25">
      <c r="A32" s="1"/>
      <c r="B32" s="1"/>
      <c r="C32" s="5"/>
      <c r="D32" s="5"/>
      <c r="E32" s="5"/>
      <c r="F32" s="5"/>
      <c r="G32" s="34"/>
      <c r="H32" s="61"/>
      <c r="I32" s="61"/>
      <c r="J32" s="34"/>
      <c r="K32" s="34"/>
      <c r="L32" s="34"/>
    </row>
    <row r="33" spans="1:12" ht="20.100000000000001" hidden="1" customHeight="1" x14ac:dyDescent="0.25">
      <c r="A33" s="1"/>
      <c r="B33" s="1"/>
      <c r="C33" s="5"/>
      <c r="D33" s="5"/>
      <c r="E33" s="5"/>
      <c r="F33" s="5"/>
      <c r="G33" s="34"/>
      <c r="H33" s="61"/>
      <c r="I33" s="61"/>
      <c r="J33" s="34"/>
      <c r="K33" s="34"/>
      <c r="L33" s="34"/>
    </row>
    <row r="34" spans="1:12" ht="20.100000000000001" hidden="1" customHeight="1" x14ac:dyDescent="0.25">
      <c r="A34" s="1"/>
      <c r="B34" s="1"/>
      <c r="C34" s="5"/>
      <c r="D34" s="5"/>
      <c r="E34" s="5"/>
      <c r="F34" s="5"/>
      <c r="G34" s="34"/>
      <c r="H34" s="61"/>
      <c r="I34" s="61"/>
      <c r="J34" s="34"/>
      <c r="K34" s="34"/>
      <c r="L34" s="34"/>
    </row>
    <row r="35" spans="1:12" ht="20.100000000000001" hidden="1" customHeight="1" x14ac:dyDescent="0.25">
      <c r="A35" s="1"/>
      <c r="B35" s="1"/>
      <c r="C35" s="5"/>
      <c r="D35" s="5"/>
      <c r="E35" s="5"/>
      <c r="F35" s="5"/>
      <c r="G35" s="34"/>
      <c r="H35" s="61"/>
      <c r="I35" s="61"/>
      <c r="J35" s="34"/>
      <c r="K35" s="34"/>
      <c r="L35" s="34"/>
    </row>
    <row r="36" spans="1:12" ht="20.100000000000001" hidden="1" customHeight="1" x14ac:dyDescent="0.25">
      <c r="A36" s="1"/>
      <c r="B36" s="1"/>
      <c r="C36" s="5"/>
      <c r="D36" s="5"/>
      <c r="E36" s="5"/>
      <c r="F36" s="5"/>
      <c r="G36" s="34"/>
      <c r="H36" s="61"/>
      <c r="I36" s="61"/>
      <c r="J36" s="34"/>
      <c r="K36" s="34"/>
      <c r="L36" s="34"/>
    </row>
    <row r="37" spans="1:12" s="29" customFormat="1" ht="18" customHeight="1" x14ac:dyDescent="0.25">
      <c r="A37" s="146" t="s">
        <v>407</v>
      </c>
      <c r="B37" s="146" t="s">
        <v>408</v>
      </c>
      <c r="C37" s="37">
        <f>SUBTOTAL(9,C38:C56)</f>
        <v>0</v>
      </c>
      <c r="D37" s="37">
        <f>SUBTOTAL(9,D38:D56)</f>
        <v>5499900</v>
      </c>
      <c r="E37" s="37">
        <f>SUBTOTAL(9,E38:E56)</f>
        <v>4396217.87</v>
      </c>
      <c r="F37" s="37">
        <f>G37-D37</f>
        <v>-5499900</v>
      </c>
      <c r="G37" s="37">
        <f>SUBTOTAL(9,G38:G56)</f>
        <v>0</v>
      </c>
      <c r="H37" s="55" t="str">
        <f>IF(C37&lt;&gt;0,E37/C37,"-")</f>
        <v>-</v>
      </c>
      <c r="I37" s="55">
        <f>IF(D37&lt;&gt;0,E37/D37,"-")</f>
        <v>0.7993268732158767</v>
      </c>
      <c r="J37" s="37">
        <f>SUBTOTAL(9,J38:J56)</f>
        <v>0</v>
      </c>
      <c r="K37" s="37">
        <f>SUBTOTAL(9,K38:K56)</f>
        <v>0</v>
      </c>
      <c r="L37" s="37">
        <f>SUBTOTAL(9,L38:L56)</f>
        <v>0</v>
      </c>
    </row>
    <row r="38" spans="1:12" ht="30" hidden="1" customHeight="1" x14ac:dyDescent="0.25">
      <c r="A38" s="1"/>
      <c r="B38" s="1"/>
      <c r="C38" s="5"/>
      <c r="D38" s="42"/>
      <c r="E38" s="42"/>
      <c r="F38" s="42"/>
      <c r="G38" s="34"/>
      <c r="H38" s="61"/>
      <c r="I38" s="61"/>
      <c r="J38" s="34"/>
      <c r="K38" s="34"/>
      <c r="L38" s="34"/>
    </row>
    <row r="39" spans="1:12" ht="409.6" hidden="1" customHeight="1" x14ac:dyDescent="0.25">
      <c r="A39" s="147" t="s">
        <v>407</v>
      </c>
      <c r="B39" s="147" t="s">
        <v>408</v>
      </c>
      <c r="C39" s="38">
        <f>SUBTOTAL(9,C40:C55)</f>
        <v>0</v>
      </c>
      <c r="D39" s="38">
        <f>SUBTOTAL(9,D40:D55)</f>
        <v>5499900</v>
      </c>
      <c r="E39" s="38">
        <f>SUBTOTAL(9,E40:E55)</f>
        <v>4396217.87</v>
      </c>
      <c r="F39" s="38">
        <f>G39-D39</f>
        <v>-5499900</v>
      </c>
      <c r="G39" s="38">
        <f>SUBTOTAL(9,G40:G55)</f>
        <v>0</v>
      </c>
      <c r="H39" s="56" t="str">
        <f>IF(C39&lt;&gt;0,E39/C39,"-")</f>
        <v>-</v>
      </c>
      <c r="I39" s="56">
        <f>IF(D39&lt;&gt;0,E39/D39,"-")</f>
        <v>0.7993268732158767</v>
      </c>
      <c r="J39" s="38">
        <f>SUBTOTAL(9,J40:J55)</f>
        <v>0</v>
      </c>
      <c r="K39" s="38">
        <f>SUBTOTAL(9,K40:K55)</f>
        <v>0</v>
      </c>
      <c r="L39" s="38">
        <f>SUBTOTAL(9,L40:L55)</f>
        <v>0</v>
      </c>
    </row>
    <row r="40" spans="1:12" ht="30" hidden="1" customHeight="1" x14ac:dyDescent="0.25">
      <c r="A40" s="1"/>
      <c r="B40" s="1"/>
      <c r="C40" s="5"/>
      <c r="D40" s="148"/>
      <c r="E40" s="148"/>
      <c r="F40" s="148"/>
      <c r="G40" s="34"/>
      <c r="H40" s="61"/>
      <c r="I40" s="61"/>
      <c r="J40" s="34"/>
      <c r="K40" s="34"/>
      <c r="L40" s="34"/>
    </row>
    <row r="41" spans="1:12" ht="409.6" hidden="1" customHeight="1" x14ac:dyDescent="0.25">
      <c r="A41" s="149" t="s">
        <v>407</v>
      </c>
      <c r="B41" s="149" t="s">
        <v>408</v>
      </c>
      <c r="C41" s="40">
        <f>SUBTOTAL(9,C42:C54)</f>
        <v>0</v>
      </c>
      <c r="D41" s="40">
        <f>SUBTOTAL(9,D42:D54)</f>
        <v>5499900</v>
      </c>
      <c r="E41" s="40">
        <f>SUBTOTAL(9,E42:E54)</f>
        <v>4396217.87</v>
      </c>
      <c r="F41" s="40">
        <f>G41-D41</f>
        <v>-5499900</v>
      </c>
      <c r="G41" s="40">
        <f>SUBTOTAL(9,G42:G54)</f>
        <v>0</v>
      </c>
      <c r="H41" s="57" t="str">
        <f>IF(C41&lt;&gt;0,E41/C41,"-")</f>
        <v>-</v>
      </c>
      <c r="I41" s="57">
        <f>IF(D41&lt;&gt;0,E41/D41,"-")</f>
        <v>0.7993268732158767</v>
      </c>
      <c r="J41" s="40">
        <f>SUBTOTAL(9,J42:J54)</f>
        <v>0</v>
      </c>
      <c r="K41" s="40">
        <f>SUBTOTAL(9,K42:K54)</f>
        <v>0</v>
      </c>
      <c r="L41" s="40">
        <f>SUBTOTAL(9,L42:L54)</f>
        <v>0</v>
      </c>
    </row>
    <row r="42" spans="1:12" ht="30" hidden="1" customHeight="1" x14ac:dyDescent="0.25">
      <c r="A42" s="1"/>
      <c r="B42" s="1"/>
      <c r="C42" s="5"/>
      <c r="D42" s="117"/>
      <c r="E42" s="117"/>
      <c r="F42" s="117"/>
      <c r="G42" s="34"/>
      <c r="H42" s="61"/>
      <c r="I42" s="61"/>
      <c r="J42" s="34"/>
      <c r="K42" s="34"/>
      <c r="L42" s="34"/>
    </row>
    <row r="43" spans="1:12" ht="409.6" hidden="1" customHeight="1" x14ac:dyDescent="0.25">
      <c r="A43" s="150" t="s">
        <v>407</v>
      </c>
      <c r="B43" s="150" t="s">
        <v>408</v>
      </c>
      <c r="C43" s="41">
        <f>SUBTOTAL(9,C44:C53)</f>
        <v>0</v>
      </c>
      <c r="D43" s="41">
        <f>SUBTOTAL(9,D44:D53)</f>
        <v>5499900</v>
      </c>
      <c r="E43" s="41">
        <f>SUBTOTAL(9,E44:E53)</f>
        <v>4396217.87</v>
      </c>
      <c r="F43" s="41">
        <f>G43-D43</f>
        <v>-5499900</v>
      </c>
      <c r="G43" s="41">
        <f>SUBTOTAL(9,G44:G53)</f>
        <v>0</v>
      </c>
      <c r="H43" s="58" t="str">
        <f>IF(C43&lt;&gt;0,E43/C43,"-")</f>
        <v>-</v>
      </c>
      <c r="I43" s="58">
        <f>IF(D43&lt;&gt;0,E43/D43,"-")</f>
        <v>0.7993268732158767</v>
      </c>
      <c r="J43" s="41">
        <f>SUBTOTAL(9,J44:J53)</f>
        <v>0</v>
      </c>
      <c r="K43" s="41">
        <f>SUBTOTAL(9,K44:K53)</f>
        <v>0</v>
      </c>
      <c r="L43" s="41">
        <f>SUBTOTAL(9,L44:L53)</f>
        <v>0</v>
      </c>
    </row>
    <row r="44" spans="1:12" ht="30" hidden="1" customHeight="1" x14ac:dyDescent="0.25">
      <c r="A44" s="1"/>
      <c r="B44" s="1"/>
      <c r="C44" s="5"/>
      <c r="D44" s="151"/>
      <c r="E44" s="151"/>
      <c r="F44" s="151"/>
      <c r="G44" s="34"/>
      <c r="H44" s="61"/>
      <c r="I44" s="61"/>
      <c r="J44" s="34"/>
      <c r="K44" s="34"/>
      <c r="L44" s="34"/>
    </row>
    <row r="45" spans="1:12" ht="409.6" hidden="1" customHeight="1" x14ac:dyDescent="0.25">
      <c r="A45" s="152" t="s">
        <v>407</v>
      </c>
      <c r="B45" s="152" t="s">
        <v>408</v>
      </c>
      <c r="C45" s="39">
        <f>SUBTOTAL(9,C46:C52)</f>
        <v>0</v>
      </c>
      <c r="D45" s="39">
        <f>SUBTOTAL(9,D46:D52)</f>
        <v>5499900</v>
      </c>
      <c r="E45" s="39">
        <f>SUBTOTAL(9,E46:E52)</f>
        <v>4396217.87</v>
      </c>
      <c r="F45" s="39">
        <f>G45-D45</f>
        <v>-5499900</v>
      </c>
      <c r="G45" s="39">
        <f>SUBTOTAL(9,G46:G52)</f>
        <v>0</v>
      </c>
      <c r="H45" s="59" t="str">
        <f>IF(C45&lt;&gt;0,E45/C45,"-")</f>
        <v>-</v>
      </c>
      <c r="I45" s="59">
        <f>IF(D45&lt;&gt;0,E45/D45,"-")</f>
        <v>0.7993268732158767</v>
      </c>
      <c r="J45" s="39">
        <f>SUBTOTAL(9,J46:J52)</f>
        <v>0</v>
      </c>
      <c r="K45" s="39">
        <f>SUBTOTAL(9,K46:K52)</f>
        <v>0</v>
      </c>
      <c r="L45" s="39">
        <f>SUBTOTAL(9,L46:L52)</f>
        <v>0</v>
      </c>
    </row>
    <row r="46" spans="1:12" ht="22.5" hidden="1" customHeight="1" x14ac:dyDescent="0.25">
      <c r="A46" s="1"/>
      <c r="B46" s="1"/>
      <c r="C46" s="5"/>
      <c r="D46" s="151"/>
      <c r="E46" s="151"/>
      <c r="F46" s="151"/>
      <c r="G46" s="151"/>
      <c r="H46" s="153"/>
      <c r="I46" s="153"/>
      <c r="J46" s="151"/>
      <c r="K46" s="151"/>
      <c r="L46" s="151"/>
    </row>
    <row r="47" spans="1:12" ht="409.6" hidden="1" customHeight="1" x14ac:dyDescent="0.25">
      <c r="A47" s="154" t="s">
        <v>407</v>
      </c>
      <c r="B47" s="154" t="s">
        <v>408</v>
      </c>
      <c r="C47" s="151">
        <f>SUBTOTAL(9,C48:C51)</f>
        <v>0</v>
      </c>
      <c r="D47" s="151">
        <f>SUBTOTAL(9,D48:D51)</f>
        <v>5499900</v>
      </c>
      <c r="E47" s="151">
        <f>SUBTOTAL(9,E48:E51)</f>
        <v>4396217.87</v>
      </c>
      <c r="F47" s="151">
        <f>G47-D47</f>
        <v>-5499900</v>
      </c>
      <c r="G47" s="151">
        <f>SUBTOTAL(9,G48:G51)</f>
        <v>0</v>
      </c>
      <c r="H47" s="153" t="str">
        <f>IF(C47&lt;&gt;0,E47/C47,"-")</f>
        <v>-</v>
      </c>
      <c r="I47" s="153">
        <f>IF(D47&lt;&gt;0,E47/D47,"-")</f>
        <v>0.7993268732158767</v>
      </c>
      <c r="J47" s="151">
        <f>SUBTOTAL(9,J48:J51)</f>
        <v>0</v>
      </c>
      <c r="K47" s="151">
        <f>SUBTOTAL(9,K48:K51)</f>
        <v>0</v>
      </c>
      <c r="L47" s="151">
        <f>SUBTOTAL(9,L48:L51)</f>
        <v>0</v>
      </c>
    </row>
    <row r="48" spans="1:12" ht="30" hidden="1" customHeight="1" x14ac:dyDescent="0.25">
      <c r="A48" s="1"/>
      <c r="B48" s="1"/>
      <c r="C48" s="5"/>
      <c r="D48" s="33"/>
      <c r="E48" s="33"/>
      <c r="F48" s="33"/>
      <c r="G48" s="34"/>
      <c r="H48" s="61"/>
      <c r="I48" s="61"/>
      <c r="J48" s="34"/>
      <c r="K48" s="34"/>
      <c r="L48" s="34"/>
    </row>
    <row r="49" spans="1:12" ht="15" customHeight="1" x14ac:dyDescent="0.25">
      <c r="A49" s="155" t="s">
        <v>409</v>
      </c>
      <c r="B49" s="155" t="s">
        <v>410</v>
      </c>
      <c r="C49" s="3">
        <v>0</v>
      </c>
      <c r="D49" s="3">
        <v>5499900</v>
      </c>
      <c r="E49" s="3">
        <v>4837001.63</v>
      </c>
      <c r="F49" s="3">
        <f>G49-D49</f>
        <v>-5499900</v>
      </c>
      <c r="G49" s="3"/>
      <c r="H49" s="51" t="str">
        <f>IF(C49&lt;&gt;0,0/C49,"-")</f>
        <v>-</v>
      </c>
      <c r="I49" s="51">
        <f>IF(D49&lt;&gt;0,E49/D49,"-")</f>
        <v>0.87947083219694899</v>
      </c>
      <c r="J49" s="3">
        <v>0</v>
      </c>
      <c r="K49" s="76">
        <v>0</v>
      </c>
      <c r="L49" s="76">
        <v>0</v>
      </c>
    </row>
    <row r="50" spans="1:12" ht="15" customHeight="1" x14ac:dyDescent="0.25">
      <c r="A50" s="155" t="s">
        <v>411</v>
      </c>
      <c r="B50" s="155" t="s">
        <v>412</v>
      </c>
      <c r="C50" s="3">
        <v>0</v>
      </c>
      <c r="D50" s="3">
        <v>0</v>
      </c>
      <c r="E50" s="3">
        <v>-440783.76</v>
      </c>
      <c r="F50" s="3">
        <f>G50-D50</f>
        <v>0</v>
      </c>
      <c r="G50" s="3"/>
      <c r="H50" s="51" t="str">
        <f>IF(C50&lt;&gt;0,0/C50,"-")</f>
        <v>-</v>
      </c>
      <c r="I50" s="51" t="str">
        <f>IF(D50&lt;&gt;0,E50/D50,"-")</f>
        <v>-</v>
      </c>
      <c r="J50" s="3">
        <v>0</v>
      </c>
      <c r="K50" s="76">
        <v>0</v>
      </c>
      <c r="L50" s="76">
        <v>0</v>
      </c>
    </row>
    <row r="51" spans="1:12" hidden="1" x14ac:dyDescent="0.25">
      <c r="A51" s="1"/>
      <c r="B51" s="1"/>
      <c r="C51" s="5"/>
      <c r="D51" s="3"/>
      <c r="E51" s="3"/>
      <c r="F51" s="3"/>
      <c r="G51" s="3"/>
      <c r="H51" s="51"/>
      <c r="I51" s="51"/>
      <c r="J51" s="3"/>
      <c r="K51" s="3"/>
      <c r="L51" s="3"/>
    </row>
    <row r="52" spans="1:12" hidden="1" x14ac:dyDescent="0.25">
      <c r="A52" s="1"/>
      <c r="B52" s="1"/>
      <c r="C52" s="5"/>
      <c r="D52" s="5"/>
      <c r="E52" s="5"/>
      <c r="F52" s="5"/>
      <c r="G52" s="34"/>
      <c r="H52" s="61"/>
      <c r="I52" s="61"/>
      <c r="J52" s="34"/>
      <c r="K52" s="34"/>
      <c r="L52" s="34"/>
    </row>
    <row r="53" spans="1:12" ht="20.100000000000001" hidden="1" customHeight="1" x14ac:dyDescent="0.25">
      <c r="A53" s="1"/>
      <c r="B53" s="1"/>
      <c r="C53" s="5"/>
      <c r="D53" s="5"/>
      <c r="E53" s="5"/>
      <c r="F53" s="5"/>
      <c r="G53" s="34"/>
      <c r="H53" s="61"/>
      <c r="I53" s="61"/>
      <c r="J53" s="34"/>
      <c r="K53" s="34"/>
      <c r="L53" s="34"/>
    </row>
    <row r="54" spans="1:12" ht="20.100000000000001" hidden="1" customHeight="1" x14ac:dyDescent="0.25">
      <c r="A54" s="1"/>
      <c r="B54" s="1"/>
      <c r="C54" s="5"/>
      <c r="D54" s="5"/>
      <c r="E54" s="5"/>
      <c r="F54" s="5"/>
      <c r="G54" s="34"/>
      <c r="H54" s="61"/>
      <c r="I54" s="61"/>
      <c r="J54" s="34"/>
      <c r="K54" s="34"/>
      <c r="L54" s="34"/>
    </row>
    <row r="55" spans="1:12" ht="20.100000000000001" hidden="1" customHeight="1" x14ac:dyDescent="0.25">
      <c r="A55" s="1"/>
      <c r="B55" s="1"/>
      <c r="C55" s="5"/>
      <c r="D55" s="5"/>
      <c r="E55" s="5"/>
      <c r="F55" s="5"/>
      <c r="G55" s="34"/>
      <c r="H55" s="61"/>
      <c r="I55" s="61"/>
      <c r="J55" s="34"/>
      <c r="K55" s="34"/>
      <c r="L55" s="34"/>
    </row>
    <row r="56" spans="1:12" ht="20.100000000000001" hidden="1" customHeight="1" x14ac:dyDescent="0.25">
      <c r="A56" s="1"/>
      <c r="B56" s="1"/>
      <c r="C56" s="5"/>
      <c r="D56" s="5"/>
      <c r="E56" s="5"/>
      <c r="F56" s="5"/>
      <c r="G56" s="34"/>
      <c r="H56" s="61"/>
      <c r="I56" s="61"/>
      <c r="J56" s="34"/>
      <c r="K56" s="34"/>
      <c r="L56" s="34"/>
    </row>
    <row r="57" spans="1:12" s="29" customFormat="1" ht="18" customHeight="1" x14ac:dyDescent="0.25">
      <c r="A57" s="146" t="s">
        <v>413</v>
      </c>
      <c r="B57" s="146" t="s">
        <v>414</v>
      </c>
      <c r="C57" s="37">
        <f>SUBTOTAL(9,C58:C76)</f>
        <v>0</v>
      </c>
      <c r="D57" s="37">
        <f>SUBTOTAL(9,D58:D76)</f>
        <v>81000</v>
      </c>
      <c r="E57" s="37">
        <f>SUBTOTAL(9,E58:E76)</f>
        <v>92250.74</v>
      </c>
      <c r="F57" s="37">
        <f>G57-D57</f>
        <v>-81000</v>
      </c>
      <c r="G57" s="37">
        <f>SUBTOTAL(9,G58:G76)</f>
        <v>0</v>
      </c>
      <c r="H57" s="55" t="str">
        <f>IF(C57&lt;&gt;0,E57/C57,"-")</f>
        <v>-</v>
      </c>
      <c r="I57" s="55">
        <f>IF(D57&lt;&gt;0,E57/D57,"-")</f>
        <v>1.138898024691358</v>
      </c>
      <c r="J57" s="37">
        <f>SUBTOTAL(9,J58:J76)</f>
        <v>0</v>
      </c>
      <c r="K57" s="37">
        <f>SUBTOTAL(9,K58:K76)</f>
        <v>0</v>
      </c>
      <c r="L57" s="37">
        <f>SUBTOTAL(9,L58:L76)</f>
        <v>0</v>
      </c>
    </row>
    <row r="58" spans="1:12" ht="30" hidden="1" customHeight="1" x14ac:dyDescent="0.25">
      <c r="A58" s="1"/>
      <c r="B58" s="1"/>
      <c r="C58" s="5"/>
      <c r="D58" s="42"/>
      <c r="E58" s="42"/>
      <c r="F58" s="42"/>
      <c r="G58" s="34"/>
      <c r="H58" s="61"/>
      <c r="I58" s="61"/>
      <c r="J58" s="34"/>
      <c r="K58" s="34"/>
      <c r="L58" s="34"/>
    </row>
    <row r="59" spans="1:12" ht="409.6" hidden="1" customHeight="1" x14ac:dyDescent="0.25">
      <c r="A59" s="147" t="s">
        <v>413</v>
      </c>
      <c r="B59" s="147" t="s">
        <v>414</v>
      </c>
      <c r="C59" s="38">
        <f>SUBTOTAL(9,C60:C75)</f>
        <v>0</v>
      </c>
      <c r="D59" s="38">
        <f>SUBTOTAL(9,D60:D75)</f>
        <v>81000</v>
      </c>
      <c r="E59" s="38">
        <f>SUBTOTAL(9,E60:E75)</f>
        <v>92250.74</v>
      </c>
      <c r="F59" s="38">
        <f>G59-D59</f>
        <v>-81000</v>
      </c>
      <c r="G59" s="38">
        <f>SUBTOTAL(9,G60:G75)</f>
        <v>0</v>
      </c>
      <c r="H59" s="56" t="str">
        <f>IF(C59&lt;&gt;0,E59/C59,"-")</f>
        <v>-</v>
      </c>
      <c r="I59" s="56">
        <f>IF(D59&lt;&gt;0,E59/D59,"-")</f>
        <v>1.138898024691358</v>
      </c>
      <c r="J59" s="38">
        <f>SUBTOTAL(9,J60:J75)</f>
        <v>0</v>
      </c>
      <c r="K59" s="38">
        <f>SUBTOTAL(9,K60:K75)</f>
        <v>0</v>
      </c>
      <c r="L59" s="38">
        <f>SUBTOTAL(9,L60:L75)</f>
        <v>0</v>
      </c>
    </row>
    <row r="60" spans="1:12" ht="30" hidden="1" customHeight="1" x14ac:dyDescent="0.25">
      <c r="A60" s="1"/>
      <c r="B60" s="1"/>
      <c r="C60" s="5"/>
      <c r="D60" s="148"/>
      <c r="E60" s="148"/>
      <c r="F60" s="148"/>
      <c r="G60" s="34"/>
      <c r="H60" s="61"/>
      <c r="I60" s="61"/>
      <c r="J60" s="34"/>
      <c r="K60" s="34"/>
      <c r="L60" s="34"/>
    </row>
    <row r="61" spans="1:12" ht="409.6" hidden="1" customHeight="1" x14ac:dyDescent="0.25">
      <c r="A61" s="149" t="s">
        <v>413</v>
      </c>
      <c r="B61" s="149" t="s">
        <v>414</v>
      </c>
      <c r="C61" s="40">
        <f>SUBTOTAL(9,C62:C74)</f>
        <v>0</v>
      </c>
      <c r="D61" s="40">
        <f>SUBTOTAL(9,D62:D74)</f>
        <v>81000</v>
      </c>
      <c r="E61" s="40">
        <f>SUBTOTAL(9,E62:E74)</f>
        <v>92250.74</v>
      </c>
      <c r="F61" s="40">
        <f>G61-D61</f>
        <v>-81000</v>
      </c>
      <c r="G61" s="40">
        <f>SUBTOTAL(9,G62:G74)</f>
        <v>0</v>
      </c>
      <c r="H61" s="57" t="str">
        <f>IF(C61&lt;&gt;0,E61/C61,"-")</f>
        <v>-</v>
      </c>
      <c r="I61" s="57">
        <f>IF(D61&lt;&gt;0,E61/D61,"-")</f>
        <v>1.138898024691358</v>
      </c>
      <c r="J61" s="40">
        <f>SUBTOTAL(9,J62:J74)</f>
        <v>0</v>
      </c>
      <c r="K61" s="40">
        <f>SUBTOTAL(9,K62:K74)</f>
        <v>0</v>
      </c>
      <c r="L61" s="40">
        <f>SUBTOTAL(9,L62:L74)</f>
        <v>0</v>
      </c>
    </row>
    <row r="62" spans="1:12" ht="30" hidden="1" customHeight="1" x14ac:dyDescent="0.25">
      <c r="A62" s="1"/>
      <c r="B62" s="1"/>
      <c r="C62" s="5"/>
      <c r="D62" s="117"/>
      <c r="E62" s="117"/>
      <c r="F62" s="117"/>
      <c r="G62" s="34"/>
      <c r="H62" s="61"/>
      <c r="I62" s="61"/>
      <c r="J62" s="34"/>
      <c r="K62" s="34"/>
      <c r="L62" s="34"/>
    </row>
    <row r="63" spans="1:12" ht="409.6" hidden="1" customHeight="1" x14ac:dyDescent="0.25">
      <c r="A63" s="150" t="s">
        <v>413</v>
      </c>
      <c r="B63" s="150" t="s">
        <v>414</v>
      </c>
      <c r="C63" s="41">
        <f>SUBTOTAL(9,C64:C73)</f>
        <v>0</v>
      </c>
      <c r="D63" s="41">
        <f>SUBTOTAL(9,D64:D73)</f>
        <v>81000</v>
      </c>
      <c r="E63" s="41">
        <f>SUBTOTAL(9,E64:E73)</f>
        <v>92250.74</v>
      </c>
      <c r="F63" s="41">
        <f>G63-D63</f>
        <v>-81000</v>
      </c>
      <c r="G63" s="41">
        <f>SUBTOTAL(9,G64:G73)</f>
        <v>0</v>
      </c>
      <c r="H63" s="58" t="str">
        <f>IF(C63&lt;&gt;0,E63/C63,"-")</f>
        <v>-</v>
      </c>
      <c r="I63" s="58">
        <f>IF(D63&lt;&gt;0,E63/D63,"-")</f>
        <v>1.138898024691358</v>
      </c>
      <c r="J63" s="41">
        <f>SUBTOTAL(9,J64:J73)</f>
        <v>0</v>
      </c>
      <c r="K63" s="41">
        <f>SUBTOTAL(9,K64:K73)</f>
        <v>0</v>
      </c>
      <c r="L63" s="41">
        <f>SUBTOTAL(9,L64:L73)</f>
        <v>0</v>
      </c>
    </row>
    <row r="64" spans="1:12" ht="30" hidden="1" customHeight="1" x14ac:dyDescent="0.25">
      <c r="A64" s="1"/>
      <c r="B64" s="1"/>
      <c r="C64" s="5"/>
      <c r="D64" s="151"/>
      <c r="E64" s="151"/>
      <c r="F64" s="151"/>
      <c r="G64" s="34"/>
      <c r="H64" s="61"/>
      <c r="I64" s="61"/>
      <c r="J64" s="34"/>
      <c r="K64" s="34"/>
      <c r="L64" s="34"/>
    </row>
    <row r="65" spans="1:12" ht="409.6" hidden="1" customHeight="1" x14ac:dyDescent="0.25">
      <c r="A65" s="152" t="s">
        <v>413</v>
      </c>
      <c r="B65" s="152" t="s">
        <v>414</v>
      </c>
      <c r="C65" s="39">
        <f>SUBTOTAL(9,C66:C72)</f>
        <v>0</v>
      </c>
      <c r="D65" s="39">
        <f>SUBTOTAL(9,D66:D72)</f>
        <v>81000</v>
      </c>
      <c r="E65" s="39">
        <f>SUBTOTAL(9,E66:E72)</f>
        <v>92250.74</v>
      </c>
      <c r="F65" s="39">
        <f>G65-D65</f>
        <v>-81000</v>
      </c>
      <c r="G65" s="39">
        <f>SUBTOTAL(9,G66:G72)</f>
        <v>0</v>
      </c>
      <c r="H65" s="59" t="str">
        <f>IF(C65&lt;&gt;0,E65/C65,"-")</f>
        <v>-</v>
      </c>
      <c r="I65" s="59">
        <f>IF(D65&lt;&gt;0,E65/D65,"-")</f>
        <v>1.138898024691358</v>
      </c>
      <c r="J65" s="39">
        <f>SUBTOTAL(9,J66:J72)</f>
        <v>0</v>
      </c>
      <c r="K65" s="39">
        <f>SUBTOTAL(9,K66:K72)</f>
        <v>0</v>
      </c>
      <c r="L65" s="39">
        <f>SUBTOTAL(9,L66:L72)</f>
        <v>0</v>
      </c>
    </row>
    <row r="66" spans="1:12" ht="22.5" hidden="1" customHeight="1" x14ac:dyDescent="0.25">
      <c r="A66" s="1"/>
      <c r="B66" s="1"/>
      <c r="C66" s="5"/>
      <c r="D66" s="151"/>
      <c r="E66" s="151"/>
      <c r="F66" s="151"/>
      <c r="G66" s="151"/>
      <c r="H66" s="153"/>
      <c r="I66" s="153"/>
      <c r="J66" s="151"/>
      <c r="K66" s="151"/>
      <c r="L66" s="151"/>
    </row>
    <row r="67" spans="1:12" ht="409.6" hidden="1" customHeight="1" x14ac:dyDescent="0.25">
      <c r="A67" s="154" t="s">
        <v>413</v>
      </c>
      <c r="B67" s="154" t="s">
        <v>414</v>
      </c>
      <c r="C67" s="151">
        <f>SUBTOTAL(9,C68:C71)</f>
        <v>0</v>
      </c>
      <c r="D67" s="151">
        <f>SUBTOTAL(9,D68:D71)</f>
        <v>81000</v>
      </c>
      <c r="E67" s="151">
        <f>SUBTOTAL(9,E68:E71)</f>
        <v>92250.74</v>
      </c>
      <c r="F67" s="151">
        <f>G67-D67</f>
        <v>-81000</v>
      </c>
      <c r="G67" s="151">
        <f>SUBTOTAL(9,G68:G71)</f>
        <v>0</v>
      </c>
      <c r="H67" s="153" t="str">
        <f>IF(C67&lt;&gt;0,E67/C67,"-")</f>
        <v>-</v>
      </c>
      <c r="I67" s="153">
        <f>IF(D67&lt;&gt;0,E67/D67,"-")</f>
        <v>1.138898024691358</v>
      </c>
      <c r="J67" s="151">
        <f>SUBTOTAL(9,J68:J71)</f>
        <v>0</v>
      </c>
      <c r="K67" s="151">
        <f>SUBTOTAL(9,K68:K71)</f>
        <v>0</v>
      </c>
      <c r="L67" s="151">
        <f>SUBTOTAL(9,L68:L71)</f>
        <v>0</v>
      </c>
    </row>
    <row r="68" spans="1:12" ht="30" hidden="1" customHeight="1" x14ac:dyDescent="0.25">
      <c r="A68" s="1"/>
      <c r="B68" s="1"/>
      <c r="C68" s="5"/>
      <c r="D68" s="33"/>
      <c r="E68" s="33"/>
      <c r="F68" s="33"/>
      <c r="G68" s="34"/>
      <c r="H68" s="61"/>
      <c r="I68" s="61"/>
      <c r="J68" s="34"/>
      <c r="K68" s="34"/>
      <c r="L68" s="34"/>
    </row>
    <row r="69" spans="1:12" ht="15" customHeight="1" x14ac:dyDescent="0.25">
      <c r="A69" s="155" t="s">
        <v>415</v>
      </c>
      <c r="B69" s="155" t="s">
        <v>416</v>
      </c>
      <c r="C69" s="3">
        <v>0</v>
      </c>
      <c r="D69" s="3">
        <v>1000</v>
      </c>
      <c r="E69" s="3">
        <v>679.92</v>
      </c>
      <c r="F69" s="3">
        <f>G69-D69</f>
        <v>-1000</v>
      </c>
      <c r="G69" s="3"/>
      <c r="H69" s="51" t="str">
        <f>IF(C69&lt;&gt;0,0/C69,"-")</f>
        <v>-</v>
      </c>
      <c r="I69" s="51">
        <f>IF(D69&lt;&gt;0,E69/D69,"-")</f>
        <v>0.67991999999999997</v>
      </c>
      <c r="J69" s="3">
        <v>0</v>
      </c>
      <c r="K69" s="76">
        <v>0</v>
      </c>
      <c r="L69" s="76">
        <v>0</v>
      </c>
    </row>
    <row r="70" spans="1:12" ht="15" customHeight="1" x14ac:dyDescent="0.25">
      <c r="A70" s="155" t="s">
        <v>417</v>
      </c>
      <c r="B70" s="155" t="s">
        <v>418</v>
      </c>
      <c r="C70" s="3">
        <v>0</v>
      </c>
      <c r="D70" s="3">
        <v>80000</v>
      </c>
      <c r="E70" s="3">
        <v>91570.82</v>
      </c>
      <c r="F70" s="3">
        <f>G70-D70</f>
        <v>-80000</v>
      </c>
      <c r="G70" s="3"/>
      <c r="H70" s="51" t="str">
        <f>IF(C70&lt;&gt;0,0/C70,"-")</f>
        <v>-</v>
      </c>
      <c r="I70" s="51">
        <f>IF(D70&lt;&gt;0,E70/D70,"-")</f>
        <v>1.1446352500000001</v>
      </c>
      <c r="J70" s="3">
        <v>0</v>
      </c>
      <c r="K70" s="76">
        <v>0</v>
      </c>
      <c r="L70" s="76">
        <v>0</v>
      </c>
    </row>
    <row r="71" spans="1:12" hidden="1" x14ac:dyDescent="0.25">
      <c r="A71" s="1"/>
      <c r="B71" s="1"/>
      <c r="C71" s="5"/>
      <c r="D71" s="3"/>
      <c r="E71" s="3"/>
      <c r="F71" s="3"/>
      <c r="G71" s="3"/>
      <c r="H71" s="51"/>
      <c r="I71" s="51"/>
      <c r="J71" s="3"/>
      <c r="K71" s="3"/>
      <c r="L71" s="3"/>
    </row>
    <row r="72" spans="1:12" hidden="1" x14ac:dyDescent="0.25">
      <c r="A72" s="1"/>
      <c r="B72" s="1"/>
      <c r="C72" s="5"/>
      <c r="D72" s="5"/>
      <c r="E72" s="5"/>
      <c r="F72" s="5"/>
      <c r="G72" s="34"/>
      <c r="H72" s="61"/>
      <c r="I72" s="61"/>
      <c r="J72" s="34"/>
      <c r="K72" s="34"/>
      <c r="L72" s="34"/>
    </row>
    <row r="73" spans="1:12" ht="20.100000000000001" hidden="1" customHeight="1" x14ac:dyDescent="0.25">
      <c r="A73" s="1"/>
      <c r="B73" s="1"/>
      <c r="C73" s="5"/>
      <c r="D73" s="5"/>
      <c r="E73" s="5"/>
      <c r="F73" s="5"/>
      <c r="G73" s="34"/>
      <c r="H73" s="61"/>
      <c r="I73" s="61"/>
      <c r="J73" s="34"/>
      <c r="K73" s="34"/>
      <c r="L73" s="34"/>
    </row>
    <row r="74" spans="1:12" ht="20.100000000000001" hidden="1" customHeight="1" x14ac:dyDescent="0.25">
      <c r="A74" s="1"/>
      <c r="B74" s="1"/>
      <c r="C74" s="5"/>
      <c r="D74" s="5"/>
      <c r="E74" s="5"/>
      <c r="F74" s="5"/>
      <c r="G74" s="34"/>
      <c r="H74" s="61"/>
      <c r="I74" s="61"/>
      <c r="J74" s="34"/>
      <c r="K74" s="34"/>
      <c r="L74" s="34"/>
    </row>
    <row r="75" spans="1:12" ht="20.100000000000001" hidden="1" customHeight="1" x14ac:dyDescent="0.25">
      <c r="A75" s="1"/>
      <c r="B75" s="1"/>
      <c r="C75" s="5"/>
      <c r="D75" s="5"/>
      <c r="E75" s="5"/>
      <c r="F75" s="5"/>
      <c r="G75" s="34"/>
      <c r="H75" s="61"/>
      <c r="I75" s="61"/>
      <c r="J75" s="34"/>
      <c r="K75" s="34"/>
      <c r="L75" s="34"/>
    </row>
    <row r="76" spans="1:12" ht="20.100000000000001" hidden="1" customHeight="1" x14ac:dyDescent="0.25">
      <c r="A76" s="1"/>
      <c r="B76" s="1"/>
      <c r="C76" s="5"/>
      <c r="D76" s="5"/>
      <c r="E76" s="5"/>
      <c r="F76" s="5"/>
      <c r="G76" s="34"/>
      <c r="H76" s="61"/>
      <c r="I76" s="61"/>
      <c r="J76" s="34"/>
      <c r="K76" s="34"/>
      <c r="L76" s="34"/>
    </row>
    <row r="77" spans="1:12" s="29" customFormat="1" ht="18" customHeight="1" x14ac:dyDescent="0.25">
      <c r="A77" s="146" t="s">
        <v>419</v>
      </c>
      <c r="B77" s="146" t="s">
        <v>420</v>
      </c>
      <c r="C77" s="37">
        <f>SUBTOTAL(9,C78:C96)</f>
        <v>0</v>
      </c>
      <c r="D77" s="37">
        <f>SUBTOTAL(9,D78:D96)</f>
        <v>35000</v>
      </c>
      <c r="E77" s="37">
        <f>SUBTOTAL(9,E78:E96)</f>
        <v>30225.1</v>
      </c>
      <c r="F77" s="37">
        <f>G77-D77</f>
        <v>-35000</v>
      </c>
      <c r="G77" s="37">
        <f>SUBTOTAL(9,G78:G96)</f>
        <v>0</v>
      </c>
      <c r="H77" s="55" t="str">
        <f>IF(C77&lt;&gt;0,E77/C77,"-")</f>
        <v>-</v>
      </c>
      <c r="I77" s="55">
        <f>IF(D77&lt;&gt;0,E77/D77,"-")</f>
        <v>0.86357428571428563</v>
      </c>
      <c r="J77" s="37">
        <f>SUBTOTAL(9,J78:J96)</f>
        <v>0</v>
      </c>
      <c r="K77" s="37">
        <f>SUBTOTAL(9,K78:K96)</f>
        <v>0</v>
      </c>
      <c r="L77" s="37">
        <f>SUBTOTAL(9,L78:L96)</f>
        <v>0</v>
      </c>
    </row>
    <row r="78" spans="1:12" ht="30" hidden="1" customHeight="1" x14ac:dyDescent="0.25">
      <c r="A78" s="1"/>
      <c r="B78" s="1"/>
      <c r="C78" s="5"/>
      <c r="D78" s="42"/>
      <c r="E78" s="42"/>
      <c r="F78" s="42"/>
      <c r="G78" s="34"/>
      <c r="H78" s="61"/>
      <c r="I78" s="61"/>
      <c r="J78" s="34"/>
      <c r="K78" s="34"/>
      <c r="L78" s="34"/>
    </row>
    <row r="79" spans="1:12" ht="409.6" hidden="1" customHeight="1" x14ac:dyDescent="0.25">
      <c r="A79" s="147" t="s">
        <v>419</v>
      </c>
      <c r="B79" s="147" t="s">
        <v>420</v>
      </c>
      <c r="C79" s="38">
        <f>SUBTOTAL(9,C80:C95)</f>
        <v>0</v>
      </c>
      <c r="D79" s="38">
        <f>SUBTOTAL(9,D80:D95)</f>
        <v>35000</v>
      </c>
      <c r="E79" s="38">
        <f>SUBTOTAL(9,E80:E95)</f>
        <v>30225.1</v>
      </c>
      <c r="F79" s="38">
        <f>G79-D79</f>
        <v>-35000</v>
      </c>
      <c r="G79" s="38">
        <f>SUBTOTAL(9,G80:G95)</f>
        <v>0</v>
      </c>
      <c r="H79" s="56" t="str">
        <f>IF(C79&lt;&gt;0,E79/C79,"-")</f>
        <v>-</v>
      </c>
      <c r="I79" s="56">
        <f>IF(D79&lt;&gt;0,E79/D79,"-")</f>
        <v>0.86357428571428563</v>
      </c>
      <c r="J79" s="38">
        <f>SUBTOTAL(9,J80:J95)</f>
        <v>0</v>
      </c>
      <c r="K79" s="38">
        <f>SUBTOTAL(9,K80:K95)</f>
        <v>0</v>
      </c>
      <c r="L79" s="38">
        <f>SUBTOTAL(9,L80:L95)</f>
        <v>0</v>
      </c>
    </row>
    <row r="80" spans="1:12" ht="30" hidden="1" customHeight="1" x14ac:dyDescent="0.25">
      <c r="A80" s="1"/>
      <c r="B80" s="1"/>
      <c r="C80" s="5"/>
      <c r="D80" s="148"/>
      <c r="E80" s="148"/>
      <c r="F80" s="148"/>
      <c r="G80" s="34"/>
      <c r="H80" s="61"/>
      <c r="I80" s="61"/>
      <c r="J80" s="34"/>
      <c r="K80" s="34"/>
      <c r="L80" s="34"/>
    </row>
    <row r="81" spans="1:12" ht="409.6" hidden="1" customHeight="1" x14ac:dyDescent="0.25">
      <c r="A81" s="149" t="s">
        <v>419</v>
      </c>
      <c r="B81" s="149" t="s">
        <v>420</v>
      </c>
      <c r="C81" s="40">
        <f>SUBTOTAL(9,C82:C94)</f>
        <v>0</v>
      </c>
      <c r="D81" s="40">
        <f>SUBTOTAL(9,D82:D94)</f>
        <v>35000</v>
      </c>
      <c r="E81" s="40">
        <f>SUBTOTAL(9,E82:E94)</f>
        <v>30225.1</v>
      </c>
      <c r="F81" s="40">
        <f>G81-D81</f>
        <v>-35000</v>
      </c>
      <c r="G81" s="40">
        <f>SUBTOTAL(9,G82:G94)</f>
        <v>0</v>
      </c>
      <c r="H81" s="57" t="str">
        <f>IF(C81&lt;&gt;0,E81/C81,"-")</f>
        <v>-</v>
      </c>
      <c r="I81" s="57">
        <f>IF(D81&lt;&gt;0,E81/D81,"-")</f>
        <v>0.86357428571428563</v>
      </c>
      <c r="J81" s="40">
        <f>SUBTOTAL(9,J82:J94)</f>
        <v>0</v>
      </c>
      <c r="K81" s="40">
        <f>SUBTOTAL(9,K82:K94)</f>
        <v>0</v>
      </c>
      <c r="L81" s="40">
        <f>SUBTOTAL(9,L82:L94)</f>
        <v>0</v>
      </c>
    </row>
    <row r="82" spans="1:12" ht="30" hidden="1" customHeight="1" x14ac:dyDescent="0.25">
      <c r="A82" s="1"/>
      <c r="B82" s="1"/>
      <c r="C82" s="5"/>
      <c r="D82" s="117"/>
      <c r="E82" s="117"/>
      <c r="F82" s="117"/>
      <c r="G82" s="34"/>
      <c r="H82" s="61"/>
      <c r="I82" s="61"/>
      <c r="J82" s="34"/>
      <c r="K82" s="34"/>
      <c r="L82" s="34"/>
    </row>
    <row r="83" spans="1:12" ht="409.6" hidden="1" customHeight="1" x14ac:dyDescent="0.25">
      <c r="A83" s="150" t="s">
        <v>419</v>
      </c>
      <c r="B83" s="150" t="s">
        <v>420</v>
      </c>
      <c r="C83" s="41">
        <f>SUBTOTAL(9,C84:C93)</f>
        <v>0</v>
      </c>
      <c r="D83" s="41">
        <f>SUBTOTAL(9,D84:D93)</f>
        <v>35000</v>
      </c>
      <c r="E83" s="41">
        <f>SUBTOTAL(9,E84:E93)</f>
        <v>30225.1</v>
      </c>
      <c r="F83" s="41">
        <f>G83-D83</f>
        <v>-35000</v>
      </c>
      <c r="G83" s="41">
        <f>SUBTOTAL(9,G84:G93)</f>
        <v>0</v>
      </c>
      <c r="H83" s="58" t="str">
        <f>IF(C83&lt;&gt;0,E83/C83,"-")</f>
        <v>-</v>
      </c>
      <c r="I83" s="58">
        <f>IF(D83&lt;&gt;0,E83/D83,"-")</f>
        <v>0.86357428571428563</v>
      </c>
      <c r="J83" s="41">
        <f>SUBTOTAL(9,J84:J93)</f>
        <v>0</v>
      </c>
      <c r="K83" s="41">
        <f>SUBTOTAL(9,K84:K93)</f>
        <v>0</v>
      </c>
      <c r="L83" s="41">
        <f>SUBTOTAL(9,L84:L93)</f>
        <v>0</v>
      </c>
    </row>
    <row r="84" spans="1:12" ht="30" hidden="1" customHeight="1" x14ac:dyDescent="0.25">
      <c r="A84" s="1"/>
      <c r="B84" s="1"/>
      <c r="C84" s="5"/>
      <c r="D84" s="151"/>
      <c r="E84" s="151"/>
      <c r="F84" s="151"/>
      <c r="G84" s="34"/>
      <c r="H84" s="61"/>
      <c r="I84" s="61"/>
      <c r="J84" s="34"/>
      <c r="K84" s="34"/>
      <c r="L84" s="34"/>
    </row>
    <row r="85" spans="1:12" ht="409.6" hidden="1" customHeight="1" x14ac:dyDescent="0.25">
      <c r="A85" s="152" t="s">
        <v>419</v>
      </c>
      <c r="B85" s="152" t="s">
        <v>420</v>
      </c>
      <c r="C85" s="39">
        <f>SUBTOTAL(9,C86:C92)</f>
        <v>0</v>
      </c>
      <c r="D85" s="39">
        <f>SUBTOTAL(9,D86:D92)</f>
        <v>35000</v>
      </c>
      <c r="E85" s="39">
        <f>SUBTOTAL(9,E86:E92)</f>
        <v>30225.1</v>
      </c>
      <c r="F85" s="39">
        <f>G85-D85</f>
        <v>-35000</v>
      </c>
      <c r="G85" s="39">
        <f>SUBTOTAL(9,G86:G92)</f>
        <v>0</v>
      </c>
      <c r="H85" s="59" t="str">
        <f>IF(C85&lt;&gt;0,E85/C85,"-")</f>
        <v>-</v>
      </c>
      <c r="I85" s="59">
        <f>IF(D85&lt;&gt;0,E85/D85,"-")</f>
        <v>0.86357428571428563</v>
      </c>
      <c r="J85" s="39">
        <f>SUBTOTAL(9,J86:J92)</f>
        <v>0</v>
      </c>
      <c r="K85" s="39">
        <f>SUBTOTAL(9,K86:K92)</f>
        <v>0</v>
      </c>
      <c r="L85" s="39">
        <f>SUBTOTAL(9,L86:L92)</f>
        <v>0</v>
      </c>
    </row>
    <row r="86" spans="1:12" ht="22.5" hidden="1" customHeight="1" x14ac:dyDescent="0.25">
      <c r="A86" s="1"/>
      <c r="B86" s="1"/>
      <c r="C86" s="5"/>
      <c r="D86" s="151"/>
      <c r="E86" s="151"/>
      <c r="F86" s="151"/>
      <c r="G86" s="151"/>
      <c r="H86" s="153"/>
      <c r="I86" s="153"/>
      <c r="J86" s="151"/>
      <c r="K86" s="151"/>
      <c r="L86" s="151"/>
    </row>
    <row r="87" spans="1:12" ht="409.6" hidden="1" customHeight="1" x14ac:dyDescent="0.25">
      <c r="A87" s="154" t="s">
        <v>419</v>
      </c>
      <c r="B87" s="154" t="s">
        <v>420</v>
      </c>
      <c r="C87" s="151">
        <f>SUBTOTAL(9,C88:C91)</f>
        <v>0</v>
      </c>
      <c r="D87" s="151">
        <f>SUBTOTAL(9,D88:D91)</f>
        <v>35000</v>
      </c>
      <c r="E87" s="151">
        <f>SUBTOTAL(9,E88:E91)</f>
        <v>30225.1</v>
      </c>
      <c r="F87" s="151">
        <f>G87-D87</f>
        <v>-35000</v>
      </c>
      <c r="G87" s="151">
        <f>SUBTOTAL(9,G88:G91)</f>
        <v>0</v>
      </c>
      <c r="H87" s="153" t="str">
        <f>IF(C87&lt;&gt;0,E87/C87,"-")</f>
        <v>-</v>
      </c>
      <c r="I87" s="153">
        <f>IF(D87&lt;&gt;0,E87/D87,"-")</f>
        <v>0.86357428571428563</v>
      </c>
      <c r="J87" s="151">
        <f>SUBTOTAL(9,J88:J91)</f>
        <v>0</v>
      </c>
      <c r="K87" s="151">
        <f>SUBTOTAL(9,K88:K91)</f>
        <v>0</v>
      </c>
      <c r="L87" s="151">
        <f>SUBTOTAL(9,L88:L91)</f>
        <v>0</v>
      </c>
    </row>
    <row r="88" spans="1:12" ht="30" hidden="1" customHeight="1" x14ac:dyDescent="0.25">
      <c r="A88" s="1"/>
      <c r="B88" s="1"/>
      <c r="C88" s="5"/>
      <c r="D88" s="33"/>
      <c r="E88" s="33"/>
      <c r="F88" s="33"/>
      <c r="G88" s="34"/>
      <c r="H88" s="61"/>
      <c r="I88" s="61"/>
      <c r="J88" s="34"/>
      <c r="K88" s="34"/>
      <c r="L88" s="34"/>
    </row>
    <row r="89" spans="1:12" ht="15" customHeight="1" x14ac:dyDescent="0.25">
      <c r="A89" s="155" t="s">
        <v>421</v>
      </c>
      <c r="B89" s="155" t="s">
        <v>422</v>
      </c>
      <c r="C89" s="3">
        <v>0</v>
      </c>
      <c r="D89" s="3">
        <v>35000</v>
      </c>
      <c r="E89" s="3">
        <v>30492.1</v>
      </c>
      <c r="F89" s="3">
        <f>G89-D89</f>
        <v>-35000</v>
      </c>
      <c r="G89" s="3"/>
      <c r="H89" s="51" t="str">
        <f>IF(C89&lt;&gt;0,0/C89,"-")</f>
        <v>-</v>
      </c>
      <c r="I89" s="51">
        <f>IF(D89&lt;&gt;0,E89/D89,"-")</f>
        <v>0.87120285714285706</v>
      </c>
      <c r="J89" s="3">
        <v>0</v>
      </c>
      <c r="K89" s="76">
        <v>0</v>
      </c>
      <c r="L89" s="76">
        <v>0</v>
      </c>
    </row>
    <row r="90" spans="1:12" ht="15" hidden="1" customHeight="1" x14ac:dyDescent="0.25">
      <c r="A90" s="155" t="s">
        <v>423</v>
      </c>
      <c r="B90" s="155" t="s">
        <v>424</v>
      </c>
      <c r="C90" s="3">
        <v>0</v>
      </c>
      <c r="D90" s="3">
        <v>0</v>
      </c>
      <c r="E90" s="3">
        <v>-267</v>
      </c>
      <c r="F90" s="3">
        <f>G90-D90</f>
        <v>0</v>
      </c>
      <c r="G90" s="3"/>
      <c r="H90" s="51" t="str">
        <f>IF(C90&lt;&gt;0,0/C90,"-")</f>
        <v>-</v>
      </c>
      <c r="I90" s="51" t="str">
        <f>IF(D90&lt;&gt;0,E90/D90,"-")</f>
        <v>-</v>
      </c>
      <c r="J90" s="3">
        <v>0</v>
      </c>
      <c r="K90" s="76">
        <v>0</v>
      </c>
      <c r="L90" s="76">
        <v>0</v>
      </c>
    </row>
    <row r="91" spans="1:12" hidden="1" x14ac:dyDescent="0.25">
      <c r="A91" s="1"/>
      <c r="B91" s="1"/>
      <c r="C91" s="5"/>
      <c r="D91" s="3"/>
      <c r="E91" s="3"/>
      <c r="F91" s="3"/>
      <c r="G91" s="3"/>
      <c r="H91" s="51"/>
      <c r="I91" s="51"/>
      <c r="J91" s="3"/>
      <c r="K91" s="3"/>
      <c r="L91" s="3"/>
    </row>
    <row r="92" spans="1:12" hidden="1" x14ac:dyDescent="0.25">
      <c r="A92" s="1"/>
      <c r="B92" s="1"/>
      <c r="C92" s="5"/>
      <c r="D92" s="5"/>
      <c r="E92" s="5"/>
      <c r="F92" s="5"/>
      <c r="G92" s="34"/>
      <c r="H92" s="61"/>
      <c r="I92" s="61"/>
      <c r="J92" s="34"/>
      <c r="K92" s="34"/>
      <c r="L92" s="34"/>
    </row>
    <row r="93" spans="1:12" ht="20.100000000000001" hidden="1" customHeight="1" x14ac:dyDescent="0.25">
      <c r="A93" s="1"/>
      <c r="B93" s="1"/>
      <c r="C93" s="5"/>
      <c r="D93" s="5"/>
      <c r="E93" s="5"/>
      <c r="F93" s="5"/>
      <c r="G93" s="34"/>
      <c r="H93" s="61"/>
      <c r="I93" s="61"/>
      <c r="J93" s="34"/>
      <c r="K93" s="34"/>
      <c r="L93" s="34"/>
    </row>
    <row r="94" spans="1:12" ht="20.100000000000001" hidden="1" customHeight="1" x14ac:dyDescent="0.25">
      <c r="A94" s="1"/>
      <c r="B94" s="1"/>
      <c r="C94" s="5"/>
      <c r="D94" s="5"/>
      <c r="E94" s="5"/>
      <c r="F94" s="5"/>
      <c r="G94" s="34"/>
      <c r="H94" s="61"/>
      <c r="I94" s="61"/>
      <c r="J94" s="34"/>
      <c r="K94" s="34"/>
      <c r="L94" s="34"/>
    </row>
    <row r="95" spans="1:12" ht="20.100000000000001" hidden="1" customHeight="1" x14ac:dyDescent="0.25">
      <c r="A95" s="1"/>
      <c r="B95" s="1"/>
      <c r="C95" s="5"/>
      <c r="D95" s="5"/>
      <c r="E95" s="5"/>
      <c r="F95" s="5"/>
      <c r="G95" s="34"/>
      <c r="H95" s="61"/>
      <c r="I95" s="61"/>
      <c r="J95" s="34"/>
      <c r="K95" s="34"/>
      <c r="L95" s="34"/>
    </row>
    <row r="96" spans="1:12" ht="20.100000000000001" hidden="1" customHeight="1" x14ac:dyDescent="0.25">
      <c r="A96" s="1"/>
      <c r="B96" s="1"/>
      <c r="C96" s="5"/>
      <c r="D96" s="5"/>
      <c r="E96" s="5"/>
      <c r="F96" s="5"/>
      <c r="G96" s="34"/>
      <c r="H96" s="61"/>
      <c r="I96" s="61"/>
      <c r="J96" s="34"/>
      <c r="K96" s="34"/>
      <c r="L96" s="34"/>
    </row>
    <row r="97" spans="1:12" ht="20.100000000000001" hidden="1" customHeight="1" x14ac:dyDescent="0.25">
      <c r="A97" s="1"/>
      <c r="B97" s="1"/>
      <c r="C97" s="5"/>
      <c r="D97" s="5"/>
      <c r="E97" s="5"/>
      <c r="F97" s="5"/>
      <c r="G97" s="34"/>
      <c r="H97" s="61"/>
      <c r="I97" s="61"/>
      <c r="J97" s="34"/>
      <c r="K97" s="34"/>
      <c r="L97" s="34"/>
    </row>
    <row r="98" spans="1:12" s="29" customFormat="1" ht="18" customHeight="1" x14ac:dyDescent="0.25">
      <c r="A98" s="145" t="s">
        <v>425</v>
      </c>
      <c r="B98" s="145" t="s">
        <v>426</v>
      </c>
      <c r="C98" s="28">
        <f>SUBTOTAL(9,C99:C197)</f>
        <v>0</v>
      </c>
      <c r="D98" s="28">
        <f>SUBTOTAL(9,D99:D197)</f>
        <v>1265157</v>
      </c>
      <c r="E98" s="28">
        <f>SUBTOTAL(9,E99:E197)</f>
        <v>1267465.0899999999</v>
      </c>
      <c r="F98" s="28">
        <f>G98-D98</f>
        <v>-1265157</v>
      </c>
      <c r="G98" s="28">
        <f>SUBTOTAL(9,G99:G197)</f>
        <v>0</v>
      </c>
      <c r="H98" s="49" t="str">
        <f>IF(C98&lt;&gt;0,E98/C98,"-")</f>
        <v>-</v>
      </c>
      <c r="I98" s="49">
        <f>IF(D98&lt;&gt;0,E98/D98,"-")</f>
        <v>1.0018243506537132</v>
      </c>
      <c r="J98" s="28">
        <f>SUBTOTAL(9,J99:J197)</f>
        <v>42848900</v>
      </c>
      <c r="K98" s="28">
        <f>SUBTOTAL(9,K99:K197)</f>
        <v>33235875</v>
      </c>
      <c r="L98" s="28">
        <f>SUBTOTAL(9,L99:L197)</f>
        <v>0</v>
      </c>
    </row>
    <row r="99" spans="1:12" ht="30" hidden="1" customHeight="1" x14ac:dyDescent="0.25">
      <c r="A99" s="1"/>
      <c r="B99" s="4"/>
      <c r="C99" s="120"/>
      <c r="D99" s="120"/>
      <c r="E99" s="120"/>
      <c r="F99" s="120"/>
      <c r="G99" s="34"/>
      <c r="H99" s="61"/>
      <c r="I99" s="61"/>
      <c r="J99" s="34"/>
      <c r="K99" s="34"/>
      <c r="L99" s="34"/>
    </row>
    <row r="100" spans="1:12" s="29" customFormat="1" ht="18" customHeight="1" x14ac:dyDescent="0.25">
      <c r="A100" s="146" t="s">
        <v>425</v>
      </c>
      <c r="B100" s="146" t="s">
        <v>426</v>
      </c>
      <c r="C100" s="37">
        <f>SUBTOTAL(9,C101:C118)</f>
        <v>0</v>
      </c>
      <c r="D100" s="37">
        <f>SUBTOTAL(9,D101:D118)</f>
        <v>0</v>
      </c>
      <c r="E100" s="37">
        <f>SUBTOTAL(9,E101:E118)</f>
        <v>0</v>
      </c>
      <c r="F100" s="37">
        <f>G100-D100</f>
        <v>0</v>
      </c>
      <c r="G100" s="37">
        <f>SUBTOTAL(9,G101:G118)</f>
        <v>0</v>
      </c>
      <c r="H100" s="55" t="str">
        <f>IF(C100&lt;&gt;0,E100/C100,"-")</f>
        <v>-</v>
      </c>
      <c r="I100" s="55" t="str">
        <f>IF(D100&lt;&gt;0,E100/D100,"-")</f>
        <v>-</v>
      </c>
      <c r="J100" s="37">
        <f>SUBTOTAL(9,J101:J118)</f>
        <v>42848900</v>
      </c>
      <c r="K100" s="37">
        <f>SUBTOTAL(9,K101:K118)</f>
        <v>33235875</v>
      </c>
      <c r="L100" s="37">
        <f>SUBTOTAL(9,L101:L118)</f>
        <v>0</v>
      </c>
    </row>
    <row r="101" spans="1:12" ht="30" hidden="1" customHeight="1" x14ac:dyDescent="0.25">
      <c r="A101" s="1"/>
      <c r="B101" s="1"/>
      <c r="C101" s="5"/>
      <c r="D101" s="42"/>
      <c r="E101" s="42"/>
      <c r="F101" s="42"/>
      <c r="G101" s="34"/>
      <c r="H101" s="61"/>
      <c r="I101" s="61"/>
      <c r="J101" s="34"/>
      <c r="K101" s="34"/>
      <c r="L101" s="34"/>
    </row>
    <row r="102" spans="1:12" ht="409.6" hidden="1" customHeight="1" x14ac:dyDescent="0.25">
      <c r="A102" s="147" t="s">
        <v>425</v>
      </c>
      <c r="B102" s="147" t="s">
        <v>426</v>
      </c>
      <c r="C102" s="38">
        <f>SUBTOTAL(9,C103:C117)</f>
        <v>0</v>
      </c>
      <c r="D102" s="38">
        <f>SUBTOTAL(9,D103:D117)</f>
        <v>0</v>
      </c>
      <c r="E102" s="38">
        <f>SUBTOTAL(9,E103:E117)</f>
        <v>0</v>
      </c>
      <c r="F102" s="38">
        <f>G102-D102</f>
        <v>0</v>
      </c>
      <c r="G102" s="38">
        <f>SUBTOTAL(9,G103:G117)</f>
        <v>0</v>
      </c>
      <c r="H102" s="56" t="str">
        <f>IF(C102&lt;&gt;0,E102/C102,"-")</f>
        <v>-</v>
      </c>
      <c r="I102" s="56" t="str">
        <f>IF(D102&lt;&gt;0,E102/D102,"-")</f>
        <v>-</v>
      </c>
      <c r="J102" s="38">
        <f>SUBTOTAL(9,J103:J117)</f>
        <v>42848900</v>
      </c>
      <c r="K102" s="38">
        <f>SUBTOTAL(9,K103:K117)</f>
        <v>33235875</v>
      </c>
      <c r="L102" s="38">
        <f>SUBTOTAL(9,L103:L117)</f>
        <v>0</v>
      </c>
    </row>
    <row r="103" spans="1:12" ht="30" hidden="1" customHeight="1" x14ac:dyDescent="0.25">
      <c r="A103" s="1"/>
      <c r="B103" s="1"/>
      <c r="C103" s="5"/>
      <c r="D103" s="148"/>
      <c r="E103" s="148"/>
      <c r="F103" s="148"/>
      <c r="G103" s="34"/>
      <c r="H103" s="61"/>
      <c r="I103" s="61"/>
      <c r="J103" s="34"/>
      <c r="K103" s="34"/>
      <c r="L103" s="34"/>
    </row>
    <row r="104" spans="1:12" ht="409.6" hidden="1" customHeight="1" x14ac:dyDescent="0.25">
      <c r="A104" s="149" t="s">
        <v>425</v>
      </c>
      <c r="B104" s="149" t="s">
        <v>426</v>
      </c>
      <c r="C104" s="40">
        <f>SUBTOTAL(9,C105:C116)</f>
        <v>0</v>
      </c>
      <c r="D104" s="40">
        <f>SUBTOTAL(9,D105:D116)</f>
        <v>0</v>
      </c>
      <c r="E104" s="40">
        <f>SUBTOTAL(9,E105:E116)</f>
        <v>0</v>
      </c>
      <c r="F104" s="40">
        <f>G104-D104</f>
        <v>0</v>
      </c>
      <c r="G104" s="40">
        <f>SUBTOTAL(9,G105:G116)</f>
        <v>0</v>
      </c>
      <c r="H104" s="57" t="str">
        <f>IF(C104&lt;&gt;0,E104/C104,"-")</f>
        <v>-</v>
      </c>
      <c r="I104" s="57" t="str">
        <f>IF(D104&lt;&gt;0,E104/D104,"-")</f>
        <v>-</v>
      </c>
      <c r="J104" s="40">
        <f>SUBTOTAL(9,J105:J116)</f>
        <v>42848900</v>
      </c>
      <c r="K104" s="40">
        <f>SUBTOTAL(9,K105:K116)</f>
        <v>33235875</v>
      </c>
      <c r="L104" s="40">
        <f>SUBTOTAL(9,L105:L116)</f>
        <v>0</v>
      </c>
    </row>
    <row r="105" spans="1:12" ht="30" hidden="1" customHeight="1" x14ac:dyDescent="0.25">
      <c r="A105" s="1"/>
      <c r="B105" s="1"/>
      <c r="C105" s="5"/>
      <c r="D105" s="117"/>
      <c r="E105" s="117"/>
      <c r="F105" s="117"/>
      <c r="G105" s="34"/>
      <c r="H105" s="61"/>
      <c r="I105" s="61"/>
      <c r="J105" s="34"/>
      <c r="K105" s="34"/>
      <c r="L105" s="34"/>
    </row>
    <row r="106" spans="1:12" ht="409.6" hidden="1" customHeight="1" x14ac:dyDescent="0.25">
      <c r="A106" s="150" t="s">
        <v>425</v>
      </c>
      <c r="B106" s="150" t="s">
        <v>426</v>
      </c>
      <c r="C106" s="41">
        <f>SUBTOTAL(9,C107:C115)</f>
        <v>0</v>
      </c>
      <c r="D106" s="41">
        <f>SUBTOTAL(9,D107:D115)</f>
        <v>0</v>
      </c>
      <c r="E106" s="41">
        <f>SUBTOTAL(9,E107:E115)</f>
        <v>0</v>
      </c>
      <c r="F106" s="41">
        <f>G106-D106</f>
        <v>0</v>
      </c>
      <c r="G106" s="41">
        <f>SUBTOTAL(9,G107:G115)</f>
        <v>0</v>
      </c>
      <c r="H106" s="58" t="str">
        <f>IF(C106&lt;&gt;0,E106/C106,"-")</f>
        <v>-</v>
      </c>
      <c r="I106" s="58" t="str">
        <f>IF(D106&lt;&gt;0,E106/D106,"-")</f>
        <v>-</v>
      </c>
      <c r="J106" s="41">
        <f>SUBTOTAL(9,J107:J115)</f>
        <v>42848900</v>
      </c>
      <c r="K106" s="41">
        <f>SUBTOTAL(9,K107:K115)</f>
        <v>33235875</v>
      </c>
      <c r="L106" s="41">
        <f>SUBTOTAL(9,L107:L115)</f>
        <v>0</v>
      </c>
    </row>
    <row r="107" spans="1:12" ht="30" hidden="1" customHeight="1" x14ac:dyDescent="0.25">
      <c r="A107" s="1"/>
      <c r="B107" s="1"/>
      <c r="C107" s="5"/>
      <c r="D107" s="151"/>
      <c r="E107" s="151"/>
      <c r="F107" s="151"/>
      <c r="G107" s="34"/>
      <c r="H107" s="61"/>
      <c r="I107" s="61"/>
      <c r="J107" s="34"/>
      <c r="K107" s="34"/>
      <c r="L107" s="34"/>
    </row>
    <row r="108" spans="1:12" ht="409.6" hidden="1" customHeight="1" x14ac:dyDescent="0.25">
      <c r="A108" s="152" t="s">
        <v>425</v>
      </c>
      <c r="B108" s="152" t="s">
        <v>426</v>
      </c>
      <c r="C108" s="39">
        <f>SUBTOTAL(9,C109:C114)</f>
        <v>0</v>
      </c>
      <c r="D108" s="39">
        <f>SUBTOTAL(9,D109:D114)</f>
        <v>0</v>
      </c>
      <c r="E108" s="39">
        <f>SUBTOTAL(9,E109:E114)</f>
        <v>0</v>
      </c>
      <c r="F108" s="39">
        <f>G108-D108</f>
        <v>0</v>
      </c>
      <c r="G108" s="39">
        <f>SUBTOTAL(9,G109:G114)</f>
        <v>0</v>
      </c>
      <c r="H108" s="59" t="str">
        <f>IF(C108&lt;&gt;0,E108/C108,"-")</f>
        <v>-</v>
      </c>
      <c r="I108" s="59" t="str">
        <f>IF(D108&lt;&gt;0,E108/D108,"-")</f>
        <v>-</v>
      </c>
      <c r="J108" s="39">
        <f>SUBTOTAL(9,J109:J114)</f>
        <v>42848900</v>
      </c>
      <c r="K108" s="39">
        <f>SUBTOTAL(9,K109:K114)</f>
        <v>33235875</v>
      </c>
      <c r="L108" s="39">
        <f>SUBTOTAL(9,L109:L114)</f>
        <v>0</v>
      </c>
    </row>
    <row r="109" spans="1:12" ht="22.5" hidden="1" customHeight="1" x14ac:dyDescent="0.25">
      <c r="A109" s="1"/>
      <c r="B109" s="1"/>
      <c r="C109" s="5"/>
      <c r="D109" s="151"/>
      <c r="E109" s="151"/>
      <c r="F109" s="151"/>
      <c r="G109" s="151"/>
      <c r="H109" s="153"/>
      <c r="I109" s="153"/>
      <c r="J109" s="151"/>
      <c r="K109" s="151"/>
      <c r="L109" s="151"/>
    </row>
    <row r="110" spans="1:12" ht="409.6" hidden="1" customHeight="1" x14ac:dyDescent="0.25">
      <c r="A110" s="154" t="s">
        <v>425</v>
      </c>
      <c r="B110" s="154" t="s">
        <v>426</v>
      </c>
      <c r="C110" s="151">
        <f>SUBTOTAL(9,C111:C113)</f>
        <v>0</v>
      </c>
      <c r="D110" s="151">
        <f>SUBTOTAL(9,D111:D113)</f>
        <v>0</v>
      </c>
      <c r="E110" s="151">
        <f>SUBTOTAL(9,E111:E113)</f>
        <v>0</v>
      </c>
      <c r="F110" s="151">
        <f>G110-D110</f>
        <v>0</v>
      </c>
      <c r="G110" s="151">
        <f>SUBTOTAL(9,G111:G113)</f>
        <v>0</v>
      </c>
      <c r="H110" s="153" t="str">
        <f>IF(C110&lt;&gt;0,E110/C110,"-")</f>
        <v>-</v>
      </c>
      <c r="I110" s="153" t="str">
        <f>IF(D110&lt;&gt;0,E110/D110,"-")</f>
        <v>-</v>
      </c>
      <c r="J110" s="151">
        <f>SUBTOTAL(9,J111:J113)</f>
        <v>42848900</v>
      </c>
      <c r="K110" s="151">
        <f>SUBTOTAL(9,K111:K113)</f>
        <v>33235875</v>
      </c>
      <c r="L110" s="151">
        <f>SUBTOTAL(9,L111:L113)</f>
        <v>0</v>
      </c>
    </row>
    <row r="111" spans="1:12" ht="30" hidden="1" customHeight="1" x14ac:dyDescent="0.25">
      <c r="A111" s="1"/>
      <c r="B111" s="1"/>
      <c r="C111" s="5"/>
      <c r="D111" s="33"/>
      <c r="E111" s="33"/>
      <c r="F111" s="33"/>
      <c r="G111" s="34"/>
      <c r="H111" s="61"/>
      <c r="I111" s="61"/>
      <c r="J111" s="34"/>
      <c r="K111" s="34"/>
      <c r="L111" s="34"/>
    </row>
    <row r="112" spans="1:12" ht="15" customHeight="1" x14ac:dyDescent="0.25">
      <c r="A112" s="155" t="s">
        <v>425</v>
      </c>
      <c r="B112" s="155" t="s">
        <v>426</v>
      </c>
      <c r="C112" s="3"/>
      <c r="D112" s="3">
        <v>0</v>
      </c>
      <c r="E112" s="3">
        <v>0</v>
      </c>
      <c r="F112" s="3">
        <f>G112-D112</f>
        <v>0</v>
      </c>
      <c r="G112" s="3"/>
      <c r="H112" s="51" t="str">
        <f>IF(C112&lt;&gt;0,0/C112,"-")</f>
        <v>-</v>
      </c>
      <c r="I112" s="51" t="str">
        <f>IF(D112&lt;&gt;0,E112/D112,"-")</f>
        <v>-</v>
      </c>
      <c r="J112" s="3">
        <v>42848900</v>
      </c>
      <c r="K112" s="76">
        <v>33235875</v>
      </c>
      <c r="L112" s="76">
        <v>0</v>
      </c>
    </row>
    <row r="113" spans="1:12" hidden="1" x14ac:dyDescent="0.25">
      <c r="A113" s="1"/>
      <c r="B113" s="1"/>
      <c r="C113" s="5"/>
      <c r="D113" s="3"/>
      <c r="E113" s="3"/>
      <c r="F113" s="3"/>
      <c r="G113" s="3"/>
      <c r="H113" s="51"/>
      <c r="I113" s="51"/>
      <c r="J113" s="3"/>
      <c r="K113" s="3"/>
      <c r="L113" s="3"/>
    </row>
    <row r="114" spans="1:12" hidden="1" x14ac:dyDescent="0.25">
      <c r="A114" s="1"/>
      <c r="B114" s="1"/>
      <c r="C114" s="5"/>
      <c r="D114" s="5"/>
      <c r="E114" s="5"/>
      <c r="F114" s="5"/>
      <c r="G114" s="34"/>
      <c r="H114" s="61"/>
      <c r="I114" s="61"/>
      <c r="J114" s="34"/>
      <c r="K114" s="34"/>
      <c r="L114" s="34"/>
    </row>
    <row r="115" spans="1:12" ht="20.100000000000001" hidden="1" customHeight="1" x14ac:dyDescent="0.25">
      <c r="A115" s="1"/>
      <c r="B115" s="1"/>
      <c r="C115" s="5"/>
      <c r="D115" s="5"/>
      <c r="E115" s="5"/>
      <c r="F115" s="5"/>
      <c r="G115" s="34"/>
      <c r="H115" s="61"/>
      <c r="I115" s="61"/>
      <c r="J115" s="34"/>
      <c r="K115" s="34"/>
      <c r="L115" s="34"/>
    </row>
    <row r="116" spans="1:12" ht="20.100000000000001" hidden="1" customHeight="1" x14ac:dyDescent="0.25">
      <c r="A116" s="1"/>
      <c r="B116" s="1"/>
      <c r="C116" s="5"/>
      <c r="D116" s="5"/>
      <c r="E116" s="5"/>
      <c r="F116" s="5"/>
      <c r="G116" s="34"/>
      <c r="H116" s="61"/>
      <c r="I116" s="61"/>
      <c r="J116" s="34"/>
      <c r="K116" s="34"/>
      <c r="L116" s="34"/>
    </row>
    <row r="117" spans="1:12" ht="20.100000000000001" hidden="1" customHeight="1" x14ac:dyDescent="0.25">
      <c r="A117" s="1"/>
      <c r="B117" s="1"/>
      <c r="C117" s="5"/>
      <c r="D117" s="5"/>
      <c r="E117" s="5"/>
      <c r="F117" s="5"/>
      <c r="G117" s="34"/>
      <c r="H117" s="61"/>
      <c r="I117" s="61"/>
      <c r="J117" s="34"/>
      <c r="K117" s="34"/>
      <c r="L117" s="34"/>
    </row>
    <row r="118" spans="1:12" ht="20.100000000000001" hidden="1" customHeight="1" x14ac:dyDescent="0.25">
      <c r="A118" s="1"/>
      <c r="B118" s="1"/>
      <c r="C118" s="5"/>
      <c r="D118" s="5"/>
      <c r="E118" s="5"/>
      <c r="F118" s="5"/>
      <c r="G118" s="34"/>
      <c r="H118" s="61"/>
      <c r="I118" s="61"/>
      <c r="J118" s="34"/>
      <c r="K118" s="34"/>
      <c r="L118" s="34"/>
    </row>
    <row r="119" spans="1:12" s="29" customFormat="1" ht="18" customHeight="1" x14ac:dyDescent="0.25">
      <c r="A119" s="146" t="s">
        <v>427</v>
      </c>
      <c r="B119" s="146" t="s">
        <v>286</v>
      </c>
      <c r="C119" s="37">
        <f>SUBTOTAL(9,C120:C138)</f>
        <v>0</v>
      </c>
      <c r="D119" s="37">
        <f>SUBTOTAL(9,D120:D138)</f>
        <v>111942</v>
      </c>
      <c r="E119" s="37">
        <f>SUBTOTAL(9,E120:E138)</f>
        <v>465626.45</v>
      </c>
      <c r="F119" s="37">
        <f>G119-D119</f>
        <v>-111942</v>
      </c>
      <c r="G119" s="37">
        <f>SUBTOTAL(9,G120:G138)</f>
        <v>0</v>
      </c>
      <c r="H119" s="55" t="str">
        <f>IF(C119&lt;&gt;0,E119/C119,"-")</f>
        <v>-</v>
      </c>
      <c r="I119" s="55">
        <f>IF(D119&lt;&gt;0,E119/D119,"-")</f>
        <v>4.1595330617641277</v>
      </c>
      <c r="J119" s="37">
        <f>SUBTOTAL(9,J120:J138)</f>
        <v>0</v>
      </c>
      <c r="K119" s="37">
        <f>SUBTOTAL(9,K120:K138)</f>
        <v>0</v>
      </c>
      <c r="L119" s="37">
        <f>SUBTOTAL(9,L120:L138)</f>
        <v>0</v>
      </c>
    </row>
    <row r="120" spans="1:12" ht="30" hidden="1" customHeight="1" x14ac:dyDescent="0.25">
      <c r="A120" s="1"/>
      <c r="B120" s="1"/>
      <c r="C120" s="5"/>
      <c r="D120" s="42"/>
      <c r="E120" s="42"/>
      <c r="F120" s="42"/>
      <c r="G120" s="34"/>
      <c r="H120" s="61"/>
      <c r="I120" s="61"/>
      <c r="J120" s="34"/>
      <c r="K120" s="34"/>
      <c r="L120" s="34"/>
    </row>
    <row r="121" spans="1:12" ht="409.6" hidden="1" customHeight="1" x14ac:dyDescent="0.25">
      <c r="A121" s="147" t="s">
        <v>427</v>
      </c>
      <c r="B121" s="147" t="s">
        <v>286</v>
      </c>
      <c r="C121" s="38">
        <f>SUBTOTAL(9,C122:C137)</f>
        <v>0</v>
      </c>
      <c r="D121" s="38">
        <f>SUBTOTAL(9,D122:D137)</f>
        <v>111942</v>
      </c>
      <c r="E121" s="38">
        <f>SUBTOTAL(9,E122:E137)</f>
        <v>465626.45</v>
      </c>
      <c r="F121" s="38">
        <f>G121-D121</f>
        <v>-111942</v>
      </c>
      <c r="G121" s="38">
        <f>SUBTOTAL(9,G122:G137)</f>
        <v>0</v>
      </c>
      <c r="H121" s="56" t="str">
        <f>IF(C121&lt;&gt;0,E121/C121,"-")</f>
        <v>-</v>
      </c>
      <c r="I121" s="56">
        <f>IF(D121&lt;&gt;0,E121/D121,"-")</f>
        <v>4.1595330617641277</v>
      </c>
      <c r="J121" s="38">
        <f>SUBTOTAL(9,J122:J137)</f>
        <v>0</v>
      </c>
      <c r="K121" s="38">
        <f>SUBTOTAL(9,K122:K137)</f>
        <v>0</v>
      </c>
      <c r="L121" s="38">
        <f>SUBTOTAL(9,L122:L137)</f>
        <v>0</v>
      </c>
    </row>
    <row r="122" spans="1:12" ht="30" hidden="1" customHeight="1" x14ac:dyDescent="0.25">
      <c r="A122" s="1"/>
      <c r="B122" s="1"/>
      <c r="C122" s="5"/>
      <c r="D122" s="148"/>
      <c r="E122" s="148"/>
      <c r="F122" s="148"/>
      <c r="G122" s="34"/>
      <c r="H122" s="61"/>
      <c r="I122" s="61"/>
      <c r="J122" s="34"/>
      <c r="K122" s="34"/>
      <c r="L122" s="34"/>
    </row>
    <row r="123" spans="1:12" ht="409.6" hidden="1" customHeight="1" x14ac:dyDescent="0.25">
      <c r="A123" s="149" t="s">
        <v>427</v>
      </c>
      <c r="B123" s="149" t="s">
        <v>286</v>
      </c>
      <c r="C123" s="40">
        <f>SUBTOTAL(9,C124:C136)</f>
        <v>0</v>
      </c>
      <c r="D123" s="40">
        <f>SUBTOTAL(9,D124:D136)</f>
        <v>111942</v>
      </c>
      <c r="E123" s="40">
        <f>SUBTOTAL(9,E124:E136)</f>
        <v>465626.45</v>
      </c>
      <c r="F123" s="40">
        <f>G123-D123</f>
        <v>-111942</v>
      </c>
      <c r="G123" s="40">
        <f>SUBTOTAL(9,G124:G136)</f>
        <v>0</v>
      </c>
      <c r="H123" s="57" t="str">
        <f>IF(C123&lt;&gt;0,E123/C123,"-")</f>
        <v>-</v>
      </c>
      <c r="I123" s="57">
        <f>IF(D123&lt;&gt;0,E123/D123,"-")</f>
        <v>4.1595330617641277</v>
      </c>
      <c r="J123" s="40">
        <f>SUBTOTAL(9,J124:J136)</f>
        <v>0</v>
      </c>
      <c r="K123" s="40">
        <f>SUBTOTAL(9,K124:K136)</f>
        <v>0</v>
      </c>
      <c r="L123" s="40">
        <f>SUBTOTAL(9,L124:L136)</f>
        <v>0</v>
      </c>
    </row>
    <row r="124" spans="1:12" ht="30" hidden="1" customHeight="1" x14ac:dyDescent="0.25">
      <c r="A124" s="1"/>
      <c r="B124" s="1"/>
      <c r="C124" s="5"/>
      <c r="D124" s="117"/>
      <c r="E124" s="117"/>
      <c r="F124" s="117"/>
      <c r="G124" s="34"/>
      <c r="H124" s="61"/>
      <c r="I124" s="61"/>
      <c r="J124" s="34"/>
      <c r="K124" s="34"/>
      <c r="L124" s="34"/>
    </row>
    <row r="125" spans="1:12" ht="409.6" hidden="1" customHeight="1" x14ac:dyDescent="0.25">
      <c r="A125" s="150" t="s">
        <v>427</v>
      </c>
      <c r="B125" s="150" t="s">
        <v>286</v>
      </c>
      <c r="C125" s="41">
        <f>SUBTOTAL(9,C126:C135)</f>
        <v>0</v>
      </c>
      <c r="D125" s="41">
        <f>SUBTOTAL(9,D126:D135)</f>
        <v>111942</v>
      </c>
      <c r="E125" s="41">
        <f>SUBTOTAL(9,E126:E135)</f>
        <v>465626.45</v>
      </c>
      <c r="F125" s="41">
        <f>G125-D125</f>
        <v>-111942</v>
      </c>
      <c r="G125" s="41">
        <f>SUBTOTAL(9,G126:G135)</f>
        <v>0</v>
      </c>
      <c r="H125" s="58" t="str">
        <f>IF(C125&lt;&gt;0,E125/C125,"-")</f>
        <v>-</v>
      </c>
      <c r="I125" s="58">
        <f>IF(D125&lt;&gt;0,E125/D125,"-")</f>
        <v>4.1595330617641277</v>
      </c>
      <c r="J125" s="41">
        <f>SUBTOTAL(9,J126:J135)</f>
        <v>0</v>
      </c>
      <c r="K125" s="41">
        <f>SUBTOTAL(9,K126:K135)</f>
        <v>0</v>
      </c>
      <c r="L125" s="41">
        <f>SUBTOTAL(9,L126:L135)</f>
        <v>0</v>
      </c>
    </row>
    <row r="126" spans="1:12" ht="30" hidden="1" customHeight="1" x14ac:dyDescent="0.25">
      <c r="A126" s="1"/>
      <c r="B126" s="1"/>
      <c r="C126" s="5"/>
      <c r="D126" s="151"/>
      <c r="E126" s="151"/>
      <c r="F126" s="151"/>
      <c r="G126" s="34"/>
      <c r="H126" s="61"/>
      <c r="I126" s="61"/>
      <c r="J126" s="34"/>
      <c r="K126" s="34"/>
      <c r="L126" s="34"/>
    </row>
    <row r="127" spans="1:12" ht="409.6" hidden="1" customHeight="1" x14ac:dyDescent="0.25">
      <c r="A127" s="152" t="s">
        <v>427</v>
      </c>
      <c r="B127" s="152" t="s">
        <v>286</v>
      </c>
      <c r="C127" s="39">
        <f>SUBTOTAL(9,C128:C134)</f>
        <v>0</v>
      </c>
      <c r="D127" s="39">
        <f>SUBTOTAL(9,D128:D134)</f>
        <v>111942</v>
      </c>
      <c r="E127" s="39">
        <f>SUBTOTAL(9,E128:E134)</f>
        <v>465626.45</v>
      </c>
      <c r="F127" s="39">
        <f>G127-D127</f>
        <v>-111942</v>
      </c>
      <c r="G127" s="39">
        <f>SUBTOTAL(9,G128:G134)</f>
        <v>0</v>
      </c>
      <c r="H127" s="59" t="str">
        <f>IF(C127&lt;&gt;0,E127/C127,"-")</f>
        <v>-</v>
      </c>
      <c r="I127" s="59">
        <f>IF(D127&lt;&gt;0,E127/D127,"-")</f>
        <v>4.1595330617641277</v>
      </c>
      <c r="J127" s="39">
        <f>SUBTOTAL(9,J128:J134)</f>
        <v>0</v>
      </c>
      <c r="K127" s="39">
        <f>SUBTOTAL(9,K128:K134)</f>
        <v>0</v>
      </c>
      <c r="L127" s="39">
        <f>SUBTOTAL(9,L128:L134)</f>
        <v>0</v>
      </c>
    </row>
    <row r="128" spans="1:12" ht="22.5" hidden="1" customHeight="1" x14ac:dyDescent="0.25">
      <c r="A128" s="1"/>
      <c r="B128" s="1"/>
      <c r="C128" s="5"/>
      <c r="D128" s="151"/>
      <c r="E128" s="151"/>
      <c r="F128" s="151"/>
      <c r="G128" s="151"/>
      <c r="H128" s="153"/>
      <c r="I128" s="153"/>
      <c r="J128" s="151"/>
      <c r="K128" s="151"/>
      <c r="L128" s="151"/>
    </row>
    <row r="129" spans="1:12" ht="409.6" hidden="1" customHeight="1" x14ac:dyDescent="0.25">
      <c r="A129" s="154" t="s">
        <v>427</v>
      </c>
      <c r="B129" s="154" t="s">
        <v>286</v>
      </c>
      <c r="C129" s="151">
        <f>SUBTOTAL(9,C130:C133)</f>
        <v>0</v>
      </c>
      <c r="D129" s="151">
        <f>SUBTOTAL(9,D130:D133)</f>
        <v>111942</v>
      </c>
      <c r="E129" s="151">
        <f>SUBTOTAL(9,E130:E133)</f>
        <v>465626.45</v>
      </c>
      <c r="F129" s="151">
        <f>G129-D129</f>
        <v>-111942</v>
      </c>
      <c r="G129" s="151">
        <f>SUBTOTAL(9,G130:G133)</f>
        <v>0</v>
      </c>
      <c r="H129" s="153" t="str">
        <f>IF(C129&lt;&gt;0,E129/C129,"-")</f>
        <v>-</v>
      </c>
      <c r="I129" s="153">
        <f>IF(D129&lt;&gt;0,E129/D129,"-")</f>
        <v>4.1595330617641277</v>
      </c>
      <c r="J129" s="151">
        <f>SUBTOTAL(9,J130:J133)</f>
        <v>0</v>
      </c>
      <c r="K129" s="151">
        <f>SUBTOTAL(9,K130:K133)</f>
        <v>0</v>
      </c>
      <c r="L129" s="151">
        <f>SUBTOTAL(9,L130:L133)</f>
        <v>0</v>
      </c>
    </row>
    <row r="130" spans="1:12" ht="30" hidden="1" customHeight="1" x14ac:dyDescent="0.25">
      <c r="A130" s="1"/>
      <c r="B130" s="1"/>
      <c r="C130" s="5"/>
      <c r="D130" s="33"/>
      <c r="E130" s="33"/>
      <c r="F130" s="33"/>
      <c r="G130" s="34"/>
      <c r="H130" s="61"/>
      <c r="I130" s="61"/>
      <c r="J130" s="34"/>
      <c r="K130" s="34"/>
      <c r="L130" s="34"/>
    </row>
    <row r="131" spans="1:12" ht="15" customHeight="1" x14ac:dyDescent="0.25">
      <c r="A131" s="155" t="s">
        <v>428</v>
      </c>
      <c r="B131" s="155" t="s">
        <v>429</v>
      </c>
      <c r="C131" s="3">
        <v>0</v>
      </c>
      <c r="D131" s="3">
        <v>0</v>
      </c>
      <c r="E131" s="3">
        <v>111327.86</v>
      </c>
      <c r="F131" s="3">
        <f>G131-D131</f>
        <v>0</v>
      </c>
      <c r="G131" s="3"/>
      <c r="H131" s="51" t="str">
        <f>IF(C131&lt;&gt;0,0/C131,"-")</f>
        <v>-</v>
      </c>
      <c r="I131" s="51" t="str">
        <f>IF(D131&lt;&gt;0,E131/D131,"-")</f>
        <v>-</v>
      </c>
      <c r="J131" s="3">
        <v>0</v>
      </c>
      <c r="K131" s="76">
        <v>0</v>
      </c>
      <c r="L131" s="76">
        <v>0</v>
      </c>
    </row>
    <row r="132" spans="1:12" ht="15" customHeight="1" x14ac:dyDescent="0.25">
      <c r="A132" s="155" t="s">
        <v>430</v>
      </c>
      <c r="B132" s="155" t="s">
        <v>431</v>
      </c>
      <c r="C132" s="3">
        <v>0</v>
      </c>
      <c r="D132" s="3">
        <v>111942</v>
      </c>
      <c r="E132" s="3">
        <v>354298.59</v>
      </c>
      <c r="F132" s="3">
        <f>G132-D132</f>
        <v>-111942</v>
      </c>
      <c r="G132" s="3"/>
      <c r="H132" s="51" t="str">
        <f>IF(C132&lt;&gt;0,0/C132,"-")</f>
        <v>-</v>
      </c>
      <c r="I132" s="51">
        <f>IF(D132&lt;&gt;0,E132/D132,"-")</f>
        <v>3.1650192957067054</v>
      </c>
      <c r="J132" s="3">
        <v>0</v>
      </c>
      <c r="K132" s="76">
        <v>0</v>
      </c>
      <c r="L132" s="76">
        <v>0</v>
      </c>
    </row>
    <row r="133" spans="1:12" hidden="1" x14ac:dyDescent="0.25">
      <c r="A133" s="1"/>
      <c r="B133" s="1"/>
      <c r="C133" s="5"/>
      <c r="D133" s="3"/>
      <c r="E133" s="3"/>
      <c r="F133" s="3"/>
      <c r="G133" s="3"/>
      <c r="H133" s="51"/>
      <c r="I133" s="51"/>
      <c r="J133" s="3"/>
      <c r="K133" s="3"/>
      <c r="L133" s="3"/>
    </row>
    <row r="134" spans="1:12" hidden="1" x14ac:dyDescent="0.25">
      <c r="A134" s="1"/>
      <c r="B134" s="1"/>
      <c r="C134" s="5"/>
      <c r="D134" s="5"/>
      <c r="E134" s="5"/>
      <c r="F134" s="5"/>
      <c r="G134" s="34"/>
      <c r="H134" s="61"/>
      <c r="I134" s="61"/>
      <c r="J134" s="34"/>
      <c r="K134" s="34"/>
      <c r="L134" s="34"/>
    </row>
    <row r="135" spans="1:12" ht="20.100000000000001" hidden="1" customHeight="1" x14ac:dyDescent="0.25">
      <c r="A135" s="1"/>
      <c r="B135" s="1"/>
      <c r="C135" s="5"/>
      <c r="D135" s="5"/>
      <c r="E135" s="5"/>
      <c r="F135" s="5"/>
      <c r="G135" s="34"/>
      <c r="H135" s="61"/>
      <c r="I135" s="61"/>
      <c r="J135" s="34"/>
      <c r="K135" s="34"/>
      <c r="L135" s="34"/>
    </row>
    <row r="136" spans="1:12" ht="20.100000000000001" hidden="1" customHeight="1" x14ac:dyDescent="0.25">
      <c r="A136" s="1"/>
      <c r="B136" s="1"/>
      <c r="C136" s="5"/>
      <c r="D136" s="5"/>
      <c r="E136" s="5"/>
      <c r="F136" s="5"/>
      <c r="G136" s="34"/>
      <c r="H136" s="61"/>
      <c r="I136" s="61"/>
      <c r="J136" s="34"/>
      <c r="K136" s="34"/>
      <c r="L136" s="34"/>
    </row>
    <row r="137" spans="1:12" ht="20.100000000000001" hidden="1" customHeight="1" x14ac:dyDescent="0.25">
      <c r="A137" s="1"/>
      <c r="B137" s="1"/>
      <c r="C137" s="5"/>
      <c r="D137" s="5"/>
      <c r="E137" s="5"/>
      <c r="F137" s="5"/>
      <c r="G137" s="34"/>
      <c r="H137" s="61"/>
      <c r="I137" s="61"/>
      <c r="J137" s="34"/>
      <c r="K137" s="34"/>
      <c r="L137" s="34"/>
    </row>
    <row r="138" spans="1:12" ht="20.100000000000001" hidden="1" customHeight="1" x14ac:dyDescent="0.25">
      <c r="A138" s="1"/>
      <c r="B138" s="1"/>
      <c r="C138" s="5"/>
      <c r="D138" s="5"/>
      <c r="E138" s="5"/>
      <c r="F138" s="5"/>
      <c r="G138" s="34"/>
      <c r="H138" s="61"/>
      <c r="I138" s="61"/>
      <c r="J138" s="34"/>
      <c r="K138" s="34"/>
      <c r="L138" s="34"/>
    </row>
    <row r="139" spans="1:12" s="29" customFormat="1" ht="18" customHeight="1" x14ac:dyDescent="0.25">
      <c r="A139" s="146" t="s">
        <v>432</v>
      </c>
      <c r="B139" s="146" t="s">
        <v>328</v>
      </c>
      <c r="C139" s="37">
        <f>SUBTOTAL(9,C140:C158)</f>
        <v>0</v>
      </c>
      <c r="D139" s="37">
        <f>SUBTOTAL(9,D140:D158)</f>
        <v>824915</v>
      </c>
      <c r="E139" s="37">
        <f>SUBTOTAL(9,E140:E158)</f>
        <v>268180.90999999997</v>
      </c>
      <c r="F139" s="37">
        <f>G139-D139</f>
        <v>-824915</v>
      </c>
      <c r="G139" s="37">
        <f>SUBTOTAL(9,G140:G158)</f>
        <v>0</v>
      </c>
      <c r="H139" s="55" t="str">
        <f>IF(C139&lt;&gt;0,E139/C139,"-")</f>
        <v>-</v>
      </c>
      <c r="I139" s="55">
        <f>IF(D139&lt;&gt;0,E139/D139,"-")</f>
        <v>0.32510126497881597</v>
      </c>
      <c r="J139" s="37">
        <f>SUBTOTAL(9,J140:J158)</f>
        <v>0</v>
      </c>
      <c r="K139" s="37">
        <f>SUBTOTAL(9,K140:K158)</f>
        <v>0</v>
      </c>
      <c r="L139" s="37">
        <f>SUBTOTAL(9,L140:L158)</f>
        <v>0</v>
      </c>
    </row>
    <row r="140" spans="1:12" ht="30" hidden="1" customHeight="1" x14ac:dyDescent="0.25">
      <c r="A140" s="1"/>
      <c r="B140" s="1"/>
      <c r="C140" s="5"/>
      <c r="D140" s="42"/>
      <c r="E140" s="42"/>
      <c r="F140" s="42"/>
      <c r="G140" s="34"/>
      <c r="H140" s="61"/>
      <c r="I140" s="61"/>
      <c r="J140" s="34"/>
      <c r="K140" s="34"/>
      <c r="L140" s="34"/>
    </row>
    <row r="141" spans="1:12" ht="409.6" hidden="1" customHeight="1" x14ac:dyDescent="0.25">
      <c r="A141" s="147" t="s">
        <v>432</v>
      </c>
      <c r="B141" s="147" t="s">
        <v>328</v>
      </c>
      <c r="C141" s="38">
        <f>SUBTOTAL(9,C142:C157)</f>
        <v>0</v>
      </c>
      <c r="D141" s="38">
        <f>SUBTOTAL(9,D142:D157)</f>
        <v>824915</v>
      </c>
      <c r="E141" s="38">
        <f>SUBTOTAL(9,E142:E157)</f>
        <v>268180.90999999997</v>
      </c>
      <c r="F141" s="38">
        <f>G141-D141</f>
        <v>-824915</v>
      </c>
      <c r="G141" s="38">
        <f>SUBTOTAL(9,G142:G157)</f>
        <v>0</v>
      </c>
      <c r="H141" s="56" t="str">
        <f>IF(C141&lt;&gt;0,E141/C141,"-")</f>
        <v>-</v>
      </c>
      <c r="I141" s="56">
        <f>IF(D141&lt;&gt;0,E141/D141,"-")</f>
        <v>0.32510126497881597</v>
      </c>
      <c r="J141" s="38">
        <f>SUBTOTAL(9,J142:J157)</f>
        <v>0</v>
      </c>
      <c r="K141" s="38">
        <f>SUBTOTAL(9,K142:K157)</f>
        <v>0</v>
      </c>
      <c r="L141" s="38">
        <f>SUBTOTAL(9,L142:L157)</f>
        <v>0</v>
      </c>
    </row>
    <row r="142" spans="1:12" ht="30" hidden="1" customHeight="1" x14ac:dyDescent="0.25">
      <c r="A142" s="1"/>
      <c r="B142" s="1"/>
      <c r="C142" s="5"/>
      <c r="D142" s="148"/>
      <c r="E142" s="148"/>
      <c r="F142" s="148"/>
      <c r="G142" s="34"/>
      <c r="H142" s="61"/>
      <c r="I142" s="61"/>
      <c r="J142" s="34"/>
      <c r="K142" s="34"/>
      <c r="L142" s="34"/>
    </row>
    <row r="143" spans="1:12" ht="409.6" hidden="1" customHeight="1" x14ac:dyDescent="0.25">
      <c r="A143" s="149" t="s">
        <v>432</v>
      </c>
      <c r="B143" s="149" t="s">
        <v>328</v>
      </c>
      <c r="C143" s="40">
        <f>SUBTOTAL(9,C144:C156)</f>
        <v>0</v>
      </c>
      <c r="D143" s="40">
        <f>SUBTOTAL(9,D144:D156)</f>
        <v>824915</v>
      </c>
      <c r="E143" s="40">
        <f>SUBTOTAL(9,E144:E156)</f>
        <v>268180.90999999997</v>
      </c>
      <c r="F143" s="40">
        <f>G143-D143</f>
        <v>-824915</v>
      </c>
      <c r="G143" s="40">
        <f>SUBTOTAL(9,G144:G156)</f>
        <v>0</v>
      </c>
      <c r="H143" s="57" t="str">
        <f>IF(C143&lt;&gt;0,E143/C143,"-")</f>
        <v>-</v>
      </c>
      <c r="I143" s="57">
        <f>IF(D143&lt;&gt;0,E143/D143,"-")</f>
        <v>0.32510126497881597</v>
      </c>
      <c r="J143" s="40">
        <f>SUBTOTAL(9,J144:J156)</f>
        <v>0</v>
      </c>
      <c r="K143" s="40">
        <f>SUBTOTAL(9,K144:K156)</f>
        <v>0</v>
      </c>
      <c r="L143" s="40">
        <f>SUBTOTAL(9,L144:L156)</f>
        <v>0</v>
      </c>
    </row>
    <row r="144" spans="1:12" ht="30" hidden="1" customHeight="1" x14ac:dyDescent="0.25">
      <c r="A144" s="1"/>
      <c r="B144" s="1"/>
      <c r="C144" s="5"/>
      <c r="D144" s="117"/>
      <c r="E144" s="117"/>
      <c r="F144" s="117"/>
      <c r="G144" s="34"/>
      <c r="H144" s="61"/>
      <c r="I144" s="61"/>
      <c r="J144" s="34"/>
      <c r="K144" s="34"/>
      <c r="L144" s="34"/>
    </row>
    <row r="145" spans="1:12" ht="409.6" hidden="1" customHeight="1" x14ac:dyDescent="0.25">
      <c r="A145" s="150" t="s">
        <v>432</v>
      </c>
      <c r="B145" s="150" t="s">
        <v>328</v>
      </c>
      <c r="C145" s="41">
        <f>SUBTOTAL(9,C146:C155)</f>
        <v>0</v>
      </c>
      <c r="D145" s="41">
        <f>SUBTOTAL(9,D146:D155)</f>
        <v>824915</v>
      </c>
      <c r="E145" s="41">
        <f>SUBTOTAL(9,E146:E155)</f>
        <v>268180.90999999997</v>
      </c>
      <c r="F145" s="41">
        <f>G145-D145</f>
        <v>-824915</v>
      </c>
      <c r="G145" s="41">
        <f>SUBTOTAL(9,G146:G155)</f>
        <v>0</v>
      </c>
      <c r="H145" s="58" t="str">
        <f>IF(C145&lt;&gt;0,E145/C145,"-")</f>
        <v>-</v>
      </c>
      <c r="I145" s="58">
        <f>IF(D145&lt;&gt;0,E145/D145,"-")</f>
        <v>0.32510126497881597</v>
      </c>
      <c r="J145" s="41">
        <f>SUBTOTAL(9,J146:J155)</f>
        <v>0</v>
      </c>
      <c r="K145" s="41">
        <f>SUBTOTAL(9,K146:K155)</f>
        <v>0</v>
      </c>
      <c r="L145" s="41">
        <f>SUBTOTAL(9,L146:L155)</f>
        <v>0</v>
      </c>
    </row>
    <row r="146" spans="1:12" ht="30" hidden="1" customHeight="1" x14ac:dyDescent="0.25">
      <c r="A146" s="1"/>
      <c r="B146" s="1"/>
      <c r="C146" s="5"/>
      <c r="D146" s="151"/>
      <c r="E146" s="151"/>
      <c r="F146" s="151"/>
      <c r="G146" s="34"/>
      <c r="H146" s="61"/>
      <c r="I146" s="61"/>
      <c r="J146" s="34"/>
      <c r="K146" s="34"/>
      <c r="L146" s="34"/>
    </row>
    <row r="147" spans="1:12" ht="409.6" hidden="1" customHeight="1" x14ac:dyDescent="0.25">
      <c r="A147" s="152" t="s">
        <v>432</v>
      </c>
      <c r="B147" s="152" t="s">
        <v>328</v>
      </c>
      <c r="C147" s="39">
        <f>SUBTOTAL(9,C148:C154)</f>
        <v>0</v>
      </c>
      <c r="D147" s="39">
        <f>SUBTOTAL(9,D148:D154)</f>
        <v>824915</v>
      </c>
      <c r="E147" s="39">
        <f>SUBTOTAL(9,E148:E154)</f>
        <v>268180.90999999997</v>
      </c>
      <c r="F147" s="39">
        <f>G147-D147</f>
        <v>-824915</v>
      </c>
      <c r="G147" s="39">
        <f>SUBTOTAL(9,G148:G154)</f>
        <v>0</v>
      </c>
      <c r="H147" s="59" t="str">
        <f>IF(C147&lt;&gt;0,E147/C147,"-")</f>
        <v>-</v>
      </c>
      <c r="I147" s="59">
        <f>IF(D147&lt;&gt;0,E147/D147,"-")</f>
        <v>0.32510126497881597</v>
      </c>
      <c r="J147" s="39">
        <f>SUBTOTAL(9,J148:J154)</f>
        <v>0</v>
      </c>
      <c r="K147" s="39">
        <f>SUBTOTAL(9,K148:K154)</f>
        <v>0</v>
      </c>
      <c r="L147" s="39">
        <f>SUBTOTAL(9,L148:L154)</f>
        <v>0</v>
      </c>
    </row>
    <row r="148" spans="1:12" ht="22.5" hidden="1" customHeight="1" x14ac:dyDescent="0.25">
      <c r="A148" s="1"/>
      <c r="B148" s="1"/>
      <c r="C148" s="5"/>
      <c r="D148" s="151"/>
      <c r="E148" s="151"/>
      <c r="F148" s="151"/>
      <c r="G148" s="151"/>
      <c r="H148" s="153"/>
      <c r="I148" s="153"/>
      <c r="J148" s="151"/>
      <c r="K148" s="151"/>
      <c r="L148" s="151"/>
    </row>
    <row r="149" spans="1:12" ht="409.6" hidden="1" customHeight="1" x14ac:dyDescent="0.25">
      <c r="A149" s="154" t="s">
        <v>432</v>
      </c>
      <c r="B149" s="154" t="s">
        <v>328</v>
      </c>
      <c r="C149" s="151">
        <f>SUBTOTAL(9,C150:C153)</f>
        <v>0</v>
      </c>
      <c r="D149" s="151">
        <f>SUBTOTAL(9,D150:D153)</f>
        <v>824915</v>
      </c>
      <c r="E149" s="151">
        <f>SUBTOTAL(9,E150:E153)</f>
        <v>268180.90999999997</v>
      </c>
      <c r="F149" s="151">
        <f>G149-D149</f>
        <v>-824915</v>
      </c>
      <c r="G149" s="151">
        <f>SUBTOTAL(9,G150:G153)</f>
        <v>0</v>
      </c>
      <c r="H149" s="153" t="str">
        <f>IF(C149&lt;&gt;0,E149/C149,"-")</f>
        <v>-</v>
      </c>
      <c r="I149" s="153">
        <f>IF(D149&lt;&gt;0,E149/D149,"-")</f>
        <v>0.32510126497881597</v>
      </c>
      <c r="J149" s="151">
        <f>SUBTOTAL(9,J150:J153)</f>
        <v>0</v>
      </c>
      <c r="K149" s="151">
        <f>SUBTOTAL(9,K150:K153)</f>
        <v>0</v>
      </c>
      <c r="L149" s="151">
        <f>SUBTOTAL(9,L150:L153)</f>
        <v>0</v>
      </c>
    </row>
    <row r="150" spans="1:12" ht="30" hidden="1" customHeight="1" x14ac:dyDescent="0.25">
      <c r="A150" s="1"/>
      <c r="B150" s="1"/>
      <c r="C150" s="5"/>
      <c r="D150" s="33"/>
      <c r="E150" s="33"/>
      <c r="F150" s="33"/>
      <c r="G150" s="34"/>
      <c r="H150" s="61"/>
      <c r="I150" s="61"/>
      <c r="J150" s="34"/>
      <c r="K150" s="34"/>
      <c r="L150" s="34"/>
    </row>
    <row r="151" spans="1:12" ht="15" customHeight="1" x14ac:dyDescent="0.25">
      <c r="A151" s="155" t="s">
        <v>433</v>
      </c>
      <c r="B151" s="155" t="s">
        <v>434</v>
      </c>
      <c r="C151" s="3">
        <v>0</v>
      </c>
      <c r="D151" s="3">
        <v>490915</v>
      </c>
      <c r="E151" s="3">
        <v>268180.90999999997</v>
      </c>
      <c r="F151" s="3">
        <f>G151-D151</f>
        <v>-490915</v>
      </c>
      <c r="G151" s="3"/>
      <c r="H151" s="51" t="str">
        <f>IF(C151&lt;&gt;0,0/C151,"-")</f>
        <v>-</v>
      </c>
      <c r="I151" s="51">
        <f>IF(D151&lt;&gt;0,E151/D151,"-")</f>
        <v>0.54628787060896489</v>
      </c>
      <c r="J151" s="3">
        <v>0</v>
      </c>
      <c r="K151" s="76">
        <v>0</v>
      </c>
      <c r="L151" s="76">
        <v>0</v>
      </c>
    </row>
    <row r="152" spans="1:12" ht="15" customHeight="1" x14ac:dyDescent="0.25">
      <c r="A152" s="155" t="s">
        <v>435</v>
      </c>
      <c r="B152" s="155" t="s">
        <v>436</v>
      </c>
      <c r="C152" s="3">
        <v>0</v>
      </c>
      <c r="D152" s="3">
        <v>334000</v>
      </c>
      <c r="E152" s="3">
        <v>0</v>
      </c>
      <c r="F152" s="3">
        <f>G152-D152</f>
        <v>-334000</v>
      </c>
      <c r="G152" s="3"/>
      <c r="H152" s="51" t="str">
        <f>IF(C152&lt;&gt;0,0/C152,"-")</f>
        <v>-</v>
      </c>
      <c r="I152" s="51">
        <f>IF(D152&lt;&gt;0,E152/D152,"-")</f>
        <v>0</v>
      </c>
      <c r="J152" s="3">
        <v>0</v>
      </c>
      <c r="K152" s="76">
        <v>0</v>
      </c>
      <c r="L152" s="76">
        <v>0</v>
      </c>
    </row>
    <row r="153" spans="1:12" hidden="1" x14ac:dyDescent="0.25">
      <c r="A153" s="1"/>
      <c r="B153" s="1"/>
      <c r="C153" s="5"/>
      <c r="D153" s="3"/>
      <c r="E153" s="3"/>
      <c r="F153" s="3"/>
      <c r="G153" s="3"/>
      <c r="H153" s="51"/>
      <c r="I153" s="51"/>
      <c r="J153" s="3"/>
      <c r="K153" s="3"/>
      <c r="L153" s="3"/>
    </row>
    <row r="154" spans="1:12" hidden="1" x14ac:dyDescent="0.25">
      <c r="A154" s="1"/>
      <c r="B154" s="1"/>
      <c r="C154" s="5"/>
      <c r="D154" s="5"/>
      <c r="E154" s="5"/>
      <c r="F154" s="5"/>
      <c r="G154" s="34"/>
      <c r="H154" s="61"/>
      <c r="I154" s="61"/>
      <c r="J154" s="34"/>
      <c r="K154" s="34"/>
      <c r="L154" s="34"/>
    </row>
    <row r="155" spans="1:12" ht="20.100000000000001" hidden="1" customHeight="1" x14ac:dyDescent="0.25">
      <c r="A155" s="1"/>
      <c r="B155" s="1"/>
      <c r="C155" s="5"/>
      <c r="D155" s="5"/>
      <c r="E155" s="5"/>
      <c r="F155" s="5"/>
      <c r="G155" s="34"/>
      <c r="H155" s="61"/>
      <c r="I155" s="61"/>
      <c r="J155" s="34"/>
      <c r="K155" s="34"/>
      <c r="L155" s="34"/>
    </row>
    <row r="156" spans="1:12" ht="20.100000000000001" hidden="1" customHeight="1" x14ac:dyDescent="0.25">
      <c r="A156" s="1"/>
      <c r="B156" s="1"/>
      <c r="C156" s="5"/>
      <c r="D156" s="5"/>
      <c r="E156" s="5"/>
      <c r="F156" s="5"/>
      <c r="G156" s="34"/>
      <c r="H156" s="61"/>
      <c r="I156" s="61"/>
      <c r="J156" s="34"/>
      <c r="K156" s="34"/>
      <c r="L156" s="34"/>
    </row>
    <row r="157" spans="1:12" ht="20.100000000000001" hidden="1" customHeight="1" x14ac:dyDescent="0.25">
      <c r="A157" s="1"/>
      <c r="B157" s="1"/>
      <c r="C157" s="5"/>
      <c r="D157" s="5"/>
      <c r="E157" s="5"/>
      <c r="F157" s="5"/>
      <c r="G157" s="34"/>
      <c r="H157" s="61"/>
      <c r="I157" s="61"/>
      <c r="J157" s="34"/>
      <c r="K157" s="34"/>
      <c r="L157" s="34"/>
    </row>
    <row r="158" spans="1:12" ht="20.100000000000001" hidden="1" customHeight="1" x14ac:dyDescent="0.25">
      <c r="A158" s="1"/>
      <c r="B158" s="1"/>
      <c r="C158" s="5"/>
      <c r="D158" s="5"/>
      <c r="E158" s="5"/>
      <c r="F158" s="5"/>
      <c r="G158" s="34"/>
      <c r="H158" s="61"/>
      <c r="I158" s="61"/>
      <c r="J158" s="34"/>
      <c r="K158" s="34"/>
      <c r="L158" s="34"/>
    </row>
    <row r="159" spans="1:12" s="29" customFormat="1" ht="18" customHeight="1" x14ac:dyDescent="0.25">
      <c r="A159" s="146" t="s">
        <v>437</v>
      </c>
      <c r="B159" s="146" t="s">
        <v>330</v>
      </c>
      <c r="C159" s="37">
        <f>SUBTOTAL(9,C160:C177)</f>
        <v>0</v>
      </c>
      <c r="D159" s="37">
        <f>SUBTOTAL(9,D160:D177)</f>
        <v>0</v>
      </c>
      <c r="E159" s="37">
        <f>SUBTOTAL(9,E160:E177)</f>
        <v>112000</v>
      </c>
      <c r="F159" s="37">
        <f>G159-D159</f>
        <v>0</v>
      </c>
      <c r="G159" s="37">
        <f>SUBTOTAL(9,G160:G177)</f>
        <v>0</v>
      </c>
      <c r="H159" s="55" t="str">
        <f>IF(C159&lt;&gt;0,E159/C159,"-")</f>
        <v>-</v>
      </c>
      <c r="I159" s="55" t="str">
        <f>IF(D159&lt;&gt;0,E159/D159,"-")</f>
        <v>-</v>
      </c>
      <c r="J159" s="37">
        <f>SUBTOTAL(9,J160:J177)</f>
        <v>0</v>
      </c>
      <c r="K159" s="37">
        <f>SUBTOTAL(9,K160:K177)</f>
        <v>0</v>
      </c>
      <c r="L159" s="37">
        <f>SUBTOTAL(9,L160:L177)</f>
        <v>0</v>
      </c>
    </row>
    <row r="160" spans="1:12" ht="30" hidden="1" customHeight="1" x14ac:dyDescent="0.25">
      <c r="A160" s="1"/>
      <c r="B160" s="1"/>
      <c r="C160" s="5"/>
      <c r="D160" s="42"/>
      <c r="E160" s="42"/>
      <c r="F160" s="42"/>
      <c r="G160" s="34"/>
      <c r="H160" s="61"/>
      <c r="I160" s="61"/>
      <c r="J160" s="34"/>
      <c r="K160" s="34"/>
      <c r="L160" s="34"/>
    </row>
    <row r="161" spans="1:12" ht="409.6" hidden="1" customHeight="1" x14ac:dyDescent="0.25">
      <c r="A161" s="147" t="s">
        <v>437</v>
      </c>
      <c r="B161" s="147" t="s">
        <v>330</v>
      </c>
      <c r="C161" s="38">
        <f>SUBTOTAL(9,C162:C176)</f>
        <v>0</v>
      </c>
      <c r="D161" s="38">
        <f>SUBTOTAL(9,D162:D176)</f>
        <v>0</v>
      </c>
      <c r="E161" s="38">
        <f>SUBTOTAL(9,E162:E176)</f>
        <v>112000</v>
      </c>
      <c r="F161" s="38">
        <f>G161-D161</f>
        <v>0</v>
      </c>
      <c r="G161" s="38">
        <f>SUBTOTAL(9,G162:G176)</f>
        <v>0</v>
      </c>
      <c r="H161" s="56" t="str">
        <f>IF(C161&lt;&gt;0,E161/C161,"-")</f>
        <v>-</v>
      </c>
      <c r="I161" s="56" t="str">
        <f>IF(D161&lt;&gt;0,E161/D161,"-")</f>
        <v>-</v>
      </c>
      <c r="J161" s="38">
        <f>SUBTOTAL(9,J162:J176)</f>
        <v>0</v>
      </c>
      <c r="K161" s="38">
        <f>SUBTOTAL(9,K162:K176)</f>
        <v>0</v>
      </c>
      <c r="L161" s="38">
        <f>SUBTOTAL(9,L162:L176)</f>
        <v>0</v>
      </c>
    </row>
    <row r="162" spans="1:12" ht="30" hidden="1" customHeight="1" x14ac:dyDescent="0.25">
      <c r="A162" s="1"/>
      <c r="B162" s="1"/>
      <c r="C162" s="5"/>
      <c r="D162" s="148"/>
      <c r="E162" s="148"/>
      <c r="F162" s="148"/>
      <c r="G162" s="34"/>
      <c r="H162" s="61"/>
      <c r="I162" s="61"/>
      <c r="J162" s="34"/>
      <c r="K162" s="34"/>
      <c r="L162" s="34"/>
    </row>
    <row r="163" spans="1:12" ht="409.6" hidden="1" customHeight="1" x14ac:dyDescent="0.25">
      <c r="A163" s="149" t="s">
        <v>437</v>
      </c>
      <c r="B163" s="149" t="s">
        <v>330</v>
      </c>
      <c r="C163" s="40">
        <f>SUBTOTAL(9,C164:C175)</f>
        <v>0</v>
      </c>
      <c r="D163" s="40">
        <f>SUBTOTAL(9,D164:D175)</f>
        <v>0</v>
      </c>
      <c r="E163" s="40">
        <f>SUBTOTAL(9,E164:E175)</f>
        <v>112000</v>
      </c>
      <c r="F163" s="40">
        <f>G163-D163</f>
        <v>0</v>
      </c>
      <c r="G163" s="40">
        <f>SUBTOTAL(9,G164:G175)</f>
        <v>0</v>
      </c>
      <c r="H163" s="57" t="str">
        <f>IF(C163&lt;&gt;0,E163/C163,"-")</f>
        <v>-</v>
      </c>
      <c r="I163" s="57" t="str">
        <f>IF(D163&lt;&gt;0,E163/D163,"-")</f>
        <v>-</v>
      </c>
      <c r="J163" s="40">
        <f>SUBTOTAL(9,J164:J175)</f>
        <v>0</v>
      </c>
      <c r="K163" s="40">
        <f>SUBTOTAL(9,K164:K175)</f>
        <v>0</v>
      </c>
      <c r="L163" s="40">
        <f>SUBTOTAL(9,L164:L175)</f>
        <v>0</v>
      </c>
    </row>
    <row r="164" spans="1:12" ht="30" hidden="1" customHeight="1" x14ac:dyDescent="0.25">
      <c r="A164" s="1"/>
      <c r="B164" s="1"/>
      <c r="C164" s="5"/>
      <c r="D164" s="117"/>
      <c r="E164" s="117"/>
      <c r="F164" s="117"/>
      <c r="G164" s="34"/>
      <c r="H164" s="61"/>
      <c r="I164" s="61"/>
      <c r="J164" s="34"/>
      <c r="K164" s="34"/>
      <c r="L164" s="34"/>
    </row>
    <row r="165" spans="1:12" ht="409.6" hidden="1" customHeight="1" x14ac:dyDescent="0.25">
      <c r="A165" s="150" t="s">
        <v>437</v>
      </c>
      <c r="B165" s="150" t="s">
        <v>330</v>
      </c>
      <c r="C165" s="41">
        <f>SUBTOTAL(9,C166:C174)</f>
        <v>0</v>
      </c>
      <c r="D165" s="41">
        <f>SUBTOTAL(9,D166:D174)</f>
        <v>0</v>
      </c>
      <c r="E165" s="41">
        <f>SUBTOTAL(9,E166:E174)</f>
        <v>112000</v>
      </c>
      <c r="F165" s="41">
        <f>G165-D165</f>
        <v>0</v>
      </c>
      <c r="G165" s="41">
        <f>SUBTOTAL(9,G166:G174)</f>
        <v>0</v>
      </c>
      <c r="H165" s="58" t="str">
        <f>IF(C165&lt;&gt;0,E165/C165,"-")</f>
        <v>-</v>
      </c>
      <c r="I165" s="58" t="str">
        <f>IF(D165&lt;&gt;0,E165/D165,"-")</f>
        <v>-</v>
      </c>
      <c r="J165" s="41">
        <f>SUBTOTAL(9,J166:J174)</f>
        <v>0</v>
      </c>
      <c r="K165" s="41">
        <f>SUBTOTAL(9,K166:K174)</f>
        <v>0</v>
      </c>
      <c r="L165" s="41">
        <f>SUBTOTAL(9,L166:L174)</f>
        <v>0</v>
      </c>
    </row>
    <row r="166" spans="1:12" ht="30" hidden="1" customHeight="1" x14ac:dyDescent="0.25">
      <c r="A166" s="1"/>
      <c r="B166" s="1"/>
      <c r="C166" s="5"/>
      <c r="D166" s="151"/>
      <c r="E166" s="151"/>
      <c r="F166" s="151"/>
      <c r="G166" s="34"/>
      <c r="H166" s="61"/>
      <c r="I166" s="61"/>
      <c r="J166" s="34"/>
      <c r="K166" s="34"/>
      <c r="L166" s="34"/>
    </row>
    <row r="167" spans="1:12" ht="409.6" hidden="1" customHeight="1" x14ac:dyDescent="0.25">
      <c r="A167" s="152" t="s">
        <v>437</v>
      </c>
      <c r="B167" s="152" t="s">
        <v>330</v>
      </c>
      <c r="C167" s="39">
        <f>SUBTOTAL(9,C168:C173)</f>
        <v>0</v>
      </c>
      <c r="D167" s="39">
        <f>SUBTOTAL(9,D168:D173)</f>
        <v>0</v>
      </c>
      <c r="E167" s="39">
        <f>SUBTOTAL(9,E168:E173)</f>
        <v>112000</v>
      </c>
      <c r="F167" s="39">
        <f>G167-D167</f>
        <v>0</v>
      </c>
      <c r="G167" s="39">
        <f>SUBTOTAL(9,G168:G173)</f>
        <v>0</v>
      </c>
      <c r="H167" s="59" t="str">
        <f>IF(C167&lt;&gt;0,E167/C167,"-")</f>
        <v>-</v>
      </c>
      <c r="I167" s="59" t="str">
        <f>IF(D167&lt;&gt;0,E167/D167,"-")</f>
        <v>-</v>
      </c>
      <c r="J167" s="39">
        <f>SUBTOTAL(9,J168:J173)</f>
        <v>0</v>
      </c>
      <c r="K167" s="39">
        <f>SUBTOTAL(9,K168:K173)</f>
        <v>0</v>
      </c>
      <c r="L167" s="39">
        <f>SUBTOTAL(9,L168:L173)</f>
        <v>0</v>
      </c>
    </row>
    <row r="168" spans="1:12" ht="22.5" hidden="1" customHeight="1" x14ac:dyDescent="0.25">
      <c r="A168" s="1"/>
      <c r="B168" s="1"/>
      <c r="C168" s="5"/>
      <c r="D168" s="151"/>
      <c r="E168" s="151"/>
      <c r="F168" s="151"/>
      <c r="G168" s="151"/>
      <c r="H168" s="153"/>
      <c r="I168" s="153"/>
      <c r="J168" s="151"/>
      <c r="K168" s="151"/>
      <c r="L168" s="151"/>
    </row>
    <row r="169" spans="1:12" ht="409.6" hidden="1" customHeight="1" x14ac:dyDescent="0.25">
      <c r="A169" s="154" t="s">
        <v>437</v>
      </c>
      <c r="B169" s="154" t="s">
        <v>330</v>
      </c>
      <c r="C169" s="151">
        <f>SUBTOTAL(9,C170:C172)</f>
        <v>0</v>
      </c>
      <c r="D169" s="151">
        <f>SUBTOTAL(9,D170:D172)</f>
        <v>0</v>
      </c>
      <c r="E169" s="151">
        <f>SUBTOTAL(9,E170:E172)</f>
        <v>112000</v>
      </c>
      <c r="F169" s="151">
        <f>G169-D169</f>
        <v>0</v>
      </c>
      <c r="G169" s="151">
        <f>SUBTOTAL(9,G170:G172)</f>
        <v>0</v>
      </c>
      <c r="H169" s="153" t="str">
        <f>IF(C169&lt;&gt;0,E169/C169,"-")</f>
        <v>-</v>
      </c>
      <c r="I169" s="153" t="str">
        <f>IF(D169&lt;&gt;0,E169/D169,"-")</f>
        <v>-</v>
      </c>
      <c r="J169" s="151">
        <f>SUBTOTAL(9,J170:J172)</f>
        <v>0</v>
      </c>
      <c r="K169" s="151">
        <f>SUBTOTAL(9,K170:K172)</f>
        <v>0</v>
      </c>
      <c r="L169" s="151">
        <f>SUBTOTAL(9,L170:L172)</f>
        <v>0</v>
      </c>
    </row>
    <row r="170" spans="1:12" ht="30" hidden="1" customHeight="1" x14ac:dyDescent="0.25">
      <c r="A170" s="1"/>
      <c r="B170" s="1"/>
      <c r="C170" s="5"/>
      <c r="D170" s="33"/>
      <c r="E170" s="33"/>
      <c r="F170" s="33"/>
      <c r="G170" s="34"/>
      <c r="H170" s="61"/>
      <c r="I170" s="61"/>
      <c r="J170" s="34"/>
      <c r="K170" s="34"/>
      <c r="L170" s="34"/>
    </row>
    <row r="171" spans="1:12" ht="15" customHeight="1" x14ac:dyDescent="0.25">
      <c r="A171" s="155" t="s">
        <v>438</v>
      </c>
      <c r="B171" s="155" t="s">
        <v>439</v>
      </c>
      <c r="C171" s="3">
        <v>0</v>
      </c>
      <c r="D171" s="3">
        <v>0</v>
      </c>
      <c r="E171" s="3">
        <v>112000</v>
      </c>
      <c r="F171" s="3">
        <f>G171-D171</f>
        <v>0</v>
      </c>
      <c r="G171" s="3"/>
      <c r="H171" s="51" t="str">
        <f>IF(C171&lt;&gt;0,0/C171,"-")</f>
        <v>-</v>
      </c>
      <c r="I171" s="51" t="str">
        <f>IF(D171&lt;&gt;0,E171/D171,"-")</f>
        <v>-</v>
      </c>
      <c r="J171" s="3">
        <v>0</v>
      </c>
      <c r="K171" s="76">
        <v>0</v>
      </c>
      <c r="L171" s="76">
        <v>0</v>
      </c>
    </row>
    <row r="172" spans="1:12" hidden="1" x14ac:dyDescent="0.25">
      <c r="A172" s="1"/>
      <c r="B172" s="1"/>
      <c r="C172" s="5"/>
      <c r="D172" s="3"/>
      <c r="E172" s="3"/>
      <c r="F172" s="3"/>
      <c r="G172" s="3"/>
      <c r="H172" s="51"/>
      <c r="I172" s="51"/>
      <c r="J172" s="3"/>
      <c r="K172" s="3"/>
      <c r="L172" s="3"/>
    </row>
    <row r="173" spans="1:12" hidden="1" x14ac:dyDescent="0.25">
      <c r="A173" s="1"/>
      <c r="B173" s="1"/>
      <c r="C173" s="5"/>
      <c r="D173" s="5"/>
      <c r="E173" s="5"/>
      <c r="F173" s="5"/>
      <c r="G173" s="34"/>
      <c r="H173" s="61"/>
      <c r="I173" s="61"/>
      <c r="J173" s="34"/>
      <c r="K173" s="34"/>
      <c r="L173" s="34"/>
    </row>
    <row r="174" spans="1:12" ht="20.100000000000001" hidden="1" customHeight="1" x14ac:dyDescent="0.25">
      <c r="A174" s="1"/>
      <c r="B174" s="1"/>
      <c r="C174" s="5"/>
      <c r="D174" s="5"/>
      <c r="E174" s="5"/>
      <c r="F174" s="5"/>
      <c r="G174" s="34"/>
      <c r="H174" s="61"/>
      <c r="I174" s="61"/>
      <c r="J174" s="34"/>
      <c r="K174" s="34"/>
      <c r="L174" s="34"/>
    </row>
    <row r="175" spans="1:12" ht="20.100000000000001" hidden="1" customHeight="1" x14ac:dyDescent="0.25">
      <c r="A175" s="1"/>
      <c r="B175" s="1"/>
      <c r="C175" s="5"/>
      <c r="D175" s="5"/>
      <c r="E175" s="5"/>
      <c r="F175" s="5"/>
      <c r="G175" s="34"/>
      <c r="H175" s="61"/>
      <c r="I175" s="61"/>
      <c r="J175" s="34"/>
      <c r="K175" s="34"/>
      <c r="L175" s="34"/>
    </row>
    <row r="176" spans="1:12" ht="20.100000000000001" hidden="1" customHeight="1" x14ac:dyDescent="0.25">
      <c r="A176" s="1"/>
      <c r="B176" s="1"/>
      <c r="C176" s="5"/>
      <c r="D176" s="5"/>
      <c r="E176" s="5"/>
      <c r="F176" s="5"/>
      <c r="G176" s="34"/>
      <c r="H176" s="61"/>
      <c r="I176" s="61"/>
      <c r="J176" s="34"/>
      <c r="K176" s="34"/>
      <c r="L176" s="34"/>
    </row>
    <row r="177" spans="1:12" ht="20.100000000000001" hidden="1" customHeight="1" x14ac:dyDescent="0.25">
      <c r="A177" s="1"/>
      <c r="B177" s="1"/>
      <c r="C177" s="5"/>
      <c r="D177" s="5"/>
      <c r="E177" s="5"/>
      <c r="F177" s="5"/>
      <c r="G177" s="34"/>
      <c r="H177" s="61"/>
      <c r="I177" s="61"/>
      <c r="J177" s="34"/>
      <c r="K177" s="34"/>
      <c r="L177" s="34"/>
    </row>
    <row r="178" spans="1:12" s="29" customFormat="1" ht="18" customHeight="1" x14ac:dyDescent="0.25">
      <c r="A178" s="146" t="s">
        <v>440</v>
      </c>
      <c r="B178" s="146" t="s">
        <v>332</v>
      </c>
      <c r="C178" s="37">
        <f>SUBTOTAL(9,C179:C196)</f>
        <v>0</v>
      </c>
      <c r="D178" s="37">
        <f>SUBTOTAL(9,D179:D196)</f>
        <v>328300</v>
      </c>
      <c r="E178" s="37">
        <f>SUBTOTAL(9,E179:E196)</f>
        <v>421657.73</v>
      </c>
      <c r="F178" s="37">
        <f>G178-D178</f>
        <v>-328300</v>
      </c>
      <c r="G178" s="37">
        <f>SUBTOTAL(9,G179:G196)</f>
        <v>0</v>
      </c>
      <c r="H178" s="55" t="str">
        <f>IF(C178&lt;&gt;0,E178/C178,"-")</f>
        <v>-</v>
      </c>
      <c r="I178" s="55">
        <f>IF(D178&lt;&gt;0,E178/D178,"-")</f>
        <v>1.2843671337191593</v>
      </c>
      <c r="J178" s="37">
        <f>SUBTOTAL(9,J179:J196)</f>
        <v>0</v>
      </c>
      <c r="K178" s="37">
        <f>SUBTOTAL(9,K179:K196)</f>
        <v>0</v>
      </c>
      <c r="L178" s="37">
        <f>SUBTOTAL(9,L179:L196)</f>
        <v>0</v>
      </c>
    </row>
    <row r="179" spans="1:12" ht="30" hidden="1" customHeight="1" x14ac:dyDescent="0.25">
      <c r="A179" s="1"/>
      <c r="B179" s="1"/>
      <c r="C179" s="5"/>
      <c r="D179" s="42"/>
      <c r="E179" s="42"/>
      <c r="F179" s="42"/>
      <c r="G179" s="34"/>
      <c r="H179" s="61"/>
      <c r="I179" s="61"/>
      <c r="J179" s="34"/>
      <c r="K179" s="34"/>
      <c r="L179" s="34"/>
    </row>
    <row r="180" spans="1:12" ht="409.6" hidden="1" customHeight="1" x14ac:dyDescent="0.25">
      <c r="A180" s="147" t="s">
        <v>440</v>
      </c>
      <c r="B180" s="147" t="s">
        <v>332</v>
      </c>
      <c r="C180" s="38">
        <f>SUBTOTAL(9,C181:C195)</f>
        <v>0</v>
      </c>
      <c r="D180" s="38">
        <f>SUBTOTAL(9,D181:D195)</f>
        <v>328300</v>
      </c>
      <c r="E180" s="38">
        <f>SUBTOTAL(9,E181:E195)</f>
        <v>421657.73</v>
      </c>
      <c r="F180" s="38">
        <f>G180-D180</f>
        <v>-328300</v>
      </c>
      <c r="G180" s="38">
        <f>SUBTOTAL(9,G181:G195)</f>
        <v>0</v>
      </c>
      <c r="H180" s="56" t="str">
        <f>IF(C180&lt;&gt;0,E180/C180,"-")</f>
        <v>-</v>
      </c>
      <c r="I180" s="56">
        <f>IF(D180&lt;&gt;0,E180/D180,"-")</f>
        <v>1.2843671337191593</v>
      </c>
      <c r="J180" s="38">
        <f>SUBTOTAL(9,J181:J195)</f>
        <v>0</v>
      </c>
      <c r="K180" s="38">
        <f>SUBTOTAL(9,K181:K195)</f>
        <v>0</v>
      </c>
      <c r="L180" s="38">
        <f>SUBTOTAL(9,L181:L195)</f>
        <v>0</v>
      </c>
    </row>
    <row r="181" spans="1:12" ht="30" hidden="1" customHeight="1" x14ac:dyDescent="0.25">
      <c r="A181" s="1"/>
      <c r="B181" s="1"/>
      <c r="C181" s="5"/>
      <c r="D181" s="148"/>
      <c r="E181" s="148"/>
      <c r="F181" s="148"/>
      <c r="G181" s="34"/>
      <c r="H181" s="61"/>
      <c r="I181" s="61"/>
      <c r="J181" s="34"/>
      <c r="K181" s="34"/>
      <c r="L181" s="34"/>
    </row>
    <row r="182" spans="1:12" ht="409.6" hidden="1" customHeight="1" x14ac:dyDescent="0.25">
      <c r="A182" s="149" t="s">
        <v>440</v>
      </c>
      <c r="B182" s="149" t="s">
        <v>332</v>
      </c>
      <c r="C182" s="40">
        <f>SUBTOTAL(9,C183:C194)</f>
        <v>0</v>
      </c>
      <c r="D182" s="40">
        <f>SUBTOTAL(9,D183:D194)</f>
        <v>328300</v>
      </c>
      <c r="E182" s="40">
        <f>SUBTOTAL(9,E183:E194)</f>
        <v>421657.73</v>
      </c>
      <c r="F182" s="40">
        <f>G182-D182</f>
        <v>-328300</v>
      </c>
      <c r="G182" s="40">
        <f>SUBTOTAL(9,G183:G194)</f>
        <v>0</v>
      </c>
      <c r="H182" s="57" t="str">
        <f>IF(C182&lt;&gt;0,E182/C182,"-")</f>
        <v>-</v>
      </c>
      <c r="I182" s="57">
        <f>IF(D182&lt;&gt;0,E182/D182,"-")</f>
        <v>1.2843671337191593</v>
      </c>
      <c r="J182" s="40">
        <f>SUBTOTAL(9,J183:J194)</f>
        <v>0</v>
      </c>
      <c r="K182" s="40">
        <f>SUBTOTAL(9,K183:K194)</f>
        <v>0</v>
      </c>
      <c r="L182" s="40">
        <f>SUBTOTAL(9,L183:L194)</f>
        <v>0</v>
      </c>
    </row>
    <row r="183" spans="1:12" ht="30" hidden="1" customHeight="1" x14ac:dyDescent="0.25">
      <c r="A183" s="1"/>
      <c r="B183" s="1"/>
      <c r="C183" s="5"/>
      <c r="D183" s="117"/>
      <c r="E183" s="117"/>
      <c r="F183" s="117"/>
      <c r="G183" s="34"/>
      <c r="H183" s="61"/>
      <c r="I183" s="61"/>
      <c r="J183" s="34"/>
      <c r="K183" s="34"/>
      <c r="L183" s="34"/>
    </row>
    <row r="184" spans="1:12" ht="409.6" hidden="1" customHeight="1" x14ac:dyDescent="0.25">
      <c r="A184" s="150" t="s">
        <v>440</v>
      </c>
      <c r="B184" s="150" t="s">
        <v>332</v>
      </c>
      <c r="C184" s="41">
        <f>SUBTOTAL(9,C185:C193)</f>
        <v>0</v>
      </c>
      <c r="D184" s="41">
        <f>SUBTOTAL(9,D185:D193)</f>
        <v>328300</v>
      </c>
      <c r="E184" s="41">
        <f>SUBTOTAL(9,E185:E193)</f>
        <v>421657.73</v>
      </c>
      <c r="F184" s="41">
        <f>G184-D184</f>
        <v>-328300</v>
      </c>
      <c r="G184" s="41">
        <f>SUBTOTAL(9,G185:G193)</f>
        <v>0</v>
      </c>
      <c r="H184" s="58" t="str">
        <f>IF(C184&lt;&gt;0,E184/C184,"-")</f>
        <v>-</v>
      </c>
      <c r="I184" s="58">
        <f>IF(D184&lt;&gt;0,E184/D184,"-")</f>
        <v>1.2843671337191593</v>
      </c>
      <c r="J184" s="41">
        <f>SUBTOTAL(9,J185:J193)</f>
        <v>0</v>
      </c>
      <c r="K184" s="41">
        <f>SUBTOTAL(9,K185:K193)</f>
        <v>0</v>
      </c>
      <c r="L184" s="41">
        <f>SUBTOTAL(9,L185:L193)</f>
        <v>0</v>
      </c>
    </row>
    <row r="185" spans="1:12" ht="30" hidden="1" customHeight="1" x14ac:dyDescent="0.25">
      <c r="A185" s="1"/>
      <c r="B185" s="1"/>
      <c r="C185" s="5"/>
      <c r="D185" s="151"/>
      <c r="E185" s="151"/>
      <c r="F185" s="151"/>
      <c r="G185" s="34"/>
      <c r="H185" s="61"/>
      <c r="I185" s="61"/>
      <c r="J185" s="34"/>
      <c r="K185" s="34"/>
      <c r="L185" s="34"/>
    </row>
    <row r="186" spans="1:12" ht="409.6" hidden="1" customHeight="1" x14ac:dyDescent="0.25">
      <c r="A186" s="152" t="s">
        <v>440</v>
      </c>
      <c r="B186" s="152" t="s">
        <v>332</v>
      </c>
      <c r="C186" s="39">
        <f>SUBTOTAL(9,C187:C192)</f>
        <v>0</v>
      </c>
      <c r="D186" s="39">
        <f>SUBTOTAL(9,D187:D192)</f>
        <v>328300</v>
      </c>
      <c r="E186" s="39">
        <f>SUBTOTAL(9,E187:E192)</f>
        <v>421657.73</v>
      </c>
      <c r="F186" s="39">
        <f>G186-D186</f>
        <v>-328300</v>
      </c>
      <c r="G186" s="39">
        <f>SUBTOTAL(9,G187:G192)</f>
        <v>0</v>
      </c>
      <c r="H186" s="59" t="str">
        <f>IF(C186&lt;&gt;0,E186/C186,"-")</f>
        <v>-</v>
      </c>
      <c r="I186" s="59">
        <f>IF(D186&lt;&gt;0,E186/D186,"-")</f>
        <v>1.2843671337191593</v>
      </c>
      <c r="J186" s="39">
        <f>SUBTOTAL(9,J187:J192)</f>
        <v>0</v>
      </c>
      <c r="K186" s="39">
        <f>SUBTOTAL(9,K187:K192)</f>
        <v>0</v>
      </c>
      <c r="L186" s="39">
        <f>SUBTOTAL(9,L187:L192)</f>
        <v>0</v>
      </c>
    </row>
    <row r="187" spans="1:12" ht="22.5" hidden="1" customHeight="1" x14ac:dyDescent="0.25">
      <c r="A187" s="1"/>
      <c r="B187" s="1"/>
      <c r="C187" s="5"/>
      <c r="D187" s="151"/>
      <c r="E187" s="151"/>
      <c r="F187" s="151"/>
      <c r="G187" s="151"/>
      <c r="H187" s="153"/>
      <c r="I187" s="153"/>
      <c r="J187" s="151"/>
      <c r="K187" s="151"/>
      <c r="L187" s="151"/>
    </row>
    <row r="188" spans="1:12" ht="409.6" hidden="1" customHeight="1" x14ac:dyDescent="0.25">
      <c r="A188" s="154" t="s">
        <v>440</v>
      </c>
      <c r="B188" s="154" t="s">
        <v>332</v>
      </c>
      <c r="C188" s="151">
        <f>SUBTOTAL(9,C189:C191)</f>
        <v>0</v>
      </c>
      <c r="D188" s="151">
        <f>SUBTOTAL(9,D189:D191)</f>
        <v>328300</v>
      </c>
      <c r="E188" s="151">
        <f>SUBTOTAL(9,E189:E191)</f>
        <v>421657.73</v>
      </c>
      <c r="F188" s="151">
        <f>G188-D188</f>
        <v>-328300</v>
      </c>
      <c r="G188" s="151">
        <f>SUBTOTAL(9,G189:G191)</f>
        <v>0</v>
      </c>
      <c r="H188" s="153" t="str">
        <f>IF(C188&lt;&gt;0,E188/C188,"-")</f>
        <v>-</v>
      </c>
      <c r="I188" s="153">
        <f>IF(D188&lt;&gt;0,E188/D188,"-")</f>
        <v>1.2843671337191593</v>
      </c>
      <c r="J188" s="151">
        <f>SUBTOTAL(9,J189:J191)</f>
        <v>0</v>
      </c>
      <c r="K188" s="151">
        <f>SUBTOTAL(9,K189:K191)</f>
        <v>0</v>
      </c>
      <c r="L188" s="151">
        <f>SUBTOTAL(9,L189:L191)</f>
        <v>0</v>
      </c>
    </row>
    <row r="189" spans="1:12" ht="30" hidden="1" customHeight="1" x14ac:dyDescent="0.25">
      <c r="A189" s="1"/>
      <c r="B189" s="1"/>
      <c r="C189" s="5"/>
      <c r="D189" s="33"/>
      <c r="E189" s="33"/>
      <c r="F189" s="33"/>
      <c r="G189" s="34"/>
      <c r="H189" s="61"/>
      <c r="I189" s="61"/>
      <c r="J189" s="34"/>
      <c r="K189" s="34"/>
      <c r="L189" s="34"/>
    </row>
    <row r="190" spans="1:12" ht="15" customHeight="1" x14ac:dyDescent="0.25">
      <c r="A190" s="155" t="s">
        <v>441</v>
      </c>
      <c r="B190" s="155" t="s">
        <v>355</v>
      </c>
      <c r="C190" s="3">
        <v>0</v>
      </c>
      <c r="D190" s="3">
        <v>328300</v>
      </c>
      <c r="E190" s="3">
        <v>421657.73</v>
      </c>
      <c r="F190" s="3">
        <f>G190-D190</f>
        <v>-328300</v>
      </c>
      <c r="G190" s="3"/>
      <c r="H190" s="51" t="str">
        <f>IF(C190&lt;&gt;0,0/C190,"-")</f>
        <v>-</v>
      </c>
      <c r="I190" s="51">
        <f>IF(D190&lt;&gt;0,E190/D190,"-")</f>
        <v>1.2843671337191593</v>
      </c>
      <c r="J190" s="3">
        <v>0</v>
      </c>
      <c r="K190" s="76">
        <v>0</v>
      </c>
      <c r="L190" s="76">
        <v>0</v>
      </c>
    </row>
    <row r="191" spans="1:12" hidden="1" x14ac:dyDescent="0.25">
      <c r="A191" s="1"/>
      <c r="B191" s="1"/>
      <c r="C191" s="5"/>
      <c r="D191" s="3"/>
      <c r="E191" s="3"/>
      <c r="F191" s="3"/>
      <c r="G191" s="3"/>
      <c r="H191" s="51"/>
      <c r="I191" s="51"/>
      <c r="J191" s="3"/>
      <c r="K191" s="3"/>
      <c r="L191" s="3"/>
    </row>
    <row r="192" spans="1:12" hidden="1" x14ac:dyDescent="0.25">
      <c r="A192" s="1"/>
      <c r="B192" s="1"/>
      <c r="C192" s="5"/>
      <c r="D192" s="5"/>
      <c r="E192" s="5"/>
      <c r="F192" s="5"/>
      <c r="G192" s="34"/>
      <c r="H192" s="61"/>
      <c r="I192" s="61"/>
      <c r="J192" s="34"/>
      <c r="K192" s="34"/>
      <c r="L192" s="34"/>
    </row>
    <row r="193" spans="1:12" ht="20.100000000000001" hidden="1" customHeight="1" x14ac:dyDescent="0.25">
      <c r="A193" s="1"/>
      <c r="B193" s="1"/>
      <c r="C193" s="5"/>
      <c r="D193" s="5"/>
      <c r="E193" s="5"/>
      <c r="F193" s="5"/>
      <c r="G193" s="34"/>
      <c r="H193" s="61"/>
      <c r="I193" s="61"/>
      <c r="J193" s="34"/>
      <c r="K193" s="34"/>
      <c r="L193" s="34"/>
    </row>
    <row r="194" spans="1:12" ht="20.100000000000001" hidden="1" customHeight="1" x14ac:dyDescent="0.25">
      <c r="A194" s="1"/>
      <c r="B194" s="1"/>
      <c r="C194" s="5"/>
      <c r="D194" s="5"/>
      <c r="E194" s="5"/>
      <c r="F194" s="5"/>
      <c r="G194" s="34"/>
      <c r="H194" s="61"/>
      <c r="I194" s="61"/>
      <c r="J194" s="34"/>
      <c r="K194" s="34"/>
      <c r="L194" s="34"/>
    </row>
    <row r="195" spans="1:12" ht="20.100000000000001" hidden="1" customHeight="1" x14ac:dyDescent="0.25">
      <c r="A195" s="1"/>
      <c r="B195" s="1"/>
      <c r="C195" s="5"/>
      <c r="D195" s="5"/>
      <c r="E195" s="5"/>
      <c r="F195" s="5"/>
      <c r="G195" s="34"/>
      <c r="H195" s="61"/>
      <c r="I195" s="61"/>
      <c r="J195" s="34"/>
      <c r="K195" s="34"/>
      <c r="L195" s="34"/>
    </row>
    <row r="196" spans="1:12" ht="20.100000000000001" hidden="1" customHeight="1" x14ac:dyDescent="0.25">
      <c r="A196" s="1"/>
      <c r="B196" s="1"/>
      <c r="C196" s="5"/>
      <c r="D196" s="5"/>
      <c r="E196" s="5"/>
      <c r="F196" s="5"/>
      <c r="G196" s="34"/>
      <c r="H196" s="61"/>
      <c r="I196" s="61"/>
      <c r="J196" s="34"/>
      <c r="K196" s="34"/>
      <c r="L196" s="34"/>
    </row>
    <row r="197" spans="1:12" ht="20.100000000000001" hidden="1" customHeight="1" x14ac:dyDescent="0.25">
      <c r="A197" s="1"/>
      <c r="B197" s="1"/>
      <c r="C197" s="5"/>
      <c r="D197" s="5"/>
      <c r="E197" s="5"/>
      <c r="F197" s="5"/>
      <c r="G197" s="34"/>
      <c r="H197" s="61"/>
      <c r="I197" s="61"/>
      <c r="J197" s="34"/>
      <c r="K197" s="34"/>
      <c r="L197" s="34"/>
    </row>
    <row r="198" spans="1:12" s="29" customFormat="1" ht="18" customHeight="1" x14ac:dyDescent="0.25">
      <c r="A198" s="145" t="s">
        <v>442</v>
      </c>
      <c r="B198" s="145" t="s">
        <v>443</v>
      </c>
      <c r="C198" s="28">
        <f>SUBTOTAL(9,C199:C221)</f>
        <v>0</v>
      </c>
      <c r="D198" s="28">
        <f>SUBTOTAL(9,D199:D221)</f>
        <v>10010</v>
      </c>
      <c r="E198" s="28">
        <f>SUBTOTAL(9,E199:E221)</f>
        <v>17529.009999999998</v>
      </c>
      <c r="F198" s="28">
        <f>G198-D198</f>
        <v>-10010</v>
      </c>
      <c r="G198" s="28">
        <f>SUBTOTAL(9,G199:G221)</f>
        <v>0</v>
      </c>
      <c r="H198" s="49" t="str">
        <f>IF(C198&lt;&gt;0,E198/C198,"-")</f>
        <v>-</v>
      </c>
      <c r="I198" s="49">
        <f>IF(D198&lt;&gt;0,E198/D198,"-")</f>
        <v>1.7511498501498499</v>
      </c>
      <c r="J198" s="28">
        <f>SUBTOTAL(9,J199:J221)</f>
        <v>0</v>
      </c>
      <c r="K198" s="28">
        <f>SUBTOTAL(9,K199:K221)</f>
        <v>0</v>
      </c>
      <c r="L198" s="28">
        <f>SUBTOTAL(9,L199:L221)</f>
        <v>0</v>
      </c>
    </row>
    <row r="199" spans="1:12" ht="30" hidden="1" customHeight="1" x14ac:dyDescent="0.25">
      <c r="A199" s="1"/>
      <c r="B199" s="4"/>
      <c r="C199" s="120"/>
      <c r="D199" s="120"/>
      <c r="E199" s="120"/>
      <c r="F199" s="120"/>
      <c r="G199" s="34"/>
      <c r="H199" s="61"/>
      <c r="I199" s="61"/>
      <c r="J199" s="34"/>
      <c r="K199" s="34"/>
      <c r="L199" s="34"/>
    </row>
    <row r="200" spans="1:12" s="29" customFormat="1" ht="18" customHeight="1" x14ac:dyDescent="0.25">
      <c r="A200" s="146" t="s">
        <v>444</v>
      </c>
      <c r="B200" s="146" t="s">
        <v>445</v>
      </c>
      <c r="C200" s="37">
        <f>SUBTOTAL(9,C201:C220)</f>
        <v>0</v>
      </c>
      <c r="D200" s="37">
        <f>SUBTOTAL(9,D201:D220)</f>
        <v>10010</v>
      </c>
      <c r="E200" s="37">
        <f>SUBTOTAL(9,E201:E220)</f>
        <v>17529.009999999998</v>
      </c>
      <c r="F200" s="37">
        <f>G200-D200</f>
        <v>-10010</v>
      </c>
      <c r="G200" s="37">
        <f>SUBTOTAL(9,G201:G220)</f>
        <v>0</v>
      </c>
      <c r="H200" s="55" t="str">
        <f>IF(C200&lt;&gt;0,E200/C200,"-")</f>
        <v>-</v>
      </c>
      <c r="I200" s="55">
        <f>IF(D200&lt;&gt;0,E200/D200,"-")</f>
        <v>1.7511498501498499</v>
      </c>
      <c r="J200" s="37">
        <f>SUBTOTAL(9,J201:J220)</f>
        <v>0</v>
      </c>
      <c r="K200" s="37">
        <f>SUBTOTAL(9,K201:K220)</f>
        <v>0</v>
      </c>
      <c r="L200" s="37">
        <f>SUBTOTAL(9,L201:L220)</f>
        <v>0</v>
      </c>
    </row>
    <row r="201" spans="1:12" ht="30" hidden="1" customHeight="1" x14ac:dyDescent="0.25">
      <c r="A201" s="1"/>
      <c r="B201" s="1"/>
      <c r="C201" s="5"/>
      <c r="D201" s="42"/>
      <c r="E201" s="42"/>
      <c r="F201" s="42"/>
      <c r="G201" s="34"/>
      <c r="H201" s="61"/>
      <c r="I201" s="61"/>
      <c r="J201" s="34"/>
      <c r="K201" s="34"/>
      <c r="L201" s="34"/>
    </row>
    <row r="202" spans="1:12" ht="409.6" hidden="1" customHeight="1" x14ac:dyDescent="0.25">
      <c r="A202" s="147" t="s">
        <v>444</v>
      </c>
      <c r="B202" s="147" t="s">
        <v>445</v>
      </c>
      <c r="C202" s="38">
        <f>SUBTOTAL(9,C203:C219)</f>
        <v>0</v>
      </c>
      <c r="D202" s="38">
        <f>SUBTOTAL(9,D203:D219)</f>
        <v>10010</v>
      </c>
      <c r="E202" s="38">
        <f>SUBTOTAL(9,E203:E219)</f>
        <v>17529.009999999998</v>
      </c>
      <c r="F202" s="38">
        <f>G202-D202</f>
        <v>-10010</v>
      </c>
      <c r="G202" s="38">
        <f>SUBTOTAL(9,G203:G219)</f>
        <v>0</v>
      </c>
      <c r="H202" s="56" t="str">
        <f>IF(C202&lt;&gt;0,E202/C202,"-")</f>
        <v>-</v>
      </c>
      <c r="I202" s="56">
        <f>IF(D202&lt;&gt;0,E202/D202,"-")</f>
        <v>1.7511498501498499</v>
      </c>
      <c r="J202" s="38">
        <f>SUBTOTAL(9,J203:J219)</f>
        <v>0</v>
      </c>
      <c r="K202" s="38">
        <f>SUBTOTAL(9,K203:K219)</f>
        <v>0</v>
      </c>
      <c r="L202" s="38">
        <f>SUBTOTAL(9,L203:L219)</f>
        <v>0</v>
      </c>
    </row>
    <row r="203" spans="1:12" ht="30" hidden="1" customHeight="1" x14ac:dyDescent="0.25">
      <c r="A203" s="1"/>
      <c r="B203" s="1"/>
      <c r="C203" s="5"/>
      <c r="D203" s="148"/>
      <c r="E203" s="148"/>
      <c r="F203" s="148"/>
      <c r="G203" s="34"/>
      <c r="H203" s="61"/>
      <c r="I203" s="61"/>
      <c r="J203" s="34"/>
      <c r="K203" s="34"/>
      <c r="L203" s="34"/>
    </row>
    <row r="204" spans="1:12" ht="409.6" hidden="1" customHeight="1" x14ac:dyDescent="0.25">
      <c r="A204" s="149" t="s">
        <v>444</v>
      </c>
      <c r="B204" s="149" t="s">
        <v>445</v>
      </c>
      <c r="C204" s="40">
        <f>SUBTOTAL(9,C205:C218)</f>
        <v>0</v>
      </c>
      <c r="D204" s="40">
        <f>SUBTOTAL(9,D205:D218)</f>
        <v>10010</v>
      </c>
      <c r="E204" s="40">
        <f>SUBTOTAL(9,E205:E218)</f>
        <v>17529.009999999998</v>
      </c>
      <c r="F204" s="40">
        <f>G204-D204</f>
        <v>-10010</v>
      </c>
      <c r="G204" s="40">
        <f>SUBTOTAL(9,G205:G218)</f>
        <v>0</v>
      </c>
      <c r="H204" s="57" t="str">
        <f>IF(C204&lt;&gt;0,E204/C204,"-")</f>
        <v>-</v>
      </c>
      <c r="I204" s="57">
        <f>IF(D204&lt;&gt;0,E204/D204,"-")</f>
        <v>1.7511498501498499</v>
      </c>
      <c r="J204" s="40">
        <f>SUBTOTAL(9,J205:J218)</f>
        <v>0</v>
      </c>
      <c r="K204" s="40">
        <f>SUBTOTAL(9,K205:K218)</f>
        <v>0</v>
      </c>
      <c r="L204" s="40">
        <f>SUBTOTAL(9,L205:L218)</f>
        <v>0</v>
      </c>
    </row>
    <row r="205" spans="1:12" ht="30" hidden="1" customHeight="1" x14ac:dyDescent="0.25">
      <c r="A205" s="1"/>
      <c r="B205" s="1"/>
      <c r="C205" s="5"/>
      <c r="D205" s="117"/>
      <c r="E205" s="117"/>
      <c r="F205" s="117"/>
      <c r="G205" s="34"/>
      <c r="H205" s="61"/>
      <c r="I205" s="61"/>
      <c r="J205" s="34"/>
      <c r="K205" s="34"/>
      <c r="L205" s="34"/>
    </row>
    <row r="206" spans="1:12" ht="409.6" hidden="1" customHeight="1" x14ac:dyDescent="0.25">
      <c r="A206" s="150" t="s">
        <v>444</v>
      </c>
      <c r="B206" s="150" t="s">
        <v>445</v>
      </c>
      <c r="C206" s="41">
        <f>SUBTOTAL(9,C207:C217)</f>
        <v>0</v>
      </c>
      <c r="D206" s="41">
        <f>SUBTOTAL(9,D207:D217)</f>
        <v>10010</v>
      </c>
      <c r="E206" s="41">
        <f>SUBTOTAL(9,E207:E217)</f>
        <v>17529.009999999998</v>
      </c>
      <c r="F206" s="41">
        <f>G206-D206</f>
        <v>-10010</v>
      </c>
      <c r="G206" s="41">
        <f>SUBTOTAL(9,G207:G217)</f>
        <v>0</v>
      </c>
      <c r="H206" s="58" t="str">
        <f>IF(C206&lt;&gt;0,E206/C206,"-")</f>
        <v>-</v>
      </c>
      <c r="I206" s="58">
        <f>IF(D206&lt;&gt;0,E206/D206,"-")</f>
        <v>1.7511498501498499</v>
      </c>
      <c r="J206" s="41">
        <f>SUBTOTAL(9,J207:J217)</f>
        <v>0</v>
      </c>
      <c r="K206" s="41">
        <f>SUBTOTAL(9,K207:K217)</f>
        <v>0</v>
      </c>
      <c r="L206" s="41">
        <f>SUBTOTAL(9,L207:L217)</f>
        <v>0</v>
      </c>
    </row>
    <row r="207" spans="1:12" ht="30" hidden="1" customHeight="1" x14ac:dyDescent="0.25">
      <c r="A207" s="1"/>
      <c r="B207" s="1"/>
      <c r="C207" s="5"/>
      <c r="D207" s="151"/>
      <c r="E207" s="151"/>
      <c r="F207" s="151"/>
      <c r="G207" s="34"/>
      <c r="H207" s="61"/>
      <c r="I207" s="61"/>
      <c r="J207" s="34"/>
      <c r="K207" s="34"/>
      <c r="L207" s="34"/>
    </row>
    <row r="208" spans="1:12" ht="409.6" hidden="1" customHeight="1" x14ac:dyDescent="0.25">
      <c r="A208" s="152" t="s">
        <v>444</v>
      </c>
      <c r="B208" s="152" t="s">
        <v>445</v>
      </c>
      <c r="C208" s="39">
        <f>SUBTOTAL(9,C209:C216)</f>
        <v>0</v>
      </c>
      <c r="D208" s="39">
        <f>SUBTOTAL(9,D209:D216)</f>
        <v>10010</v>
      </c>
      <c r="E208" s="39">
        <f>SUBTOTAL(9,E209:E216)</f>
        <v>17529.009999999998</v>
      </c>
      <c r="F208" s="39">
        <f>G208-D208</f>
        <v>-10010</v>
      </c>
      <c r="G208" s="39">
        <f>SUBTOTAL(9,G209:G216)</f>
        <v>0</v>
      </c>
      <c r="H208" s="59" t="str">
        <f>IF(C208&lt;&gt;0,E208/C208,"-")</f>
        <v>-</v>
      </c>
      <c r="I208" s="59">
        <f>IF(D208&lt;&gt;0,E208/D208,"-")</f>
        <v>1.7511498501498499</v>
      </c>
      <c r="J208" s="39">
        <f>SUBTOTAL(9,J209:J216)</f>
        <v>0</v>
      </c>
      <c r="K208" s="39">
        <f>SUBTOTAL(9,K209:K216)</f>
        <v>0</v>
      </c>
      <c r="L208" s="39">
        <f>SUBTOTAL(9,L209:L216)</f>
        <v>0</v>
      </c>
    </row>
    <row r="209" spans="1:12" ht="22.5" hidden="1" customHeight="1" x14ac:dyDescent="0.25">
      <c r="A209" s="1"/>
      <c r="B209" s="1"/>
      <c r="C209" s="5"/>
      <c r="D209" s="151"/>
      <c r="E209" s="151"/>
      <c r="F209" s="151"/>
      <c r="G209" s="151"/>
      <c r="H209" s="153"/>
      <c r="I209" s="153"/>
      <c r="J209" s="151"/>
      <c r="K209" s="151"/>
      <c r="L209" s="151"/>
    </row>
    <row r="210" spans="1:12" ht="409.6" hidden="1" customHeight="1" x14ac:dyDescent="0.25">
      <c r="A210" s="154" t="s">
        <v>444</v>
      </c>
      <c r="B210" s="154" t="s">
        <v>445</v>
      </c>
      <c r="C210" s="151">
        <f>SUBTOTAL(9,C211:C215)</f>
        <v>0</v>
      </c>
      <c r="D210" s="151">
        <f>SUBTOTAL(9,D211:D215)</f>
        <v>10010</v>
      </c>
      <c r="E210" s="151">
        <f>SUBTOTAL(9,E211:E215)</f>
        <v>17529.009999999998</v>
      </c>
      <c r="F210" s="151">
        <f>G210-D210</f>
        <v>-10010</v>
      </c>
      <c r="G210" s="151">
        <f>SUBTOTAL(9,G211:G215)</f>
        <v>0</v>
      </c>
      <c r="H210" s="153" t="str">
        <f>IF(C210&lt;&gt;0,E210/C210,"-")</f>
        <v>-</v>
      </c>
      <c r="I210" s="153">
        <f>IF(D210&lt;&gt;0,E210/D210,"-")</f>
        <v>1.7511498501498499</v>
      </c>
      <c r="J210" s="151">
        <f>SUBTOTAL(9,J211:J215)</f>
        <v>0</v>
      </c>
      <c r="K210" s="151">
        <f>SUBTOTAL(9,K211:K215)</f>
        <v>0</v>
      </c>
      <c r="L210" s="151">
        <f>SUBTOTAL(9,L211:L215)</f>
        <v>0</v>
      </c>
    </row>
    <row r="211" spans="1:12" ht="30" hidden="1" customHeight="1" x14ac:dyDescent="0.25">
      <c r="A211" s="1"/>
      <c r="B211" s="1"/>
      <c r="C211" s="5"/>
      <c r="D211" s="33"/>
      <c r="E211" s="33"/>
      <c r="F211" s="33"/>
      <c r="G211" s="34"/>
      <c r="H211" s="61"/>
      <c r="I211" s="61"/>
      <c r="J211" s="34"/>
      <c r="K211" s="34"/>
      <c r="L211" s="34"/>
    </row>
    <row r="212" spans="1:12" ht="15" customHeight="1" x14ac:dyDescent="0.25">
      <c r="A212" s="155" t="s">
        <v>446</v>
      </c>
      <c r="B212" s="155" t="s">
        <v>447</v>
      </c>
      <c r="C212" s="3">
        <v>0</v>
      </c>
      <c r="D212" s="3">
        <v>9000</v>
      </c>
      <c r="E212" s="3">
        <v>17522</v>
      </c>
      <c r="F212" s="3">
        <f>G212-D212</f>
        <v>-9000</v>
      </c>
      <c r="G212" s="3"/>
      <c r="H212" s="51" t="str">
        <f>IF(C212&lt;&gt;0,0/C212,"-")</f>
        <v>-</v>
      </c>
      <c r="I212" s="51">
        <f>IF(D212&lt;&gt;0,E212/D212,"-")</f>
        <v>1.9468888888888889</v>
      </c>
      <c r="J212" s="3">
        <v>0</v>
      </c>
      <c r="K212" s="76">
        <v>0</v>
      </c>
      <c r="L212" s="76">
        <v>0</v>
      </c>
    </row>
    <row r="213" spans="1:12" ht="15" customHeight="1" x14ac:dyDescent="0.25">
      <c r="A213" s="155" t="s">
        <v>448</v>
      </c>
      <c r="B213" s="155" t="s">
        <v>449</v>
      </c>
      <c r="C213" s="3">
        <v>0</v>
      </c>
      <c r="D213" s="3">
        <v>10</v>
      </c>
      <c r="E213" s="3">
        <v>7.01</v>
      </c>
      <c r="F213" s="3">
        <f>G213-D213</f>
        <v>-10</v>
      </c>
      <c r="G213" s="3"/>
      <c r="H213" s="51" t="str">
        <f>IF(C213&lt;&gt;0,0/C213,"-")</f>
        <v>-</v>
      </c>
      <c r="I213" s="51">
        <f>IF(D213&lt;&gt;0,E213/D213,"-")</f>
        <v>0.70099999999999996</v>
      </c>
      <c r="J213" s="3">
        <v>0</v>
      </c>
      <c r="K213" s="76">
        <v>0</v>
      </c>
      <c r="L213" s="76">
        <v>0</v>
      </c>
    </row>
    <row r="214" spans="1:12" ht="15" customHeight="1" x14ac:dyDescent="0.25">
      <c r="A214" s="155" t="s">
        <v>450</v>
      </c>
      <c r="B214" s="155" t="s">
        <v>451</v>
      </c>
      <c r="C214" s="3">
        <v>0</v>
      </c>
      <c r="D214" s="3">
        <v>1000</v>
      </c>
      <c r="E214" s="3">
        <v>0</v>
      </c>
      <c r="F214" s="3">
        <f>G214-D214</f>
        <v>-1000</v>
      </c>
      <c r="G214" s="3"/>
      <c r="H214" s="51" t="str">
        <f>IF(C214&lt;&gt;0,0/C214,"-")</f>
        <v>-</v>
      </c>
      <c r="I214" s="51">
        <f>IF(D214&lt;&gt;0,E214/D214,"-")</f>
        <v>0</v>
      </c>
      <c r="J214" s="3">
        <v>0</v>
      </c>
      <c r="K214" s="76">
        <v>0</v>
      </c>
      <c r="L214" s="76">
        <v>0</v>
      </c>
    </row>
    <row r="215" spans="1:12" hidden="1" x14ac:dyDescent="0.25">
      <c r="A215" s="1"/>
      <c r="B215" s="1"/>
      <c r="C215" s="5"/>
      <c r="D215" s="3"/>
      <c r="E215" s="3"/>
      <c r="F215" s="3"/>
      <c r="G215" s="3"/>
      <c r="H215" s="51"/>
      <c r="I215" s="51"/>
      <c r="J215" s="3"/>
      <c r="K215" s="3"/>
      <c r="L215" s="3"/>
    </row>
    <row r="216" spans="1:12" hidden="1" x14ac:dyDescent="0.25">
      <c r="A216" s="1"/>
      <c r="B216" s="1"/>
      <c r="C216" s="5"/>
      <c r="D216" s="5"/>
      <c r="E216" s="5"/>
      <c r="F216" s="5"/>
      <c r="G216" s="34"/>
      <c r="H216" s="61"/>
      <c r="I216" s="61"/>
      <c r="J216" s="34"/>
      <c r="K216" s="34"/>
      <c r="L216" s="34"/>
    </row>
    <row r="217" spans="1:12" ht="20.100000000000001" hidden="1" customHeight="1" x14ac:dyDescent="0.25">
      <c r="A217" s="1"/>
      <c r="B217" s="1"/>
      <c r="C217" s="5"/>
      <c r="D217" s="5"/>
      <c r="E217" s="5"/>
      <c r="F217" s="5"/>
      <c r="G217" s="34"/>
      <c r="H217" s="61"/>
      <c r="I217" s="61"/>
      <c r="J217" s="34"/>
      <c r="K217" s="34"/>
      <c r="L217" s="34"/>
    </row>
    <row r="218" spans="1:12" ht="20.100000000000001" hidden="1" customHeight="1" x14ac:dyDescent="0.25">
      <c r="A218" s="1"/>
      <c r="B218" s="1"/>
      <c r="C218" s="5"/>
      <c r="D218" s="5"/>
      <c r="E218" s="5"/>
      <c r="F218" s="5"/>
      <c r="G218" s="34"/>
      <c r="H218" s="61"/>
      <c r="I218" s="61"/>
      <c r="J218" s="34"/>
      <c r="K218" s="34"/>
      <c r="L218" s="34"/>
    </row>
    <row r="219" spans="1:12" ht="20.100000000000001" hidden="1" customHeight="1" x14ac:dyDescent="0.25">
      <c r="A219" s="1"/>
      <c r="B219" s="1"/>
      <c r="C219" s="5"/>
      <c r="D219" s="5"/>
      <c r="E219" s="5"/>
      <c r="F219" s="5"/>
      <c r="G219" s="34"/>
      <c r="H219" s="61"/>
      <c r="I219" s="61"/>
      <c r="J219" s="34"/>
      <c r="K219" s="34"/>
      <c r="L219" s="34"/>
    </row>
    <row r="220" spans="1:12" ht="20.100000000000001" hidden="1" customHeight="1" x14ac:dyDescent="0.25">
      <c r="A220" s="1"/>
      <c r="B220" s="1"/>
      <c r="C220" s="5"/>
      <c r="D220" s="5"/>
      <c r="E220" s="5"/>
      <c r="F220" s="5"/>
      <c r="G220" s="34"/>
      <c r="H220" s="61"/>
      <c r="I220" s="61"/>
      <c r="J220" s="34"/>
      <c r="K220" s="34"/>
      <c r="L220" s="34"/>
    </row>
    <row r="221" spans="1:12" ht="20.100000000000001" hidden="1" customHeight="1" x14ac:dyDescent="0.25">
      <c r="A221" s="1"/>
      <c r="B221" s="1"/>
      <c r="C221" s="5"/>
      <c r="D221" s="5"/>
      <c r="E221" s="5"/>
      <c r="F221" s="5"/>
      <c r="G221" s="34"/>
      <c r="H221" s="61"/>
      <c r="I221" s="61"/>
      <c r="J221" s="34"/>
      <c r="K221" s="34"/>
      <c r="L221" s="34"/>
    </row>
    <row r="222" spans="1:12" s="29" customFormat="1" ht="18" customHeight="1" x14ac:dyDescent="0.25">
      <c r="A222" s="145" t="s">
        <v>452</v>
      </c>
      <c r="B222" s="145" t="s">
        <v>453</v>
      </c>
      <c r="C222" s="28">
        <f>SUBTOTAL(9,C223:C305)</f>
        <v>0</v>
      </c>
      <c r="D222" s="28">
        <f>SUBTOTAL(9,D223:D305)</f>
        <v>264990</v>
      </c>
      <c r="E222" s="28">
        <f>SUBTOTAL(9,E223:E305)</f>
        <v>222188.71000000002</v>
      </c>
      <c r="F222" s="28">
        <f>G222-D222</f>
        <v>-264990</v>
      </c>
      <c r="G222" s="28">
        <f>SUBTOTAL(9,G223:G305)</f>
        <v>0</v>
      </c>
      <c r="H222" s="49" t="str">
        <f>IF(C222&lt;&gt;0,E222/C222,"-")</f>
        <v>-</v>
      </c>
      <c r="I222" s="49">
        <f>IF(D222&lt;&gt;0,E222/D222,"-")</f>
        <v>0.83847960300388702</v>
      </c>
      <c r="J222" s="28">
        <f>SUBTOTAL(9,J223:J305)</f>
        <v>275000</v>
      </c>
      <c r="K222" s="28">
        <f>SUBTOTAL(9,K223:K305)</f>
        <v>275000</v>
      </c>
      <c r="L222" s="28">
        <f>SUBTOTAL(9,L223:L305)</f>
        <v>0</v>
      </c>
    </row>
    <row r="223" spans="1:12" ht="30" hidden="1" customHeight="1" x14ac:dyDescent="0.25">
      <c r="A223" s="1"/>
      <c r="B223" s="4"/>
      <c r="C223" s="120"/>
      <c r="D223" s="120"/>
      <c r="E223" s="120"/>
      <c r="F223" s="120"/>
      <c r="G223" s="34"/>
      <c r="H223" s="61"/>
      <c r="I223" s="61"/>
      <c r="J223" s="34"/>
      <c r="K223" s="34"/>
      <c r="L223" s="34"/>
    </row>
    <row r="224" spans="1:12" s="29" customFormat="1" ht="18" customHeight="1" x14ac:dyDescent="0.25">
      <c r="A224" s="146" t="s">
        <v>452</v>
      </c>
      <c r="B224" s="146" t="s">
        <v>453</v>
      </c>
      <c r="C224" s="37">
        <f>SUBTOTAL(9,C225:C242)</f>
        <v>0</v>
      </c>
      <c r="D224" s="37">
        <f>SUBTOTAL(9,D225:D242)</f>
        <v>0</v>
      </c>
      <c r="E224" s="37">
        <f>SUBTOTAL(9,E225:E242)</f>
        <v>0</v>
      </c>
      <c r="F224" s="37">
        <f>G224-D224</f>
        <v>0</v>
      </c>
      <c r="G224" s="37">
        <f>SUBTOTAL(9,G225:G242)</f>
        <v>0</v>
      </c>
      <c r="H224" s="55" t="str">
        <f>IF(C224&lt;&gt;0,E224/C224,"-")</f>
        <v>-</v>
      </c>
      <c r="I224" s="55" t="str">
        <f>IF(D224&lt;&gt;0,E224/D224,"-")</f>
        <v>-</v>
      </c>
      <c r="J224" s="37">
        <f>SUBTOTAL(9,J225:J242)</f>
        <v>275000</v>
      </c>
      <c r="K224" s="37">
        <f>SUBTOTAL(9,K225:K242)</f>
        <v>275000</v>
      </c>
      <c r="L224" s="37">
        <f>SUBTOTAL(9,L225:L242)</f>
        <v>0</v>
      </c>
    </row>
    <row r="225" spans="1:12" ht="30" hidden="1" customHeight="1" x14ac:dyDescent="0.25">
      <c r="A225" s="1"/>
      <c r="B225" s="1"/>
      <c r="C225" s="5"/>
      <c r="D225" s="42"/>
      <c r="E225" s="42"/>
      <c r="F225" s="42"/>
      <c r="G225" s="34"/>
      <c r="H225" s="61"/>
      <c r="I225" s="61"/>
      <c r="J225" s="34"/>
      <c r="K225" s="34"/>
      <c r="L225" s="34"/>
    </row>
    <row r="226" spans="1:12" ht="409.6" hidden="1" customHeight="1" x14ac:dyDescent="0.25">
      <c r="A226" s="147" t="s">
        <v>452</v>
      </c>
      <c r="B226" s="147" t="s">
        <v>453</v>
      </c>
      <c r="C226" s="38">
        <f>SUBTOTAL(9,C227:C241)</f>
        <v>0</v>
      </c>
      <c r="D226" s="38">
        <f>SUBTOTAL(9,D227:D241)</f>
        <v>0</v>
      </c>
      <c r="E226" s="38">
        <f>SUBTOTAL(9,E227:E241)</f>
        <v>0</v>
      </c>
      <c r="F226" s="38">
        <f>G226-D226</f>
        <v>0</v>
      </c>
      <c r="G226" s="38">
        <f>SUBTOTAL(9,G227:G241)</f>
        <v>0</v>
      </c>
      <c r="H226" s="56" t="str">
        <f>IF(C226&lt;&gt;0,E226/C226,"-")</f>
        <v>-</v>
      </c>
      <c r="I226" s="56" t="str">
        <f>IF(D226&lt;&gt;0,E226/D226,"-")</f>
        <v>-</v>
      </c>
      <c r="J226" s="38">
        <f>SUBTOTAL(9,J227:J241)</f>
        <v>275000</v>
      </c>
      <c r="K226" s="38">
        <f>SUBTOTAL(9,K227:K241)</f>
        <v>275000</v>
      </c>
      <c r="L226" s="38">
        <f>SUBTOTAL(9,L227:L241)</f>
        <v>0</v>
      </c>
    </row>
    <row r="227" spans="1:12" ht="30" hidden="1" customHeight="1" x14ac:dyDescent="0.25">
      <c r="A227" s="1"/>
      <c r="B227" s="1"/>
      <c r="C227" s="5"/>
      <c r="D227" s="148"/>
      <c r="E227" s="148"/>
      <c r="F227" s="148"/>
      <c r="G227" s="34"/>
      <c r="H227" s="61"/>
      <c r="I227" s="61"/>
      <c r="J227" s="34"/>
      <c r="K227" s="34"/>
      <c r="L227" s="34"/>
    </row>
    <row r="228" spans="1:12" ht="409.6" hidden="1" customHeight="1" x14ac:dyDescent="0.25">
      <c r="A228" s="149" t="s">
        <v>452</v>
      </c>
      <c r="B228" s="149" t="s">
        <v>453</v>
      </c>
      <c r="C228" s="40">
        <f>SUBTOTAL(9,C229:C240)</f>
        <v>0</v>
      </c>
      <c r="D228" s="40">
        <f>SUBTOTAL(9,D229:D240)</f>
        <v>0</v>
      </c>
      <c r="E228" s="40">
        <f>SUBTOTAL(9,E229:E240)</f>
        <v>0</v>
      </c>
      <c r="F228" s="40">
        <f>G228-D228</f>
        <v>0</v>
      </c>
      <c r="G228" s="40">
        <f>SUBTOTAL(9,G229:G240)</f>
        <v>0</v>
      </c>
      <c r="H228" s="57" t="str">
        <f>IF(C228&lt;&gt;0,E228/C228,"-")</f>
        <v>-</v>
      </c>
      <c r="I228" s="57" t="str">
        <f>IF(D228&lt;&gt;0,E228/D228,"-")</f>
        <v>-</v>
      </c>
      <c r="J228" s="40">
        <f>SUBTOTAL(9,J229:J240)</f>
        <v>275000</v>
      </c>
      <c r="K228" s="40">
        <f>SUBTOTAL(9,K229:K240)</f>
        <v>275000</v>
      </c>
      <c r="L228" s="40">
        <f>SUBTOTAL(9,L229:L240)</f>
        <v>0</v>
      </c>
    </row>
    <row r="229" spans="1:12" ht="30" hidden="1" customHeight="1" x14ac:dyDescent="0.25">
      <c r="A229" s="1"/>
      <c r="B229" s="1"/>
      <c r="C229" s="5"/>
      <c r="D229" s="117"/>
      <c r="E229" s="117"/>
      <c r="F229" s="117"/>
      <c r="G229" s="34"/>
      <c r="H229" s="61"/>
      <c r="I229" s="61"/>
      <c r="J229" s="34"/>
      <c r="K229" s="34"/>
      <c r="L229" s="34"/>
    </row>
    <row r="230" spans="1:12" ht="409.6" hidden="1" customHeight="1" x14ac:dyDescent="0.25">
      <c r="A230" s="150" t="s">
        <v>452</v>
      </c>
      <c r="B230" s="150" t="s">
        <v>453</v>
      </c>
      <c r="C230" s="41">
        <f>SUBTOTAL(9,C231:C239)</f>
        <v>0</v>
      </c>
      <c r="D230" s="41">
        <f>SUBTOTAL(9,D231:D239)</f>
        <v>0</v>
      </c>
      <c r="E230" s="41">
        <f>SUBTOTAL(9,E231:E239)</f>
        <v>0</v>
      </c>
      <c r="F230" s="41">
        <f>G230-D230</f>
        <v>0</v>
      </c>
      <c r="G230" s="41">
        <f>SUBTOTAL(9,G231:G239)</f>
        <v>0</v>
      </c>
      <c r="H230" s="58" t="str">
        <f>IF(C230&lt;&gt;0,E230/C230,"-")</f>
        <v>-</v>
      </c>
      <c r="I230" s="58" t="str">
        <f>IF(D230&lt;&gt;0,E230/D230,"-")</f>
        <v>-</v>
      </c>
      <c r="J230" s="41">
        <f>SUBTOTAL(9,J231:J239)</f>
        <v>275000</v>
      </c>
      <c r="K230" s="41">
        <f>SUBTOTAL(9,K231:K239)</f>
        <v>275000</v>
      </c>
      <c r="L230" s="41">
        <f>SUBTOTAL(9,L231:L239)</f>
        <v>0</v>
      </c>
    </row>
    <row r="231" spans="1:12" ht="30" hidden="1" customHeight="1" x14ac:dyDescent="0.25">
      <c r="A231" s="1"/>
      <c r="B231" s="1"/>
      <c r="C231" s="5"/>
      <c r="D231" s="151"/>
      <c r="E231" s="151"/>
      <c r="F231" s="151"/>
      <c r="G231" s="34"/>
      <c r="H231" s="61"/>
      <c r="I231" s="61"/>
      <c r="J231" s="34"/>
      <c r="K231" s="34"/>
      <c r="L231" s="34"/>
    </row>
    <row r="232" spans="1:12" ht="409.6" hidden="1" customHeight="1" x14ac:dyDescent="0.25">
      <c r="A232" s="152" t="s">
        <v>452</v>
      </c>
      <c r="B232" s="152" t="s">
        <v>453</v>
      </c>
      <c r="C232" s="39">
        <f>SUBTOTAL(9,C233:C238)</f>
        <v>0</v>
      </c>
      <c r="D232" s="39">
        <f>SUBTOTAL(9,D233:D238)</f>
        <v>0</v>
      </c>
      <c r="E232" s="39">
        <f>SUBTOTAL(9,E233:E238)</f>
        <v>0</v>
      </c>
      <c r="F232" s="39">
        <f>G232-D232</f>
        <v>0</v>
      </c>
      <c r="G232" s="39">
        <f>SUBTOTAL(9,G233:G238)</f>
        <v>0</v>
      </c>
      <c r="H232" s="59" t="str">
        <f>IF(C232&lt;&gt;0,E232/C232,"-")</f>
        <v>-</v>
      </c>
      <c r="I232" s="59" t="str">
        <f>IF(D232&lt;&gt;0,E232/D232,"-")</f>
        <v>-</v>
      </c>
      <c r="J232" s="39">
        <f>SUBTOTAL(9,J233:J238)</f>
        <v>275000</v>
      </c>
      <c r="K232" s="39">
        <f>SUBTOTAL(9,K233:K238)</f>
        <v>275000</v>
      </c>
      <c r="L232" s="39">
        <f>SUBTOTAL(9,L233:L238)</f>
        <v>0</v>
      </c>
    </row>
    <row r="233" spans="1:12" ht="22.5" hidden="1" customHeight="1" x14ac:dyDescent="0.25">
      <c r="A233" s="1"/>
      <c r="B233" s="1"/>
      <c r="C233" s="5"/>
      <c r="D233" s="151"/>
      <c r="E233" s="151"/>
      <c r="F233" s="151"/>
      <c r="G233" s="151"/>
      <c r="H233" s="153"/>
      <c r="I233" s="153"/>
      <c r="J233" s="151"/>
      <c r="K233" s="151"/>
      <c r="L233" s="151"/>
    </row>
    <row r="234" spans="1:12" ht="409.6" hidden="1" customHeight="1" x14ac:dyDescent="0.25">
      <c r="A234" s="154" t="s">
        <v>452</v>
      </c>
      <c r="B234" s="154" t="s">
        <v>453</v>
      </c>
      <c r="C234" s="151">
        <f>SUBTOTAL(9,C235:C237)</f>
        <v>0</v>
      </c>
      <c r="D234" s="151">
        <f>SUBTOTAL(9,D235:D237)</f>
        <v>0</v>
      </c>
      <c r="E234" s="151">
        <f>SUBTOTAL(9,E235:E237)</f>
        <v>0</v>
      </c>
      <c r="F234" s="151">
        <f>G234-D234</f>
        <v>0</v>
      </c>
      <c r="G234" s="151">
        <f>SUBTOTAL(9,G235:G237)</f>
        <v>0</v>
      </c>
      <c r="H234" s="153" t="str">
        <f>IF(C234&lt;&gt;0,E234/C234,"-")</f>
        <v>-</v>
      </c>
      <c r="I234" s="153" t="str">
        <f>IF(D234&lt;&gt;0,E234/D234,"-")</f>
        <v>-</v>
      </c>
      <c r="J234" s="151">
        <f>SUBTOTAL(9,J235:J237)</f>
        <v>275000</v>
      </c>
      <c r="K234" s="151">
        <f>SUBTOTAL(9,K235:K237)</f>
        <v>275000</v>
      </c>
      <c r="L234" s="151">
        <f>SUBTOTAL(9,L235:L237)</f>
        <v>0</v>
      </c>
    </row>
    <row r="235" spans="1:12" ht="30" hidden="1" customHeight="1" x14ac:dyDescent="0.25">
      <c r="A235" s="1"/>
      <c r="B235" s="1"/>
      <c r="C235" s="5"/>
      <c r="D235" s="33"/>
      <c r="E235" s="33"/>
      <c r="F235" s="33"/>
      <c r="G235" s="34"/>
      <c r="H235" s="61"/>
      <c r="I235" s="61"/>
      <c r="J235" s="34"/>
      <c r="K235" s="34"/>
      <c r="L235" s="34"/>
    </row>
    <row r="236" spans="1:12" ht="15" customHeight="1" x14ac:dyDescent="0.25">
      <c r="A236" s="155" t="s">
        <v>452</v>
      </c>
      <c r="B236" s="155" t="s">
        <v>453</v>
      </c>
      <c r="C236" s="3"/>
      <c r="D236" s="3">
        <v>0</v>
      </c>
      <c r="E236" s="3">
        <v>0</v>
      </c>
      <c r="F236" s="3">
        <f>G236-D236</f>
        <v>0</v>
      </c>
      <c r="G236" s="3"/>
      <c r="H236" s="51" t="str">
        <f>IF(C236&lt;&gt;0,0/C236,"-")</f>
        <v>-</v>
      </c>
      <c r="I236" s="51" t="str">
        <f>IF(D236&lt;&gt;0,E236/D236,"-")</f>
        <v>-</v>
      </c>
      <c r="J236" s="3">
        <v>275000</v>
      </c>
      <c r="K236" s="76">
        <v>275000</v>
      </c>
      <c r="L236" s="76">
        <v>0</v>
      </c>
    </row>
    <row r="237" spans="1:12" hidden="1" x14ac:dyDescent="0.25">
      <c r="A237" s="1"/>
      <c r="B237" s="1"/>
      <c r="C237" s="5"/>
      <c r="D237" s="3"/>
      <c r="E237" s="3"/>
      <c r="F237" s="3"/>
      <c r="G237" s="3"/>
      <c r="H237" s="51"/>
      <c r="I237" s="51"/>
      <c r="J237" s="3"/>
      <c r="K237" s="3"/>
      <c r="L237" s="3"/>
    </row>
    <row r="238" spans="1:12" hidden="1" x14ac:dyDescent="0.25">
      <c r="A238" s="1"/>
      <c r="B238" s="1"/>
      <c r="C238" s="5"/>
      <c r="D238" s="5"/>
      <c r="E238" s="5"/>
      <c r="F238" s="5"/>
      <c r="G238" s="34"/>
      <c r="H238" s="61"/>
      <c r="I238" s="61"/>
      <c r="J238" s="34"/>
      <c r="K238" s="34"/>
      <c r="L238" s="34"/>
    </row>
    <row r="239" spans="1:12" ht="20.100000000000001" hidden="1" customHeight="1" x14ac:dyDescent="0.25">
      <c r="A239" s="1"/>
      <c r="B239" s="1"/>
      <c r="C239" s="5"/>
      <c r="D239" s="5"/>
      <c r="E239" s="5"/>
      <c r="F239" s="5"/>
      <c r="G239" s="34"/>
      <c r="H239" s="61"/>
      <c r="I239" s="61"/>
      <c r="J239" s="34"/>
      <c r="K239" s="34"/>
      <c r="L239" s="34"/>
    </row>
    <row r="240" spans="1:12" ht="20.100000000000001" hidden="1" customHeight="1" x14ac:dyDescent="0.25">
      <c r="A240" s="1"/>
      <c r="B240" s="1"/>
      <c r="C240" s="5"/>
      <c r="D240" s="5"/>
      <c r="E240" s="5"/>
      <c r="F240" s="5"/>
      <c r="G240" s="34"/>
      <c r="H240" s="61"/>
      <c r="I240" s="61"/>
      <c r="J240" s="34"/>
      <c r="K240" s="34"/>
      <c r="L240" s="34"/>
    </row>
    <row r="241" spans="1:12" ht="20.100000000000001" hidden="1" customHeight="1" x14ac:dyDescent="0.25">
      <c r="A241" s="1"/>
      <c r="B241" s="1"/>
      <c r="C241" s="5"/>
      <c r="D241" s="5"/>
      <c r="E241" s="5"/>
      <c r="F241" s="5"/>
      <c r="G241" s="34"/>
      <c r="H241" s="61"/>
      <c r="I241" s="61"/>
      <c r="J241" s="34"/>
      <c r="K241" s="34"/>
      <c r="L241" s="34"/>
    </row>
    <row r="242" spans="1:12" ht="20.100000000000001" hidden="1" customHeight="1" x14ac:dyDescent="0.25">
      <c r="A242" s="1"/>
      <c r="B242" s="1"/>
      <c r="C242" s="5"/>
      <c r="D242" s="5"/>
      <c r="E242" s="5"/>
      <c r="F242" s="5"/>
      <c r="G242" s="34"/>
      <c r="H242" s="61"/>
      <c r="I242" s="61"/>
      <c r="J242" s="34"/>
      <c r="K242" s="34"/>
      <c r="L242" s="34"/>
    </row>
    <row r="243" spans="1:12" s="29" customFormat="1" ht="18" customHeight="1" x14ac:dyDescent="0.25">
      <c r="A243" s="146" t="s">
        <v>454</v>
      </c>
      <c r="B243" s="146" t="s">
        <v>455</v>
      </c>
      <c r="C243" s="37">
        <f>SUBTOTAL(9,C244:C261)</f>
        <v>0</v>
      </c>
      <c r="D243" s="37">
        <f>SUBTOTAL(9,D244:D261)</f>
        <v>5000</v>
      </c>
      <c r="E243" s="37">
        <f>SUBTOTAL(9,E244:E261)</f>
        <v>3343.59</v>
      </c>
      <c r="F243" s="37">
        <f>G243-D243</f>
        <v>-5000</v>
      </c>
      <c r="G243" s="37">
        <f>SUBTOTAL(9,G244:G261)</f>
        <v>0</v>
      </c>
      <c r="H243" s="55" t="str">
        <f>IF(C243&lt;&gt;0,E243/C243,"-")</f>
        <v>-</v>
      </c>
      <c r="I243" s="55">
        <f>IF(D243&lt;&gt;0,E243/D243,"-")</f>
        <v>0.66871800000000003</v>
      </c>
      <c r="J243" s="37">
        <f>SUBTOTAL(9,J244:J261)</f>
        <v>0</v>
      </c>
      <c r="K243" s="37">
        <f>SUBTOTAL(9,K244:K261)</f>
        <v>0</v>
      </c>
      <c r="L243" s="37">
        <f>SUBTOTAL(9,L244:L261)</f>
        <v>0</v>
      </c>
    </row>
    <row r="244" spans="1:12" ht="30" hidden="1" customHeight="1" x14ac:dyDescent="0.25">
      <c r="A244" s="1"/>
      <c r="B244" s="1"/>
      <c r="C244" s="5"/>
      <c r="D244" s="42"/>
      <c r="E244" s="42"/>
      <c r="F244" s="42"/>
      <c r="G244" s="34"/>
      <c r="H244" s="61"/>
      <c r="I244" s="61"/>
      <c r="J244" s="34"/>
      <c r="K244" s="34"/>
      <c r="L244" s="34"/>
    </row>
    <row r="245" spans="1:12" ht="409.6" hidden="1" customHeight="1" x14ac:dyDescent="0.25">
      <c r="A245" s="147" t="s">
        <v>454</v>
      </c>
      <c r="B245" s="147" t="s">
        <v>455</v>
      </c>
      <c r="C245" s="38">
        <f>SUBTOTAL(9,C246:C260)</f>
        <v>0</v>
      </c>
      <c r="D245" s="38">
        <f>SUBTOTAL(9,D246:D260)</f>
        <v>5000</v>
      </c>
      <c r="E245" s="38">
        <f>SUBTOTAL(9,E246:E260)</f>
        <v>3343.59</v>
      </c>
      <c r="F245" s="38">
        <f>G245-D245</f>
        <v>-5000</v>
      </c>
      <c r="G245" s="38">
        <f>SUBTOTAL(9,G246:G260)</f>
        <v>0</v>
      </c>
      <c r="H245" s="56" t="str">
        <f>IF(C245&lt;&gt;0,E245/C245,"-")</f>
        <v>-</v>
      </c>
      <c r="I245" s="56">
        <f>IF(D245&lt;&gt;0,E245/D245,"-")</f>
        <v>0.66871800000000003</v>
      </c>
      <c r="J245" s="38">
        <f>SUBTOTAL(9,J246:J260)</f>
        <v>0</v>
      </c>
      <c r="K245" s="38">
        <f>SUBTOTAL(9,K246:K260)</f>
        <v>0</v>
      </c>
      <c r="L245" s="38">
        <f>SUBTOTAL(9,L246:L260)</f>
        <v>0</v>
      </c>
    </row>
    <row r="246" spans="1:12" ht="30" hidden="1" customHeight="1" x14ac:dyDescent="0.25">
      <c r="A246" s="1"/>
      <c r="B246" s="1"/>
      <c r="C246" s="5"/>
      <c r="D246" s="148"/>
      <c r="E246" s="148"/>
      <c r="F246" s="148"/>
      <c r="G246" s="34"/>
      <c r="H246" s="61"/>
      <c r="I246" s="61"/>
      <c r="J246" s="34"/>
      <c r="K246" s="34"/>
      <c r="L246" s="34"/>
    </row>
    <row r="247" spans="1:12" ht="409.6" hidden="1" customHeight="1" x14ac:dyDescent="0.25">
      <c r="A247" s="149" t="s">
        <v>454</v>
      </c>
      <c r="B247" s="149" t="s">
        <v>455</v>
      </c>
      <c r="C247" s="40">
        <f>SUBTOTAL(9,C248:C259)</f>
        <v>0</v>
      </c>
      <c r="D247" s="40">
        <f>SUBTOTAL(9,D248:D259)</f>
        <v>5000</v>
      </c>
      <c r="E247" s="40">
        <f>SUBTOTAL(9,E248:E259)</f>
        <v>3343.59</v>
      </c>
      <c r="F247" s="40">
        <f>G247-D247</f>
        <v>-5000</v>
      </c>
      <c r="G247" s="40">
        <f>SUBTOTAL(9,G248:G259)</f>
        <v>0</v>
      </c>
      <c r="H247" s="57" t="str">
        <f>IF(C247&lt;&gt;0,E247/C247,"-")</f>
        <v>-</v>
      </c>
      <c r="I247" s="57">
        <f>IF(D247&lt;&gt;0,E247/D247,"-")</f>
        <v>0.66871800000000003</v>
      </c>
      <c r="J247" s="40">
        <f>SUBTOTAL(9,J248:J259)</f>
        <v>0</v>
      </c>
      <c r="K247" s="40">
        <f>SUBTOTAL(9,K248:K259)</f>
        <v>0</v>
      </c>
      <c r="L247" s="40">
        <f>SUBTOTAL(9,L248:L259)</f>
        <v>0</v>
      </c>
    </row>
    <row r="248" spans="1:12" ht="30" hidden="1" customHeight="1" x14ac:dyDescent="0.25">
      <c r="A248" s="1"/>
      <c r="B248" s="1"/>
      <c r="C248" s="5"/>
      <c r="D248" s="117"/>
      <c r="E248" s="117"/>
      <c r="F248" s="117"/>
      <c r="G248" s="34"/>
      <c r="H248" s="61"/>
      <c r="I248" s="61"/>
      <c r="J248" s="34"/>
      <c r="K248" s="34"/>
      <c r="L248" s="34"/>
    </row>
    <row r="249" spans="1:12" ht="409.6" hidden="1" customHeight="1" x14ac:dyDescent="0.25">
      <c r="A249" s="150" t="s">
        <v>454</v>
      </c>
      <c r="B249" s="150" t="s">
        <v>455</v>
      </c>
      <c r="C249" s="41">
        <f>SUBTOTAL(9,C250:C258)</f>
        <v>0</v>
      </c>
      <c r="D249" s="41">
        <f>SUBTOTAL(9,D250:D258)</f>
        <v>5000</v>
      </c>
      <c r="E249" s="41">
        <f>SUBTOTAL(9,E250:E258)</f>
        <v>3343.59</v>
      </c>
      <c r="F249" s="41">
        <f>G249-D249</f>
        <v>-5000</v>
      </c>
      <c r="G249" s="41">
        <f>SUBTOTAL(9,G250:G258)</f>
        <v>0</v>
      </c>
      <c r="H249" s="58" t="str">
        <f>IF(C249&lt;&gt;0,E249/C249,"-")</f>
        <v>-</v>
      </c>
      <c r="I249" s="58">
        <f>IF(D249&lt;&gt;0,E249/D249,"-")</f>
        <v>0.66871800000000003</v>
      </c>
      <c r="J249" s="41">
        <f>SUBTOTAL(9,J250:J258)</f>
        <v>0</v>
      </c>
      <c r="K249" s="41">
        <f>SUBTOTAL(9,K250:K258)</f>
        <v>0</v>
      </c>
      <c r="L249" s="41">
        <f>SUBTOTAL(9,L250:L258)</f>
        <v>0</v>
      </c>
    </row>
    <row r="250" spans="1:12" ht="30" hidden="1" customHeight="1" x14ac:dyDescent="0.25">
      <c r="A250" s="1"/>
      <c r="B250" s="1"/>
      <c r="C250" s="5"/>
      <c r="D250" s="151"/>
      <c r="E250" s="151"/>
      <c r="F250" s="151"/>
      <c r="G250" s="34"/>
      <c r="H250" s="61"/>
      <c r="I250" s="61"/>
      <c r="J250" s="34"/>
      <c r="K250" s="34"/>
      <c r="L250" s="34"/>
    </row>
    <row r="251" spans="1:12" ht="409.6" hidden="1" customHeight="1" x14ac:dyDescent="0.25">
      <c r="A251" s="152" t="s">
        <v>454</v>
      </c>
      <c r="B251" s="152" t="s">
        <v>455</v>
      </c>
      <c r="C251" s="39">
        <f>SUBTOTAL(9,C252:C257)</f>
        <v>0</v>
      </c>
      <c r="D251" s="39">
        <f>SUBTOTAL(9,D252:D257)</f>
        <v>5000</v>
      </c>
      <c r="E251" s="39">
        <f>SUBTOTAL(9,E252:E257)</f>
        <v>3343.59</v>
      </c>
      <c r="F251" s="39">
        <f>G251-D251</f>
        <v>-5000</v>
      </c>
      <c r="G251" s="39">
        <f>SUBTOTAL(9,G252:G257)</f>
        <v>0</v>
      </c>
      <c r="H251" s="59" t="str">
        <f>IF(C251&lt;&gt;0,E251/C251,"-")</f>
        <v>-</v>
      </c>
      <c r="I251" s="59">
        <f>IF(D251&lt;&gt;0,E251/D251,"-")</f>
        <v>0.66871800000000003</v>
      </c>
      <c r="J251" s="39">
        <f>SUBTOTAL(9,J252:J257)</f>
        <v>0</v>
      </c>
      <c r="K251" s="39">
        <f>SUBTOTAL(9,K252:K257)</f>
        <v>0</v>
      </c>
      <c r="L251" s="39">
        <f>SUBTOTAL(9,L252:L257)</f>
        <v>0</v>
      </c>
    </row>
    <row r="252" spans="1:12" ht="22.5" hidden="1" customHeight="1" x14ac:dyDescent="0.25">
      <c r="A252" s="1"/>
      <c r="B252" s="1"/>
      <c r="C252" s="5"/>
      <c r="D252" s="151"/>
      <c r="E252" s="151"/>
      <c r="F252" s="151"/>
      <c r="G252" s="151"/>
      <c r="H252" s="153"/>
      <c r="I252" s="153"/>
      <c r="J252" s="151"/>
      <c r="K252" s="151"/>
      <c r="L252" s="151"/>
    </row>
    <row r="253" spans="1:12" ht="409.6" hidden="1" customHeight="1" x14ac:dyDescent="0.25">
      <c r="A253" s="154" t="s">
        <v>454</v>
      </c>
      <c r="B253" s="154" t="s">
        <v>455</v>
      </c>
      <c r="C253" s="151">
        <f>SUBTOTAL(9,C254:C256)</f>
        <v>0</v>
      </c>
      <c r="D253" s="151">
        <f>SUBTOTAL(9,D254:D256)</f>
        <v>5000</v>
      </c>
      <c r="E253" s="151">
        <f>SUBTOTAL(9,E254:E256)</f>
        <v>3343.59</v>
      </c>
      <c r="F253" s="151">
        <f>G253-D253</f>
        <v>-5000</v>
      </c>
      <c r="G253" s="151">
        <f>SUBTOTAL(9,G254:G256)</f>
        <v>0</v>
      </c>
      <c r="H253" s="153" t="str">
        <f>IF(C253&lt;&gt;0,E253/C253,"-")</f>
        <v>-</v>
      </c>
      <c r="I253" s="153">
        <f>IF(D253&lt;&gt;0,E253/D253,"-")</f>
        <v>0.66871800000000003</v>
      </c>
      <c r="J253" s="151">
        <f>SUBTOTAL(9,J254:J256)</f>
        <v>0</v>
      </c>
      <c r="K253" s="151">
        <f>SUBTOTAL(9,K254:K256)</f>
        <v>0</v>
      </c>
      <c r="L253" s="151">
        <f>SUBTOTAL(9,L254:L256)</f>
        <v>0</v>
      </c>
    </row>
    <row r="254" spans="1:12" ht="30" hidden="1" customHeight="1" x14ac:dyDescent="0.25">
      <c r="A254" s="1"/>
      <c r="B254" s="1"/>
      <c r="C254" s="5"/>
      <c r="D254" s="33"/>
      <c r="E254" s="33"/>
      <c r="F254" s="33"/>
      <c r="G254" s="34"/>
      <c r="H254" s="61"/>
      <c r="I254" s="61"/>
      <c r="J254" s="34"/>
      <c r="K254" s="34"/>
      <c r="L254" s="34"/>
    </row>
    <row r="255" spans="1:12" ht="15" customHeight="1" x14ac:dyDescent="0.25">
      <c r="A255" s="155" t="s">
        <v>456</v>
      </c>
      <c r="B255" s="155" t="s">
        <v>457</v>
      </c>
      <c r="C255" s="3">
        <v>0</v>
      </c>
      <c r="D255" s="3">
        <v>5000</v>
      </c>
      <c r="E255" s="3">
        <v>3343.59</v>
      </c>
      <c r="F255" s="3">
        <f>G255-D255</f>
        <v>-5000</v>
      </c>
      <c r="G255" s="3"/>
      <c r="H255" s="51" t="str">
        <f>IF(C255&lt;&gt;0,0/C255,"-")</f>
        <v>-</v>
      </c>
      <c r="I255" s="51">
        <f>IF(D255&lt;&gt;0,E255/D255,"-")</f>
        <v>0.66871800000000003</v>
      </c>
      <c r="J255" s="3">
        <v>0</v>
      </c>
      <c r="K255" s="76">
        <v>0</v>
      </c>
      <c r="L255" s="76">
        <v>0</v>
      </c>
    </row>
    <row r="256" spans="1:12" hidden="1" x14ac:dyDescent="0.25">
      <c r="A256" s="1"/>
      <c r="B256" s="1"/>
      <c r="C256" s="5"/>
      <c r="D256" s="3"/>
      <c r="E256" s="3"/>
      <c r="F256" s="3"/>
      <c r="G256" s="3"/>
      <c r="H256" s="51"/>
      <c r="I256" s="51"/>
      <c r="J256" s="3"/>
      <c r="K256" s="3"/>
      <c r="L256" s="3"/>
    </row>
    <row r="257" spans="1:12" hidden="1" x14ac:dyDescent="0.25">
      <c r="A257" s="1"/>
      <c r="B257" s="1"/>
      <c r="C257" s="5"/>
      <c r="D257" s="5"/>
      <c r="E257" s="5"/>
      <c r="F257" s="5"/>
      <c r="G257" s="34"/>
      <c r="H257" s="61"/>
      <c r="I257" s="61"/>
      <c r="J257" s="34"/>
      <c r="K257" s="34"/>
      <c r="L257" s="34"/>
    </row>
    <row r="258" spans="1:12" ht="20.100000000000001" hidden="1" customHeight="1" x14ac:dyDescent="0.25">
      <c r="A258" s="1"/>
      <c r="B258" s="1"/>
      <c r="C258" s="5"/>
      <c r="D258" s="5"/>
      <c r="E258" s="5"/>
      <c r="F258" s="5"/>
      <c r="G258" s="34"/>
      <c r="H258" s="61"/>
      <c r="I258" s="61"/>
      <c r="J258" s="34"/>
      <c r="K258" s="34"/>
      <c r="L258" s="34"/>
    </row>
    <row r="259" spans="1:12" ht="20.100000000000001" hidden="1" customHeight="1" x14ac:dyDescent="0.25">
      <c r="A259" s="1"/>
      <c r="B259" s="1"/>
      <c r="C259" s="5"/>
      <c r="D259" s="5"/>
      <c r="E259" s="5"/>
      <c r="F259" s="5"/>
      <c r="G259" s="34"/>
      <c r="H259" s="61"/>
      <c r="I259" s="61"/>
      <c r="J259" s="34"/>
      <c r="K259" s="34"/>
      <c r="L259" s="34"/>
    </row>
    <row r="260" spans="1:12" ht="20.100000000000001" hidden="1" customHeight="1" x14ac:dyDescent="0.25">
      <c r="A260" s="1"/>
      <c r="B260" s="1"/>
      <c r="C260" s="5"/>
      <c r="D260" s="5"/>
      <c r="E260" s="5"/>
      <c r="F260" s="5"/>
      <c r="G260" s="34"/>
      <c r="H260" s="61"/>
      <c r="I260" s="61"/>
      <c r="J260" s="34"/>
      <c r="K260" s="34"/>
      <c r="L260" s="34"/>
    </row>
    <row r="261" spans="1:12" ht="20.100000000000001" hidden="1" customHeight="1" x14ac:dyDescent="0.25">
      <c r="A261" s="1"/>
      <c r="B261" s="1"/>
      <c r="C261" s="5"/>
      <c r="D261" s="5"/>
      <c r="E261" s="5"/>
      <c r="F261" s="5"/>
      <c r="G261" s="34"/>
      <c r="H261" s="61"/>
      <c r="I261" s="61"/>
      <c r="J261" s="34"/>
      <c r="K261" s="34"/>
      <c r="L261" s="34"/>
    </row>
    <row r="262" spans="1:12" s="29" customFormat="1" ht="18" customHeight="1" x14ac:dyDescent="0.25">
      <c r="A262" s="146" t="s">
        <v>458</v>
      </c>
      <c r="B262" s="146" t="s">
        <v>459</v>
      </c>
      <c r="C262" s="37">
        <f>SUBTOTAL(9,C263:C283)</f>
        <v>0</v>
      </c>
      <c r="D262" s="37">
        <f>SUBTOTAL(9,D263:D283)</f>
        <v>38990</v>
      </c>
      <c r="E262" s="37">
        <f>SUBTOTAL(9,E263:E283)</f>
        <v>33865.65</v>
      </c>
      <c r="F262" s="37">
        <f>G262-D262</f>
        <v>-38990</v>
      </c>
      <c r="G262" s="37">
        <f>SUBTOTAL(9,G263:G283)</f>
        <v>0</v>
      </c>
      <c r="H262" s="55" t="str">
        <f>IF(C262&lt;&gt;0,E262/C262,"-")</f>
        <v>-</v>
      </c>
      <c r="I262" s="55">
        <f>IF(D262&lt;&gt;0,E262/D262,"-")</f>
        <v>0.86857271095152611</v>
      </c>
      <c r="J262" s="37">
        <f>SUBTOTAL(9,J263:J283)</f>
        <v>0</v>
      </c>
      <c r="K262" s="37">
        <f>SUBTOTAL(9,K263:K283)</f>
        <v>0</v>
      </c>
      <c r="L262" s="37">
        <f>SUBTOTAL(9,L263:L283)</f>
        <v>0</v>
      </c>
    </row>
    <row r="263" spans="1:12" ht="30" hidden="1" customHeight="1" x14ac:dyDescent="0.25">
      <c r="A263" s="1"/>
      <c r="B263" s="1"/>
      <c r="C263" s="5"/>
      <c r="D263" s="42"/>
      <c r="E263" s="42"/>
      <c r="F263" s="42"/>
      <c r="G263" s="34"/>
      <c r="H263" s="61"/>
      <c r="I263" s="61"/>
      <c r="J263" s="34"/>
      <c r="K263" s="34"/>
      <c r="L263" s="34"/>
    </row>
    <row r="264" spans="1:12" ht="409.6" hidden="1" customHeight="1" x14ac:dyDescent="0.25">
      <c r="A264" s="147" t="s">
        <v>458</v>
      </c>
      <c r="B264" s="147" t="s">
        <v>459</v>
      </c>
      <c r="C264" s="38">
        <f>SUBTOTAL(9,C265:C282)</f>
        <v>0</v>
      </c>
      <c r="D264" s="38">
        <f>SUBTOTAL(9,D265:D282)</f>
        <v>38990</v>
      </c>
      <c r="E264" s="38">
        <f>SUBTOTAL(9,E265:E282)</f>
        <v>33865.65</v>
      </c>
      <c r="F264" s="38">
        <f>G264-D264</f>
        <v>-38990</v>
      </c>
      <c r="G264" s="38">
        <f>SUBTOTAL(9,G265:G282)</f>
        <v>0</v>
      </c>
      <c r="H264" s="56" t="str">
        <f>IF(C264&lt;&gt;0,E264/C264,"-")</f>
        <v>-</v>
      </c>
      <c r="I264" s="56">
        <f>IF(D264&lt;&gt;0,E264/D264,"-")</f>
        <v>0.86857271095152611</v>
      </c>
      <c r="J264" s="38">
        <f>SUBTOTAL(9,J265:J282)</f>
        <v>0</v>
      </c>
      <c r="K264" s="38">
        <f>SUBTOTAL(9,K265:K282)</f>
        <v>0</v>
      </c>
      <c r="L264" s="38">
        <f>SUBTOTAL(9,L265:L282)</f>
        <v>0</v>
      </c>
    </row>
    <row r="265" spans="1:12" ht="30" hidden="1" customHeight="1" x14ac:dyDescent="0.25">
      <c r="A265" s="1"/>
      <c r="B265" s="1"/>
      <c r="C265" s="5"/>
      <c r="D265" s="148"/>
      <c r="E265" s="148"/>
      <c r="F265" s="148"/>
      <c r="G265" s="34"/>
      <c r="H265" s="61"/>
      <c r="I265" s="61"/>
      <c r="J265" s="34"/>
      <c r="K265" s="34"/>
      <c r="L265" s="34"/>
    </row>
    <row r="266" spans="1:12" ht="409.6" hidden="1" customHeight="1" x14ac:dyDescent="0.25">
      <c r="A266" s="149" t="s">
        <v>458</v>
      </c>
      <c r="B266" s="149" t="s">
        <v>459</v>
      </c>
      <c r="C266" s="40">
        <f>SUBTOTAL(9,C267:C281)</f>
        <v>0</v>
      </c>
      <c r="D266" s="40">
        <f>SUBTOTAL(9,D267:D281)</f>
        <v>38990</v>
      </c>
      <c r="E266" s="40">
        <f>SUBTOTAL(9,E267:E281)</f>
        <v>33865.65</v>
      </c>
      <c r="F266" s="40">
        <f>G266-D266</f>
        <v>-38990</v>
      </c>
      <c r="G266" s="40">
        <f>SUBTOTAL(9,G267:G281)</f>
        <v>0</v>
      </c>
      <c r="H266" s="57" t="str">
        <f>IF(C266&lt;&gt;0,E266/C266,"-")</f>
        <v>-</v>
      </c>
      <c r="I266" s="57">
        <f>IF(D266&lt;&gt;0,E266/D266,"-")</f>
        <v>0.86857271095152611</v>
      </c>
      <c r="J266" s="40">
        <f>SUBTOTAL(9,J267:J281)</f>
        <v>0</v>
      </c>
      <c r="K266" s="40">
        <f>SUBTOTAL(9,K267:K281)</f>
        <v>0</v>
      </c>
      <c r="L266" s="40">
        <f>SUBTOTAL(9,L267:L281)</f>
        <v>0</v>
      </c>
    </row>
    <row r="267" spans="1:12" ht="30" hidden="1" customHeight="1" x14ac:dyDescent="0.25">
      <c r="A267" s="1"/>
      <c r="B267" s="1"/>
      <c r="C267" s="5"/>
      <c r="D267" s="117"/>
      <c r="E267" s="117"/>
      <c r="F267" s="117"/>
      <c r="G267" s="34"/>
      <c r="H267" s="61"/>
      <c r="I267" s="61"/>
      <c r="J267" s="34"/>
      <c r="K267" s="34"/>
      <c r="L267" s="34"/>
    </row>
    <row r="268" spans="1:12" ht="409.6" hidden="1" customHeight="1" x14ac:dyDescent="0.25">
      <c r="A268" s="150" t="s">
        <v>458</v>
      </c>
      <c r="B268" s="150" t="s">
        <v>459</v>
      </c>
      <c r="C268" s="41">
        <f>SUBTOTAL(9,C269:C280)</f>
        <v>0</v>
      </c>
      <c r="D268" s="41">
        <f>SUBTOTAL(9,D269:D280)</f>
        <v>38990</v>
      </c>
      <c r="E268" s="41">
        <f>SUBTOTAL(9,E269:E280)</f>
        <v>33865.65</v>
      </c>
      <c r="F268" s="41">
        <f>G268-D268</f>
        <v>-38990</v>
      </c>
      <c r="G268" s="41">
        <f>SUBTOTAL(9,G269:G280)</f>
        <v>0</v>
      </c>
      <c r="H268" s="58" t="str">
        <f>IF(C268&lt;&gt;0,E268/C268,"-")</f>
        <v>-</v>
      </c>
      <c r="I268" s="58">
        <f>IF(D268&lt;&gt;0,E268/D268,"-")</f>
        <v>0.86857271095152611</v>
      </c>
      <c r="J268" s="41">
        <f>SUBTOTAL(9,J269:J280)</f>
        <v>0</v>
      </c>
      <c r="K268" s="41">
        <f>SUBTOTAL(9,K269:K280)</f>
        <v>0</v>
      </c>
      <c r="L268" s="41">
        <f>SUBTOTAL(9,L269:L280)</f>
        <v>0</v>
      </c>
    </row>
    <row r="269" spans="1:12" ht="30" hidden="1" customHeight="1" x14ac:dyDescent="0.25">
      <c r="A269" s="1"/>
      <c r="B269" s="1"/>
      <c r="C269" s="5"/>
      <c r="D269" s="151"/>
      <c r="E269" s="151"/>
      <c r="F269" s="151"/>
      <c r="G269" s="34"/>
      <c r="H269" s="61"/>
      <c r="I269" s="61"/>
      <c r="J269" s="34"/>
      <c r="K269" s="34"/>
      <c r="L269" s="34"/>
    </row>
    <row r="270" spans="1:12" ht="409.6" hidden="1" customHeight="1" x14ac:dyDescent="0.25">
      <c r="A270" s="152" t="s">
        <v>458</v>
      </c>
      <c r="B270" s="152" t="s">
        <v>459</v>
      </c>
      <c r="C270" s="39">
        <f>SUBTOTAL(9,C271:C279)</f>
        <v>0</v>
      </c>
      <c r="D270" s="39">
        <f>SUBTOTAL(9,D271:D279)</f>
        <v>38990</v>
      </c>
      <c r="E270" s="39">
        <f>SUBTOTAL(9,E271:E279)</f>
        <v>33865.65</v>
      </c>
      <c r="F270" s="39">
        <f>G270-D270</f>
        <v>-38990</v>
      </c>
      <c r="G270" s="39">
        <f>SUBTOTAL(9,G271:G279)</f>
        <v>0</v>
      </c>
      <c r="H270" s="59" t="str">
        <f>IF(C270&lt;&gt;0,E270/C270,"-")</f>
        <v>-</v>
      </c>
      <c r="I270" s="59">
        <f>IF(D270&lt;&gt;0,E270/D270,"-")</f>
        <v>0.86857271095152611</v>
      </c>
      <c r="J270" s="39">
        <f>SUBTOTAL(9,J271:J279)</f>
        <v>0</v>
      </c>
      <c r="K270" s="39">
        <f>SUBTOTAL(9,K271:K279)</f>
        <v>0</v>
      </c>
      <c r="L270" s="39">
        <f>SUBTOTAL(9,L271:L279)</f>
        <v>0</v>
      </c>
    </row>
    <row r="271" spans="1:12" ht="22.5" hidden="1" customHeight="1" x14ac:dyDescent="0.25">
      <c r="A271" s="1"/>
      <c r="B271" s="1"/>
      <c r="C271" s="5"/>
      <c r="D271" s="151"/>
      <c r="E271" s="151"/>
      <c r="F271" s="151"/>
      <c r="G271" s="151"/>
      <c r="H271" s="153"/>
      <c r="I271" s="153"/>
      <c r="J271" s="151"/>
      <c r="K271" s="151"/>
      <c r="L271" s="151"/>
    </row>
    <row r="272" spans="1:12" ht="409.6" hidden="1" customHeight="1" x14ac:dyDescent="0.25">
      <c r="A272" s="154" t="s">
        <v>458</v>
      </c>
      <c r="B272" s="154" t="s">
        <v>459</v>
      </c>
      <c r="C272" s="151">
        <f>SUBTOTAL(9,C273:C278)</f>
        <v>0</v>
      </c>
      <c r="D272" s="151">
        <f>SUBTOTAL(9,D273:D278)</f>
        <v>38990</v>
      </c>
      <c r="E272" s="151">
        <f>SUBTOTAL(9,E273:E278)</f>
        <v>33865.65</v>
      </c>
      <c r="F272" s="151">
        <f>G272-D272</f>
        <v>-38990</v>
      </c>
      <c r="G272" s="151">
        <f>SUBTOTAL(9,G273:G278)</f>
        <v>0</v>
      </c>
      <c r="H272" s="153" t="str">
        <f>IF(C272&lt;&gt;0,E272/C272,"-")</f>
        <v>-</v>
      </c>
      <c r="I272" s="153">
        <f>IF(D272&lt;&gt;0,E272/D272,"-")</f>
        <v>0.86857271095152611</v>
      </c>
      <c r="J272" s="151">
        <f>SUBTOTAL(9,J273:J278)</f>
        <v>0</v>
      </c>
      <c r="K272" s="151">
        <f>SUBTOTAL(9,K273:K278)</f>
        <v>0</v>
      </c>
      <c r="L272" s="151">
        <f>SUBTOTAL(9,L273:L278)</f>
        <v>0</v>
      </c>
    </row>
    <row r="273" spans="1:12" ht="30" hidden="1" customHeight="1" x14ac:dyDescent="0.25">
      <c r="A273" s="1"/>
      <c r="B273" s="1"/>
      <c r="C273" s="5"/>
      <c r="D273" s="33"/>
      <c r="E273" s="33"/>
      <c r="F273" s="33"/>
      <c r="G273" s="34"/>
      <c r="H273" s="61"/>
      <c r="I273" s="61"/>
      <c r="J273" s="34"/>
      <c r="K273" s="34"/>
      <c r="L273" s="34"/>
    </row>
    <row r="274" spans="1:12" ht="15" customHeight="1" x14ac:dyDescent="0.25">
      <c r="A274" s="155" t="s">
        <v>460</v>
      </c>
      <c r="B274" s="155" t="s">
        <v>461</v>
      </c>
      <c r="C274" s="3">
        <v>0</v>
      </c>
      <c r="D274" s="3">
        <v>3000</v>
      </c>
      <c r="E274" s="3">
        <v>255.56</v>
      </c>
      <c r="F274" s="3">
        <f>G274-D274</f>
        <v>-3000</v>
      </c>
      <c r="G274" s="3"/>
      <c r="H274" s="51" t="str">
        <f>IF(C274&lt;&gt;0,0/C274,"-")</f>
        <v>-</v>
      </c>
      <c r="I274" s="51">
        <f>IF(D274&lt;&gt;0,E274/D274,"-")</f>
        <v>8.5186666666666661E-2</v>
      </c>
      <c r="J274" s="3">
        <v>0</v>
      </c>
      <c r="K274" s="76">
        <v>0</v>
      </c>
      <c r="L274" s="76">
        <v>0</v>
      </c>
    </row>
    <row r="275" spans="1:12" ht="15" customHeight="1" x14ac:dyDescent="0.25">
      <c r="A275" s="155" t="s">
        <v>462</v>
      </c>
      <c r="B275" s="155" t="s">
        <v>463</v>
      </c>
      <c r="C275" s="3">
        <v>0</v>
      </c>
      <c r="D275" s="3">
        <v>5000</v>
      </c>
      <c r="E275" s="3">
        <v>3883.28</v>
      </c>
      <c r="F275" s="3">
        <f>G275-D275</f>
        <v>-5000</v>
      </c>
      <c r="G275" s="3"/>
      <c r="H275" s="51" t="str">
        <f>IF(C275&lt;&gt;0,0/C275,"-")</f>
        <v>-</v>
      </c>
      <c r="I275" s="51">
        <f>IF(D275&lt;&gt;0,E275/D275,"-")</f>
        <v>0.77665600000000001</v>
      </c>
      <c r="J275" s="3">
        <v>0</v>
      </c>
      <c r="K275" s="76">
        <v>0</v>
      </c>
      <c r="L275" s="76">
        <v>0</v>
      </c>
    </row>
    <row r="276" spans="1:12" ht="15" customHeight="1" x14ac:dyDescent="0.25">
      <c r="A276" s="155" t="s">
        <v>464</v>
      </c>
      <c r="B276" s="155" t="s">
        <v>465</v>
      </c>
      <c r="C276" s="3">
        <v>0</v>
      </c>
      <c r="D276" s="3">
        <v>15000</v>
      </c>
      <c r="E276" s="3">
        <v>3500</v>
      </c>
      <c r="F276" s="3">
        <f>G276-D276</f>
        <v>-15000</v>
      </c>
      <c r="G276" s="3"/>
      <c r="H276" s="51" t="str">
        <f>IF(C276&lt;&gt;0,0/C276,"-")</f>
        <v>-</v>
      </c>
      <c r="I276" s="51">
        <f>IF(D276&lt;&gt;0,E276/D276,"-")</f>
        <v>0.23333333333333334</v>
      </c>
      <c r="J276" s="3">
        <v>0</v>
      </c>
      <c r="K276" s="76">
        <v>0</v>
      </c>
      <c r="L276" s="76">
        <v>0</v>
      </c>
    </row>
    <row r="277" spans="1:12" ht="15" customHeight="1" x14ac:dyDescent="0.25">
      <c r="A277" s="155" t="s">
        <v>466</v>
      </c>
      <c r="B277" s="155" t="s">
        <v>467</v>
      </c>
      <c r="C277" s="3">
        <v>0</v>
      </c>
      <c r="D277" s="3">
        <v>15990</v>
      </c>
      <c r="E277" s="3">
        <v>26226.81</v>
      </c>
      <c r="F277" s="3">
        <f>G277-D277</f>
        <v>-15990</v>
      </c>
      <c r="G277" s="3"/>
      <c r="H277" s="51" t="str">
        <f>IF(C277&lt;&gt;0,0/C277,"-")</f>
        <v>-</v>
      </c>
      <c r="I277" s="51">
        <f>IF(D277&lt;&gt;0,E277/D277,"-")</f>
        <v>1.6402007504690432</v>
      </c>
      <c r="J277" s="3">
        <v>0</v>
      </c>
      <c r="K277" s="76">
        <v>0</v>
      </c>
      <c r="L277" s="76">
        <v>0</v>
      </c>
    </row>
    <row r="278" spans="1:12" hidden="1" x14ac:dyDescent="0.25">
      <c r="A278" s="1"/>
      <c r="B278" s="1"/>
      <c r="C278" s="5"/>
      <c r="D278" s="3"/>
      <c r="E278" s="3"/>
      <c r="F278" s="3"/>
      <c r="G278" s="3"/>
      <c r="H278" s="51"/>
      <c r="I278" s="51"/>
      <c r="J278" s="3"/>
      <c r="K278" s="3"/>
      <c r="L278" s="3"/>
    </row>
    <row r="279" spans="1:12" hidden="1" x14ac:dyDescent="0.25">
      <c r="A279" s="1"/>
      <c r="B279" s="1"/>
      <c r="C279" s="5"/>
      <c r="D279" s="5"/>
      <c r="E279" s="5"/>
      <c r="F279" s="5"/>
      <c r="G279" s="34"/>
      <c r="H279" s="61"/>
      <c r="I279" s="61"/>
      <c r="J279" s="34"/>
      <c r="K279" s="34"/>
      <c r="L279" s="34"/>
    </row>
    <row r="280" spans="1:12" ht="20.100000000000001" hidden="1" customHeight="1" x14ac:dyDescent="0.25">
      <c r="A280" s="1"/>
      <c r="B280" s="1"/>
      <c r="C280" s="5"/>
      <c r="D280" s="5"/>
      <c r="E280" s="5"/>
      <c r="F280" s="5"/>
      <c r="G280" s="34"/>
      <c r="H280" s="61"/>
      <c r="I280" s="61"/>
      <c r="J280" s="34"/>
      <c r="K280" s="34"/>
      <c r="L280" s="34"/>
    </row>
    <row r="281" spans="1:12" ht="20.100000000000001" hidden="1" customHeight="1" x14ac:dyDescent="0.25">
      <c r="A281" s="1"/>
      <c r="B281" s="1"/>
      <c r="C281" s="5"/>
      <c r="D281" s="5"/>
      <c r="E281" s="5"/>
      <c r="F281" s="5"/>
      <c r="G281" s="34"/>
      <c r="H281" s="61"/>
      <c r="I281" s="61"/>
      <c r="J281" s="34"/>
      <c r="K281" s="34"/>
      <c r="L281" s="34"/>
    </row>
    <row r="282" spans="1:12" ht="20.100000000000001" hidden="1" customHeight="1" x14ac:dyDescent="0.25">
      <c r="A282" s="1"/>
      <c r="B282" s="1"/>
      <c r="C282" s="5"/>
      <c r="D282" s="5"/>
      <c r="E282" s="5"/>
      <c r="F282" s="5"/>
      <c r="G282" s="34"/>
      <c r="H282" s="61"/>
      <c r="I282" s="61"/>
      <c r="J282" s="34"/>
      <c r="K282" s="34"/>
      <c r="L282" s="34"/>
    </row>
    <row r="283" spans="1:12" ht="20.100000000000001" hidden="1" customHeight="1" x14ac:dyDescent="0.25">
      <c r="A283" s="1"/>
      <c r="B283" s="1"/>
      <c r="C283" s="5"/>
      <c r="D283" s="5"/>
      <c r="E283" s="5"/>
      <c r="F283" s="5"/>
      <c r="G283" s="34"/>
      <c r="H283" s="61"/>
      <c r="I283" s="61"/>
      <c r="J283" s="34"/>
      <c r="K283" s="34"/>
      <c r="L283" s="34"/>
    </row>
    <row r="284" spans="1:12" s="29" customFormat="1" ht="18" customHeight="1" x14ac:dyDescent="0.25">
      <c r="A284" s="146" t="s">
        <v>468</v>
      </c>
      <c r="B284" s="146" t="s">
        <v>469</v>
      </c>
      <c r="C284" s="37">
        <f>SUBTOTAL(9,C285:C304)</f>
        <v>0</v>
      </c>
      <c r="D284" s="37">
        <f>SUBTOTAL(9,D285:D304)</f>
        <v>221000</v>
      </c>
      <c r="E284" s="37">
        <f>SUBTOTAL(9,E285:E304)</f>
        <v>184979.47</v>
      </c>
      <c r="F284" s="37">
        <f>G284-D284</f>
        <v>-221000</v>
      </c>
      <c r="G284" s="37">
        <f>SUBTOTAL(9,G285:G304)</f>
        <v>0</v>
      </c>
      <c r="H284" s="55" t="str">
        <f>IF(C284&lt;&gt;0,E284/C284,"-")</f>
        <v>-</v>
      </c>
      <c r="I284" s="55">
        <f>IF(D284&lt;&gt;0,E284/D284,"-")</f>
        <v>0.8370111764705882</v>
      </c>
      <c r="J284" s="37">
        <f>SUBTOTAL(9,J285:J304)</f>
        <v>0</v>
      </c>
      <c r="K284" s="37">
        <f>SUBTOTAL(9,K285:K304)</f>
        <v>0</v>
      </c>
      <c r="L284" s="37">
        <f>SUBTOTAL(9,L285:L304)</f>
        <v>0</v>
      </c>
    </row>
    <row r="285" spans="1:12" ht="30" hidden="1" customHeight="1" x14ac:dyDescent="0.25">
      <c r="A285" s="1"/>
      <c r="B285" s="1"/>
      <c r="C285" s="5"/>
      <c r="D285" s="42"/>
      <c r="E285" s="42"/>
      <c r="F285" s="42"/>
      <c r="G285" s="34"/>
      <c r="H285" s="61"/>
      <c r="I285" s="61"/>
      <c r="J285" s="34"/>
      <c r="K285" s="34"/>
      <c r="L285" s="34"/>
    </row>
    <row r="286" spans="1:12" ht="409.6" hidden="1" customHeight="1" x14ac:dyDescent="0.25">
      <c r="A286" s="147" t="s">
        <v>468</v>
      </c>
      <c r="B286" s="147" t="s">
        <v>469</v>
      </c>
      <c r="C286" s="38">
        <f>SUBTOTAL(9,C287:C303)</f>
        <v>0</v>
      </c>
      <c r="D286" s="38">
        <f>SUBTOTAL(9,D287:D303)</f>
        <v>221000</v>
      </c>
      <c r="E286" s="38">
        <f>SUBTOTAL(9,E287:E303)</f>
        <v>184979.47</v>
      </c>
      <c r="F286" s="38">
        <f>G286-D286</f>
        <v>-221000</v>
      </c>
      <c r="G286" s="38">
        <f>SUBTOTAL(9,G287:G303)</f>
        <v>0</v>
      </c>
      <c r="H286" s="56" t="str">
        <f>IF(C286&lt;&gt;0,E286/C286,"-")</f>
        <v>-</v>
      </c>
      <c r="I286" s="56">
        <f>IF(D286&lt;&gt;0,E286/D286,"-")</f>
        <v>0.8370111764705882</v>
      </c>
      <c r="J286" s="38">
        <f>SUBTOTAL(9,J287:J303)</f>
        <v>0</v>
      </c>
      <c r="K286" s="38">
        <f>SUBTOTAL(9,K287:K303)</f>
        <v>0</v>
      </c>
      <c r="L286" s="38">
        <f>SUBTOTAL(9,L287:L303)</f>
        <v>0</v>
      </c>
    </row>
    <row r="287" spans="1:12" ht="30" hidden="1" customHeight="1" x14ac:dyDescent="0.25">
      <c r="A287" s="1"/>
      <c r="B287" s="1"/>
      <c r="C287" s="5"/>
      <c r="D287" s="148"/>
      <c r="E287" s="148"/>
      <c r="F287" s="148"/>
      <c r="G287" s="34"/>
      <c r="H287" s="61"/>
      <c r="I287" s="61"/>
      <c r="J287" s="34"/>
      <c r="K287" s="34"/>
      <c r="L287" s="34"/>
    </row>
    <row r="288" spans="1:12" ht="409.6" hidden="1" customHeight="1" x14ac:dyDescent="0.25">
      <c r="A288" s="149" t="s">
        <v>468</v>
      </c>
      <c r="B288" s="149" t="s">
        <v>469</v>
      </c>
      <c r="C288" s="40">
        <f>SUBTOTAL(9,C289:C302)</f>
        <v>0</v>
      </c>
      <c r="D288" s="40">
        <f>SUBTOTAL(9,D289:D302)</f>
        <v>221000</v>
      </c>
      <c r="E288" s="40">
        <f>SUBTOTAL(9,E289:E302)</f>
        <v>184979.47</v>
      </c>
      <c r="F288" s="40">
        <f>G288-D288</f>
        <v>-221000</v>
      </c>
      <c r="G288" s="40">
        <f>SUBTOTAL(9,G289:G302)</f>
        <v>0</v>
      </c>
      <c r="H288" s="57" t="str">
        <f>IF(C288&lt;&gt;0,E288/C288,"-")</f>
        <v>-</v>
      </c>
      <c r="I288" s="57">
        <f>IF(D288&lt;&gt;0,E288/D288,"-")</f>
        <v>0.8370111764705882</v>
      </c>
      <c r="J288" s="40">
        <f>SUBTOTAL(9,J289:J302)</f>
        <v>0</v>
      </c>
      <c r="K288" s="40">
        <f>SUBTOTAL(9,K289:K302)</f>
        <v>0</v>
      </c>
      <c r="L288" s="40">
        <f>SUBTOTAL(9,L289:L302)</f>
        <v>0</v>
      </c>
    </row>
    <row r="289" spans="1:12" ht="30" hidden="1" customHeight="1" x14ac:dyDescent="0.25">
      <c r="A289" s="1"/>
      <c r="B289" s="1"/>
      <c r="C289" s="5"/>
      <c r="D289" s="117"/>
      <c r="E289" s="117"/>
      <c r="F289" s="117"/>
      <c r="G289" s="34"/>
      <c r="H289" s="61"/>
      <c r="I289" s="61"/>
      <c r="J289" s="34"/>
      <c r="K289" s="34"/>
      <c r="L289" s="34"/>
    </row>
    <row r="290" spans="1:12" ht="409.6" hidden="1" customHeight="1" x14ac:dyDescent="0.25">
      <c r="A290" s="150" t="s">
        <v>468</v>
      </c>
      <c r="B290" s="150" t="s">
        <v>469</v>
      </c>
      <c r="C290" s="41">
        <f>SUBTOTAL(9,C291:C301)</f>
        <v>0</v>
      </c>
      <c r="D290" s="41">
        <f>SUBTOTAL(9,D291:D301)</f>
        <v>221000</v>
      </c>
      <c r="E290" s="41">
        <f>SUBTOTAL(9,E291:E301)</f>
        <v>184979.47</v>
      </c>
      <c r="F290" s="41">
        <f>G290-D290</f>
        <v>-221000</v>
      </c>
      <c r="G290" s="41">
        <f>SUBTOTAL(9,G291:G301)</f>
        <v>0</v>
      </c>
      <c r="H290" s="58" t="str">
        <f>IF(C290&lt;&gt;0,E290/C290,"-")</f>
        <v>-</v>
      </c>
      <c r="I290" s="58">
        <f>IF(D290&lt;&gt;0,E290/D290,"-")</f>
        <v>0.8370111764705882</v>
      </c>
      <c r="J290" s="41">
        <f>SUBTOTAL(9,J291:J301)</f>
        <v>0</v>
      </c>
      <c r="K290" s="41">
        <f>SUBTOTAL(9,K291:K301)</f>
        <v>0</v>
      </c>
      <c r="L290" s="41">
        <f>SUBTOTAL(9,L291:L301)</f>
        <v>0</v>
      </c>
    </row>
    <row r="291" spans="1:12" ht="30" hidden="1" customHeight="1" x14ac:dyDescent="0.25">
      <c r="A291" s="1"/>
      <c r="B291" s="1"/>
      <c r="C291" s="5"/>
      <c r="D291" s="151"/>
      <c r="E291" s="151"/>
      <c r="F291" s="151"/>
      <c r="G291" s="34"/>
      <c r="H291" s="61"/>
      <c r="I291" s="61"/>
      <c r="J291" s="34"/>
      <c r="K291" s="34"/>
      <c r="L291" s="34"/>
    </row>
    <row r="292" spans="1:12" ht="409.6" hidden="1" customHeight="1" x14ac:dyDescent="0.25">
      <c r="A292" s="152" t="s">
        <v>468</v>
      </c>
      <c r="B292" s="152" t="s">
        <v>469</v>
      </c>
      <c r="C292" s="39">
        <f>SUBTOTAL(9,C293:C300)</f>
        <v>0</v>
      </c>
      <c r="D292" s="39">
        <f>SUBTOTAL(9,D293:D300)</f>
        <v>221000</v>
      </c>
      <c r="E292" s="39">
        <f>SUBTOTAL(9,E293:E300)</f>
        <v>184979.47</v>
      </c>
      <c r="F292" s="39">
        <f>G292-D292</f>
        <v>-221000</v>
      </c>
      <c r="G292" s="39">
        <f>SUBTOTAL(9,G293:G300)</f>
        <v>0</v>
      </c>
      <c r="H292" s="59" t="str">
        <f>IF(C292&lt;&gt;0,E292/C292,"-")</f>
        <v>-</v>
      </c>
      <c r="I292" s="59">
        <f>IF(D292&lt;&gt;0,E292/D292,"-")</f>
        <v>0.8370111764705882</v>
      </c>
      <c r="J292" s="39">
        <f>SUBTOTAL(9,J293:J300)</f>
        <v>0</v>
      </c>
      <c r="K292" s="39">
        <f>SUBTOTAL(9,K293:K300)</f>
        <v>0</v>
      </c>
      <c r="L292" s="39">
        <f>SUBTOTAL(9,L293:L300)</f>
        <v>0</v>
      </c>
    </row>
    <row r="293" spans="1:12" ht="22.5" hidden="1" customHeight="1" x14ac:dyDescent="0.25">
      <c r="A293" s="1"/>
      <c r="B293" s="1"/>
      <c r="C293" s="5"/>
      <c r="D293" s="151"/>
      <c r="E293" s="151"/>
      <c r="F293" s="151"/>
      <c r="G293" s="151"/>
      <c r="H293" s="153"/>
      <c r="I293" s="153"/>
      <c r="J293" s="151"/>
      <c r="K293" s="151"/>
      <c r="L293" s="151"/>
    </row>
    <row r="294" spans="1:12" ht="409.6" hidden="1" customHeight="1" x14ac:dyDescent="0.25">
      <c r="A294" s="154" t="s">
        <v>468</v>
      </c>
      <c r="B294" s="154" t="s">
        <v>469</v>
      </c>
      <c r="C294" s="151">
        <f>SUBTOTAL(9,C295:C299)</f>
        <v>0</v>
      </c>
      <c r="D294" s="151">
        <f>SUBTOTAL(9,D295:D299)</f>
        <v>221000</v>
      </c>
      <c r="E294" s="151">
        <f>SUBTOTAL(9,E295:E299)</f>
        <v>184979.47</v>
      </c>
      <c r="F294" s="151">
        <f>G294-D294</f>
        <v>-221000</v>
      </c>
      <c r="G294" s="151">
        <f>SUBTOTAL(9,G295:G299)</f>
        <v>0</v>
      </c>
      <c r="H294" s="153" t="str">
        <f>IF(C294&lt;&gt;0,E294/C294,"-")</f>
        <v>-</v>
      </c>
      <c r="I294" s="153">
        <f>IF(D294&lt;&gt;0,E294/D294,"-")</f>
        <v>0.8370111764705882</v>
      </c>
      <c r="J294" s="151">
        <f>SUBTOTAL(9,J295:J299)</f>
        <v>0</v>
      </c>
      <c r="K294" s="151">
        <f>SUBTOTAL(9,K295:K299)</f>
        <v>0</v>
      </c>
      <c r="L294" s="151">
        <f>SUBTOTAL(9,L295:L299)</f>
        <v>0</v>
      </c>
    </row>
    <row r="295" spans="1:12" ht="30" hidden="1" customHeight="1" x14ac:dyDescent="0.25">
      <c r="A295" s="1"/>
      <c r="B295" s="1"/>
      <c r="C295" s="5"/>
      <c r="D295" s="33"/>
      <c r="E295" s="33"/>
      <c r="F295" s="33"/>
      <c r="G295" s="34"/>
      <c r="H295" s="61"/>
      <c r="I295" s="61"/>
      <c r="J295" s="34"/>
      <c r="K295" s="34"/>
      <c r="L295" s="34"/>
    </row>
    <row r="296" spans="1:12" ht="15" customHeight="1" x14ac:dyDescent="0.25">
      <c r="A296" s="155" t="s">
        <v>470</v>
      </c>
      <c r="B296" s="155" t="s">
        <v>471</v>
      </c>
      <c r="C296" s="3">
        <v>0</v>
      </c>
      <c r="D296" s="3">
        <v>20000</v>
      </c>
      <c r="E296" s="3">
        <v>12616.66</v>
      </c>
      <c r="F296" s="3">
        <f>G296-D296</f>
        <v>-20000</v>
      </c>
      <c r="G296" s="3"/>
      <c r="H296" s="51" t="str">
        <f>IF(C296&lt;&gt;0,0/C296,"-")</f>
        <v>-</v>
      </c>
      <c r="I296" s="51">
        <f>IF(D296&lt;&gt;0,E296/D296,"-")</f>
        <v>0.63083299999999998</v>
      </c>
      <c r="J296" s="3">
        <v>0</v>
      </c>
      <c r="K296" s="76">
        <v>0</v>
      </c>
      <c r="L296" s="76">
        <v>0</v>
      </c>
    </row>
    <row r="297" spans="1:12" ht="15" customHeight="1" x14ac:dyDescent="0.25">
      <c r="A297" s="155" t="s">
        <v>472</v>
      </c>
      <c r="B297" s="155" t="s">
        <v>473</v>
      </c>
      <c r="C297" s="3">
        <v>0</v>
      </c>
      <c r="D297" s="3">
        <v>200000</v>
      </c>
      <c r="E297" s="3">
        <v>172362.81</v>
      </c>
      <c r="F297" s="3">
        <f>G297-D297</f>
        <v>-200000</v>
      </c>
      <c r="G297" s="3"/>
      <c r="H297" s="51" t="str">
        <f>IF(C297&lt;&gt;0,0/C297,"-")</f>
        <v>-</v>
      </c>
      <c r="I297" s="51">
        <f>IF(D297&lt;&gt;0,E297/D297,"-")</f>
        <v>0.86181405</v>
      </c>
      <c r="J297" s="3">
        <v>0</v>
      </c>
      <c r="K297" s="76">
        <v>0</v>
      </c>
      <c r="L297" s="76">
        <v>0</v>
      </c>
    </row>
    <row r="298" spans="1:12" ht="15" customHeight="1" x14ac:dyDescent="0.25">
      <c r="A298" s="155" t="s">
        <v>474</v>
      </c>
      <c r="B298" s="155" t="s">
        <v>475</v>
      </c>
      <c r="C298" s="3">
        <v>0</v>
      </c>
      <c r="D298" s="3">
        <v>1000</v>
      </c>
      <c r="E298" s="3">
        <v>0</v>
      </c>
      <c r="F298" s="3">
        <f>G298-D298</f>
        <v>-1000</v>
      </c>
      <c r="G298" s="3"/>
      <c r="H298" s="51" t="str">
        <f>IF(C298&lt;&gt;0,0/C298,"-")</f>
        <v>-</v>
      </c>
      <c r="I298" s="51">
        <f>IF(D298&lt;&gt;0,E298/D298,"-")</f>
        <v>0</v>
      </c>
      <c r="J298" s="3">
        <v>0</v>
      </c>
      <c r="K298" s="76">
        <v>0</v>
      </c>
      <c r="L298" s="76">
        <v>0</v>
      </c>
    </row>
    <row r="299" spans="1:12" hidden="1" x14ac:dyDescent="0.25">
      <c r="A299" s="1"/>
      <c r="B299" s="1"/>
      <c r="C299" s="5"/>
      <c r="D299" s="3"/>
      <c r="E299" s="3"/>
      <c r="F299" s="3"/>
      <c r="G299" s="3"/>
      <c r="H299" s="51"/>
      <c r="I299" s="51"/>
      <c r="J299" s="3"/>
      <c r="K299" s="3"/>
      <c r="L299" s="3"/>
    </row>
    <row r="300" spans="1:12" hidden="1" x14ac:dyDescent="0.25">
      <c r="A300" s="1"/>
      <c r="B300" s="1"/>
      <c r="C300" s="5"/>
      <c r="D300" s="5"/>
      <c r="E300" s="5"/>
      <c r="F300" s="5"/>
      <c r="G300" s="34"/>
      <c r="H300" s="61"/>
      <c r="I300" s="61"/>
      <c r="J300" s="34"/>
      <c r="K300" s="34"/>
      <c r="L300" s="34"/>
    </row>
    <row r="301" spans="1:12" ht="20.100000000000001" hidden="1" customHeight="1" x14ac:dyDescent="0.25">
      <c r="A301" s="1"/>
      <c r="B301" s="1"/>
      <c r="C301" s="5"/>
      <c r="D301" s="5"/>
      <c r="E301" s="5"/>
      <c r="F301" s="5"/>
      <c r="G301" s="34"/>
      <c r="H301" s="61"/>
      <c r="I301" s="61"/>
      <c r="J301" s="34"/>
      <c r="K301" s="34"/>
      <c r="L301" s="34"/>
    </row>
    <row r="302" spans="1:12" ht="20.100000000000001" hidden="1" customHeight="1" x14ac:dyDescent="0.25">
      <c r="A302" s="1"/>
      <c r="B302" s="1"/>
      <c r="C302" s="5"/>
      <c r="D302" s="5"/>
      <c r="E302" s="5"/>
      <c r="F302" s="5"/>
      <c r="G302" s="34"/>
      <c r="H302" s="61"/>
      <c r="I302" s="61"/>
      <c r="J302" s="34"/>
      <c r="K302" s="34"/>
      <c r="L302" s="34"/>
    </row>
    <row r="303" spans="1:12" ht="20.100000000000001" hidden="1" customHeight="1" x14ac:dyDescent="0.25">
      <c r="A303" s="1"/>
      <c r="B303" s="1"/>
      <c r="C303" s="5"/>
      <c r="D303" s="5"/>
      <c r="E303" s="5"/>
      <c r="F303" s="5"/>
      <c r="G303" s="34"/>
      <c r="H303" s="61"/>
      <c r="I303" s="61"/>
      <c r="J303" s="34"/>
      <c r="K303" s="34"/>
      <c r="L303" s="34"/>
    </row>
    <row r="304" spans="1:12" ht="20.100000000000001" hidden="1" customHeight="1" x14ac:dyDescent="0.25">
      <c r="A304" s="1"/>
      <c r="B304" s="1"/>
      <c r="C304" s="5"/>
      <c r="D304" s="5"/>
      <c r="E304" s="5"/>
      <c r="F304" s="5"/>
      <c r="G304" s="34"/>
      <c r="H304" s="61"/>
      <c r="I304" s="61"/>
      <c r="J304" s="34"/>
      <c r="K304" s="34"/>
      <c r="L304" s="34"/>
    </row>
    <row r="305" spans="1:12" ht="20.100000000000001" hidden="1" customHeight="1" x14ac:dyDescent="0.25">
      <c r="A305" s="1"/>
      <c r="B305" s="1"/>
      <c r="C305" s="5"/>
      <c r="D305" s="5"/>
      <c r="E305" s="5"/>
      <c r="F305" s="5"/>
      <c r="G305" s="34"/>
      <c r="H305" s="61"/>
      <c r="I305" s="61"/>
      <c r="J305" s="34"/>
      <c r="K305" s="34"/>
      <c r="L305" s="34"/>
    </row>
    <row r="306" spans="1:12" s="29" customFormat="1" ht="18" customHeight="1" x14ac:dyDescent="0.25">
      <c r="A306" s="145" t="s">
        <v>476</v>
      </c>
      <c r="B306" s="145" t="s">
        <v>477</v>
      </c>
      <c r="C306" s="28">
        <f>SUBTOTAL(9,C307:C327)</f>
        <v>0</v>
      </c>
      <c r="D306" s="28">
        <f>SUBTOTAL(9,D307:D327)</f>
        <v>0</v>
      </c>
      <c r="E306" s="28">
        <f>SUBTOTAL(9,E307:E327)</f>
        <v>100</v>
      </c>
      <c r="F306" s="28">
        <f>G306-D306</f>
        <v>0</v>
      </c>
      <c r="G306" s="28">
        <f>SUBTOTAL(9,G307:G327)</f>
        <v>0</v>
      </c>
      <c r="H306" s="49" t="str">
        <f>IF(C306&lt;&gt;0,E306/C306,"-")</f>
        <v>-</v>
      </c>
      <c r="I306" s="49" t="str">
        <f>IF(D306&lt;&gt;0,E306/D306,"-")</f>
        <v>-</v>
      </c>
      <c r="J306" s="28">
        <f>SUBTOTAL(9,J307:J327)</f>
        <v>0</v>
      </c>
      <c r="K306" s="28">
        <f>SUBTOTAL(9,K307:K327)</f>
        <v>0</v>
      </c>
      <c r="L306" s="28">
        <f>SUBTOTAL(9,L307:L327)</f>
        <v>0</v>
      </c>
    </row>
    <row r="307" spans="1:12" ht="30" hidden="1" customHeight="1" x14ac:dyDescent="0.25">
      <c r="A307" s="1"/>
      <c r="B307" s="4"/>
      <c r="C307" s="120"/>
      <c r="D307" s="120"/>
      <c r="E307" s="120"/>
      <c r="F307" s="120"/>
      <c r="G307" s="34"/>
      <c r="H307" s="61"/>
      <c r="I307" s="61"/>
      <c r="J307" s="34"/>
      <c r="K307" s="34"/>
      <c r="L307" s="34"/>
    </row>
    <row r="308" spans="1:12" s="29" customFormat="1" ht="18" customHeight="1" x14ac:dyDescent="0.25">
      <c r="A308" s="146" t="s">
        <v>478</v>
      </c>
      <c r="B308" s="146" t="s">
        <v>479</v>
      </c>
      <c r="C308" s="37">
        <f>SUBTOTAL(9,C309:C326)</f>
        <v>0</v>
      </c>
      <c r="D308" s="37">
        <f>SUBTOTAL(9,D309:D326)</f>
        <v>0</v>
      </c>
      <c r="E308" s="37">
        <f>SUBTOTAL(9,E309:E326)</f>
        <v>100</v>
      </c>
      <c r="F308" s="37">
        <f>G308-D308</f>
        <v>0</v>
      </c>
      <c r="G308" s="37">
        <f>SUBTOTAL(9,G309:G326)</f>
        <v>0</v>
      </c>
      <c r="H308" s="55" t="str">
        <f>IF(C308&lt;&gt;0,E308/C308,"-")</f>
        <v>-</v>
      </c>
      <c r="I308" s="55" t="str">
        <f>IF(D308&lt;&gt;0,E308/D308,"-")</f>
        <v>-</v>
      </c>
      <c r="J308" s="37">
        <f>SUBTOTAL(9,J309:J326)</f>
        <v>0</v>
      </c>
      <c r="K308" s="37">
        <f>SUBTOTAL(9,K309:K326)</f>
        <v>0</v>
      </c>
      <c r="L308" s="37">
        <f>SUBTOTAL(9,L309:L326)</f>
        <v>0</v>
      </c>
    </row>
    <row r="309" spans="1:12" ht="30" hidden="1" customHeight="1" x14ac:dyDescent="0.25">
      <c r="A309" s="1"/>
      <c r="B309" s="1"/>
      <c r="C309" s="5"/>
      <c r="D309" s="42"/>
      <c r="E309" s="42"/>
      <c r="F309" s="42"/>
      <c r="G309" s="34"/>
      <c r="H309" s="61"/>
      <c r="I309" s="61"/>
      <c r="J309" s="34"/>
      <c r="K309" s="34"/>
      <c r="L309" s="34"/>
    </row>
    <row r="310" spans="1:12" ht="409.6" hidden="1" customHeight="1" x14ac:dyDescent="0.25">
      <c r="A310" s="147" t="s">
        <v>478</v>
      </c>
      <c r="B310" s="147" t="s">
        <v>479</v>
      </c>
      <c r="C310" s="38">
        <f>SUBTOTAL(9,C311:C325)</f>
        <v>0</v>
      </c>
      <c r="D310" s="38">
        <f>SUBTOTAL(9,D311:D325)</f>
        <v>0</v>
      </c>
      <c r="E310" s="38">
        <f>SUBTOTAL(9,E311:E325)</f>
        <v>100</v>
      </c>
      <c r="F310" s="38">
        <f>G310-D310</f>
        <v>0</v>
      </c>
      <c r="G310" s="38">
        <f>SUBTOTAL(9,G311:G325)</f>
        <v>0</v>
      </c>
      <c r="H310" s="56" t="str">
        <f>IF(C310&lt;&gt;0,E310/C310,"-")</f>
        <v>-</v>
      </c>
      <c r="I310" s="56" t="str">
        <f>IF(D310&lt;&gt;0,E310/D310,"-")</f>
        <v>-</v>
      </c>
      <c r="J310" s="38">
        <f>SUBTOTAL(9,J311:J325)</f>
        <v>0</v>
      </c>
      <c r="K310" s="38">
        <f>SUBTOTAL(9,K311:K325)</f>
        <v>0</v>
      </c>
      <c r="L310" s="38">
        <f>SUBTOTAL(9,L311:L325)</f>
        <v>0</v>
      </c>
    </row>
    <row r="311" spans="1:12" ht="30" hidden="1" customHeight="1" x14ac:dyDescent="0.25">
      <c r="A311" s="1"/>
      <c r="B311" s="1"/>
      <c r="C311" s="5"/>
      <c r="D311" s="148"/>
      <c r="E311" s="148"/>
      <c r="F311" s="148"/>
      <c r="G311" s="34"/>
      <c r="H311" s="61"/>
      <c r="I311" s="61"/>
      <c r="J311" s="34"/>
      <c r="K311" s="34"/>
      <c r="L311" s="34"/>
    </row>
    <row r="312" spans="1:12" ht="409.6" hidden="1" customHeight="1" x14ac:dyDescent="0.25">
      <c r="A312" s="149" t="s">
        <v>478</v>
      </c>
      <c r="B312" s="149" t="s">
        <v>479</v>
      </c>
      <c r="C312" s="40">
        <f>SUBTOTAL(9,C313:C324)</f>
        <v>0</v>
      </c>
      <c r="D312" s="40">
        <f>SUBTOTAL(9,D313:D324)</f>
        <v>0</v>
      </c>
      <c r="E312" s="40">
        <f>SUBTOTAL(9,E313:E324)</f>
        <v>100</v>
      </c>
      <c r="F312" s="40">
        <f>G312-D312</f>
        <v>0</v>
      </c>
      <c r="G312" s="40">
        <f>SUBTOTAL(9,G313:G324)</f>
        <v>0</v>
      </c>
      <c r="H312" s="57" t="str">
        <f>IF(C312&lt;&gt;0,E312/C312,"-")</f>
        <v>-</v>
      </c>
      <c r="I312" s="57" t="str">
        <f>IF(D312&lt;&gt;0,E312/D312,"-")</f>
        <v>-</v>
      </c>
      <c r="J312" s="40">
        <f>SUBTOTAL(9,J313:J324)</f>
        <v>0</v>
      </c>
      <c r="K312" s="40">
        <f>SUBTOTAL(9,K313:K324)</f>
        <v>0</v>
      </c>
      <c r="L312" s="40">
        <f>SUBTOTAL(9,L313:L324)</f>
        <v>0</v>
      </c>
    </row>
    <row r="313" spans="1:12" ht="30" hidden="1" customHeight="1" x14ac:dyDescent="0.25">
      <c r="A313" s="1"/>
      <c r="B313" s="1"/>
      <c r="C313" s="5"/>
      <c r="D313" s="117"/>
      <c r="E313" s="117"/>
      <c r="F313" s="117"/>
      <c r="G313" s="34"/>
      <c r="H313" s="61"/>
      <c r="I313" s="61"/>
      <c r="J313" s="34"/>
      <c r="K313" s="34"/>
      <c r="L313" s="34"/>
    </row>
    <row r="314" spans="1:12" ht="409.6" hidden="1" customHeight="1" x14ac:dyDescent="0.25">
      <c r="A314" s="150" t="s">
        <v>478</v>
      </c>
      <c r="B314" s="150" t="s">
        <v>479</v>
      </c>
      <c r="C314" s="41">
        <f>SUBTOTAL(9,C315:C323)</f>
        <v>0</v>
      </c>
      <c r="D314" s="41">
        <f>SUBTOTAL(9,D315:D323)</f>
        <v>0</v>
      </c>
      <c r="E314" s="41">
        <f>SUBTOTAL(9,E315:E323)</f>
        <v>100</v>
      </c>
      <c r="F314" s="41">
        <f>G314-D314</f>
        <v>0</v>
      </c>
      <c r="G314" s="41">
        <f>SUBTOTAL(9,G315:G323)</f>
        <v>0</v>
      </c>
      <c r="H314" s="58" t="str">
        <f>IF(C314&lt;&gt;0,E314/C314,"-")</f>
        <v>-</v>
      </c>
      <c r="I314" s="58" t="str">
        <f>IF(D314&lt;&gt;0,E314/D314,"-")</f>
        <v>-</v>
      </c>
      <c r="J314" s="41">
        <f>SUBTOTAL(9,J315:J323)</f>
        <v>0</v>
      </c>
      <c r="K314" s="41">
        <f>SUBTOTAL(9,K315:K323)</f>
        <v>0</v>
      </c>
      <c r="L314" s="41">
        <f>SUBTOTAL(9,L315:L323)</f>
        <v>0</v>
      </c>
    </row>
    <row r="315" spans="1:12" ht="30" hidden="1" customHeight="1" x14ac:dyDescent="0.25">
      <c r="A315" s="1"/>
      <c r="B315" s="1"/>
      <c r="C315" s="5"/>
      <c r="D315" s="151"/>
      <c r="E315" s="151"/>
      <c r="F315" s="151"/>
      <c r="G315" s="34"/>
      <c r="H315" s="61"/>
      <c r="I315" s="61"/>
      <c r="J315" s="34"/>
      <c r="K315" s="34"/>
      <c r="L315" s="34"/>
    </row>
    <row r="316" spans="1:12" ht="409.6" hidden="1" customHeight="1" x14ac:dyDescent="0.25">
      <c r="A316" s="152" t="s">
        <v>478</v>
      </c>
      <c r="B316" s="152" t="s">
        <v>479</v>
      </c>
      <c r="C316" s="39">
        <f>SUBTOTAL(9,C317:C322)</f>
        <v>0</v>
      </c>
      <c r="D316" s="39">
        <f>SUBTOTAL(9,D317:D322)</f>
        <v>0</v>
      </c>
      <c r="E316" s="39">
        <f>SUBTOTAL(9,E317:E322)</f>
        <v>100</v>
      </c>
      <c r="F316" s="39">
        <f>G316-D316</f>
        <v>0</v>
      </c>
      <c r="G316" s="39">
        <f>SUBTOTAL(9,G317:G322)</f>
        <v>0</v>
      </c>
      <c r="H316" s="59" t="str">
        <f>IF(C316&lt;&gt;0,E316/C316,"-")</f>
        <v>-</v>
      </c>
      <c r="I316" s="59" t="str">
        <f>IF(D316&lt;&gt;0,E316/D316,"-")</f>
        <v>-</v>
      </c>
      <c r="J316" s="39">
        <f>SUBTOTAL(9,J317:J322)</f>
        <v>0</v>
      </c>
      <c r="K316" s="39">
        <f>SUBTOTAL(9,K317:K322)</f>
        <v>0</v>
      </c>
      <c r="L316" s="39">
        <f>SUBTOTAL(9,L317:L322)</f>
        <v>0</v>
      </c>
    </row>
    <row r="317" spans="1:12" ht="22.5" hidden="1" customHeight="1" x14ac:dyDescent="0.25">
      <c r="A317" s="1"/>
      <c r="B317" s="1"/>
      <c r="C317" s="5"/>
      <c r="D317" s="151"/>
      <c r="E317" s="151"/>
      <c r="F317" s="151"/>
      <c r="G317" s="151"/>
      <c r="H317" s="153"/>
      <c r="I317" s="153"/>
      <c r="J317" s="151"/>
      <c r="K317" s="151"/>
      <c r="L317" s="151"/>
    </row>
    <row r="318" spans="1:12" ht="409.6" hidden="1" customHeight="1" x14ac:dyDescent="0.25">
      <c r="A318" s="154" t="s">
        <v>478</v>
      </c>
      <c r="B318" s="154" t="s">
        <v>479</v>
      </c>
      <c r="C318" s="151">
        <f>SUBTOTAL(9,C319:C321)</f>
        <v>0</v>
      </c>
      <c r="D318" s="151">
        <f>SUBTOTAL(9,D319:D321)</f>
        <v>0</v>
      </c>
      <c r="E318" s="151">
        <f>SUBTOTAL(9,E319:E321)</f>
        <v>100</v>
      </c>
      <c r="F318" s="151">
        <f>G318-D318</f>
        <v>0</v>
      </c>
      <c r="G318" s="151">
        <f>SUBTOTAL(9,G319:G321)</f>
        <v>0</v>
      </c>
      <c r="H318" s="153" t="str">
        <f>IF(C318&lt;&gt;0,E318/C318,"-")</f>
        <v>-</v>
      </c>
      <c r="I318" s="153" t="str">
        <f>IF(D318&lt;&gt;0,E318/D318,"-")</f>
        <v>-</v>
      </c>
      <c r="J318" s="151">
        <f>SUBTOTAL(9,J319:J321)</f>
        <v>0</v>
      </c>
      <c r="K318" s="151">
        <f>SUBTOTAL(9,K319:K321)</f>
        <v>0</v>
      </c>
      <c r="L318" s="151">
        <f>SUBTOTAL(9,L319:L321)</f>
        <v>0</v>
      </c>
    </row>
    <row r="319" spans="1:12" ht="30" hidden="1" customHeight="1" x14ac:dyDescent="0.25">
      <c r="A319" s="1"/>
      <c r="B319" s="1"/>
      <c r="C319" s="5"/>
      <c r="D319" s="33"/>
      <c r="E319" s="33"/>
      <c r="F319" s="33"/>
      <c r="G319" s="34"/>
      <c r="H319" s="61"/>
      <c r="I319" s="61"/>
      <c r="J319" s="34"/>
      <c r="K319" s="34"/>
      <c r="L319" s="34"/>
    </row>
    <row r="320" spans="1:12" ht="15" customHeight="1" x14ac:dyDescent="0.25">
      <c r="A320" s="155" t="s">
        <v>480</v>
      </c>
      <c r="B320" s="155" t="s">
        <v>481</v>
      </c>
      <c r="C320" s="3">
        <v>0</v>
      </c>
      <c r="D320" s="3">
        <v>0</v>
      </c>
      <c r="E320" s="3">
        <v>100</v>
      </c>
      <c r="F320" s="3">
        <f>G320-D320</f>
        <v>0</v>
      </c>
      <c r="G320" s="3"/>
      <c r="H320" s="51" t="str">
        <f>IF(C320&lt;&gt;0,0/C320,"-")</f>
        <v>-</v>
      </c>
      <c r="I320" s="51" t="str">
        <f>IF(D320&lt;&gt;0,E320/D320,"-")</f>
        <v>-</v>
      </c>
      <c r="J320" s="3">
        <v>0</v>
      </c>
      <c r="K320" s="76">
        <v>0</v>
      </c>
      <c r="L320" s="76">
        <v>0</v>
      </c>
    </row>
    <row r="321" spans="1:12" hidden="1" x14ac:dyDescent="0.25">
      <c r="A321" s="1"/>
      <c r="B321" s="1"/>
      <c r="C321" s="5"/>
      <c r="D321" s="3"/>
      <c r="E321" s="3"/>
      <c r="F321" s="3"/>
      <c r="G321" s="3"/>
      <c r="H321" s="51"/>
      <c r="I321" s="51"/>
      <c r="J321" s="3"/>
      <c r="K321" s="3"/>
      <c r="L321" s="3"/>
    </row>
    <row r="322" spans="1:12" hidden="1" x14ac:dyDescent="0.25">
      <c r="A322" s="1"/>
      <c r="B322" s="1"/>
      <c r="C322" s="5"/>
      <c r="D322" s="5"/>
      <c r="E322" s="5"/>
      <c r="F322" s="5"/>
      <c r="G322" s="34"/>
      <c r="H322" s="61"/>
      <c r="I322" s="61"/>
      <c r="J322" s="34"/>
      <c r="K322" s="34"/>
      <c r="L322" s="34"/>
    </row>
    <row r="323" spans="1:12" ht="20.100000000000001" hidden="1" customHeight="1" x14ac:dyDescent="0.25">
      <c r="A323" s="1"/>
      <c r="B323" s="1"/>
      <c r="C323" s="5"/>
      <c r="D323" s="5"/>
      <c r="E323" s="5"/>
      <c r="F323" s="5"/>
      <c r="G323" s="34"/>
      <c r="H323" s="61"/>
      <c r="I323" s="61"/>
      <c r="J323" s="34"/>
      <c r="K323" s="34"/>
      <c r="L323" s="34"/>
    </row>
    <row r="324" spans="1:12" ht="20.100000000000001" hidden="1" customHeight="1" x14ac:dyDescent="0.25">
      <c r="A324" s="1"/>
      <c r="B324" s="1"/>
      <c r="C324" s="5"/>
      <c r="D324" s="5"/>
      <c r="E324" s="5"/>
      <c r="F324" s="5"/>
      <c r="G324" s="34"/>
      <c r="H324" s="61"/>
      <c r="I324" s="61"/>
      <c r="J324" s="34"/>
      <c r="K324" s="34"/>
      <c r="L324" s="34"/>
    </row>
    <row r="325" spans="1:12" ht="20.100000000000001" hidden="1" customHeight="1" x14ac:dyDescent="0.25">
      <c r="A325" s="1"/>
      <c r="B325" s="1"/>
      <c r="C325" s="5"/>
      <c r="D325" s="5"/>
      <c r="E325" s="5"/>
      <c r="F325" s="5"/>
      <c r="G325" s="34"/>
      <c r="H325" s="61"/>
      <c r="I325" s="61"/>
      <c r="J325" s="34"/>
      <c r="K325" s="34"/>
      <c r="L325" s="34"/>
    </row>
    <row r="326" spans="1:12" ht="20.100000000000001" hidden="1" customHeight="1" x14ac:dyDescent="0.25">
      <c r="A326" s="1"/>
      <c r="B326" s="1"/>
      <c r="C326" s="5"/>
      <c r="D326" s="5"/>
      <c r="E326" s="5"/>
      <c r="F326" s="5"/>
      <c r="G326" s="34"/>
      <c r="H326" s="61"/>
      <c r="I326" s="61"/>
      <c r="J326" s="34"/>
      <c r="K326" s="34"/>
      <c r="L326" s="34"/>
    </row>
    <row r="327" spans="1:12" ht="20.100000000000001" hidden="1" customHeight="1" x14ac:dyDescent="0.25">
      <c r="A327" s="1"/>
      <c r="B327" s="1"/>
      <c r="C327" s="5"/>
      <c r="D327" s="5"/>
      <c r="E327" s="5"/>
      <c r="F327" s="5"/>
      <c r="G327" s="34"/>
      <c r="H327" s="61"/>
      <c r="I327" s="61"/>
      <c r="J327" s="34"/>
      <c r="K327" s="34"/>
      <c r="L327" s="34"/>
    </row>
    <row r="328" spans="1:12" s="29" customFormat="1" ht="18" customHeight="1" x14ac:dyDescent="0.25">
      <c r="A328" s="145" t="s">
        <v>482</v>
      </c>
      <c r="B328" s="145" t="s">
        <v>483</v>
      </c>
      <c r="C328" s="28">
        <f>SUBTOTAL(9,C329:C349)</f>
        <v>0</v>
      </c>
      <c r="D328" s="28">
        <f>SUBTOTAL(9,D329:D349)</f>
        <v>0</v>
      </c>
      <c r="E328" s="28">
        <f>SUBTOTAL(9,E329:E349)</f>
        <v>215.49</v>
      </c>
      <c r="F328" s="28">
        <f>G328-D328</f>
        <v>0</v>
      </c>
      <c r="G328" s="28">
        <f>SUBTOTAL(9,G329:G349)</f>
        <v>0</v>
      </c>
      <c r="H328" s="49" t="str">
        <f>IF(C328&lt;&gt;0,E328/C328,"-")</f>
        <v>-</v>
      </c>
      <c r="I328" s="49" t="str">
        <f>IF(D328&lt;&gt;0,E328/D328,"-")</f>
        <v>-</v>
      </c>
      <c r="J328" s="28">
        <f>SUBTOTAL(9,J329:J349)</f>
        <v>0</v>
      </c>
      <c r="K328" s="28">
        <f>SUBTOTAL(9,K329:K349)</f>
        <v>0</v>
      </c>
      <c r="L328" s="28">
        <f>SUBTOTAL(9,L329:L349)</f>
        <v>0</v>
      </c>
    </row>
    <row r="329" spans="1:12" ht="30" hidden="1" customHeight="1" x14ac:dyDescent="0.25">
      <c r="A329" s="1"/>
      <c r="B329" s="4"/>
      <c r="C329" s="120"/>
      <c r="D329" s="120"/>
      <c r="E329" s="120"/>
      <c r="F329" s="120"/>
      <c r="G329" s="34"/>
      <c r="H329" s="61"/>
      <c r="I329" s="61"/>
      <c r="J329" s="34"/>
      <c r="K329" s="34"/>
      <c r="L329" s="34"/>
    </row>
    <row r="330" spans="1:12" s="29" customFormat="1" ht="18" customHeight="1" x14ac:dyDescent="0.25">
      <c r="A330" s="146" t="s">
        <v>484</v>
      </c>
      <c r="B330" s="146" t="s">
        <v>485</v>
      </c>
      <c r="C330" s="37">
        <f>SUBTOTAL(9,C331:C348)</f>
        <v>0</v>
      </c>
      <c r="D330" s="37">
        <f>SUBTOTAL(9,D331:D348)</f>
        <v>0</v>
      </c>
      <c r="E330" s="37">
        <f>SUBTOTAL(9,E331:E348)</f>
        <v>215.49</v>
      </c>
      <c r="F330" s="37">
        <f>G330-D330</f>
        <v>0</v>
      </c>
      <c r="G330" s="37">
        <f>SUBTOTAL(9,G331:G348)</f>
        <v>0</v>
      </c>
      <c r="H330" s="55" t="str">
        <f>IF(C330&lt;&gt;0,E330/C330,"-")</f>
        <v>-</v>
      </c>
      <c r="I330" s="55" t="str">
        <f>IF(D330&lt;&gt;0,E330/D330,"-")</f>
        <v>-</v>
      </c>
      <c r="J330" s="37">
        <f>SUBTOTAL(9,J331:J348)</f>
        <v>0</v>
      </c>
      <c r="K330" s="37">
        <f>SUBTOTAL(9,K331:K348)</f>
        <v>0</v>
      </c>
      <c r="L330" s="37">
        <f>SUBTOTAL(9,L331:L348)</f>
        <v>0</v>
      </c>
    </row>
    <row r="331" spans="1:12" ht="30" hidden="1" customHeight="1" x14ac:dyDescent="0.25">
      <c r="A331" s="1"/>
      <c r="B331" s="1"/>
      <c r="C331" s="5"/>
      <c r="D331" s="42"/>
      <c r="E331" s="42"/>
      <c r="F331" s="42"/>
      <c r="G331" s="34"/>
      <c r="H331" s="61"/>
      <c r="I331" s="61"/>
      <c r="J331" s="34"/>
      <c r="K331" s="34"/>
      <c r="L331" s="34"/>
    </row>
    <row r="332" spans="1:12" ht="409.6" hidden="1" customHeight="1" x14ac:dyDescent="0.25">
      <c r="A332" s="147" t="s">
        <v>484</v>
      </c>
      <c r="B332" s="147" t="s">
        <v>485</v>
      </c>
      <c r="C332" s="38">
        <f>SUBTOTAL(9,C333:C347)</f>
        <v>0</v>
      </c>
      <c r="D332" s="38">
        <f>SUBTOTAL(9,D333:D347)</f>
        <v>0</v>
      </c>
      <c r="E332" s="38">
        <f>SUBTOTAL(9,E333:E347)</f>
        <v>215.49</v>
      </c>
      <c r="F332" s="38">
        <f>G332-D332</f>
        <v>0</v>
      </c>
      <c r="G332" s="38">
        <f>SUBTOTAL(9,G333:G347)</f>
        <v>0</v>
      </c>
      <c r="H332" s="56" t="str">
        <f>IF(C332&lt;&gt;0,E332/C332,"-")</f>
        <v>-</v>
      </c>
      <c r="I332" s="56" t="str">
        <f>IF(D332&lt;&gt;0,E332/D332,"-")</f>
        <v>-</v>
      </c>
      <c r="J332" s="38">
        <f>SUBTOTAL(9,J333:J347)</f>
        <v>0</v>
      </c>
      <c r="K332" s="38">
        <f>SUBTOTAL(9,K333:K347)</f>
        <v>0</v>
      </c>
      <c r="L332" s="38">
        <f>SUBTOTAL(9,L333:L347)</f>
        <v>0</v>
      </c>
    </row>
    <row r="333" spans="1:12" ht="30" hidden="1" customHeight="1" x14ac:dyDescent="0.25">
      <c r="A333" s="1"/>
      <c r="B333" s="1"/>
      <c r="C333" s="5"/>
      <c r="D333" s="148"/>
      <c r="E333" s="148"/>
      <c r="F333" s="148"/>
      <c r="G333" s="34"/>
      <c r="H333" s="61"/>
      <c r="I333" s="61"/>
      <c r="J333" s="34"/>
      <c r="K333" s="34"/>
      <c r="L333" s="34"/>
    </row>
    <row r="334" spans="1:12" ht="409.6" hidden="1" customHeight="1" x14ac:dyDescent="0.25">
      <c r="A334" s="149" t="s">
        <v>484</v>
      </c>
      <c r="B334" s="149" t="s">
        <v>485</v>
      </c>
      <c r="C334" s="40">
        <f>SUBTOTAL(9,C335:C346)</f>
        <v>0</v>
      </c>
      <c r="D334" s="40">
        <f>SUBTOTAL(9,D335:D346)</f>
        <v>0</v>
      </c>
      <c r="E334" s="40">
        <f>SUBTOTAL(9,E335:E346)</f>
        <v>215.49</v>
      </c>
      <c r="F334" s="40">
        <f>G334-D334</f>
        <v>0</v>
      </c>
      <c r="G334" s="40">
        <f>SUBTOTAL(9,G335:G346)</f>
        <v>0</v>
      </c>
      <c r="H334" s="57" t="str">
        <f>IF(C334&lt;&gt;0,E334/C334,"-")</f>
        <v>-</v>
      </c>
      <c r="I334" s="57" t="str">
        <f>IF(D334&lt;&gt;0,E334/D334,"-")</f>
        <v>-</v>
      </c>
      <c r="J334" s="40">
        <f>SUBTOTAL(9,J335:J346)</f>
        <v>0</v>
      </c>
      <c r="K334" s="40">
        <f>SUBTOTAL(9,K335:K346)</f>
        <v>0</v>
      </c>
      <c r="L334" s="40">
        <f>SUBTOTAL(9,L335:L346)</f>
        <v>0</v>
      </c>
    </row>
    <row r="335" spans="1:12" ht="30" hidden="1" customHeight="1" x14ac:dyDescent="0.25">
      <c r="A335" s="1"/>
      <c r="B335" s="1"/>
      <c r="C335" s="5"/>
      <c r="D335" s="117"/>
      <c r="E335" s="117"/>
      <c r="F335" s="117"/>
      <c r="G335" s="34"/>
      <c r="H335" s="61"/>
      <c r="I335" s="61"/>
      <c r="J335" s="34"/>
      <c r="K335" s="34"/>
      <c r="L335" s="34"/>
    </row>
    <row r="336" spans="1:12" ht="409.6" hidden="1" customHeight="1" x14ac:dyDescent="0.25">
      <c r="A336" s="150" t="s">
        <v>484</v>
      </c>
      <c r="B336" s="150" t="s">
        <v>485</v>
      </c>
      <c r="C336" s="41">
        <f>SUBTOTAL(9,C337:C345)</f>
        <v>0</v>
      </c>
      <c r="D336" s="41">
        <f>SUBTOTAL(9,D337:D345)</f>
        <v>0</v>
      </c>
      <c r="E336" s="41">
        <f>SUBTOTAL(9,E337:E345)</f>
        <v>215.49</v>
      </c>
      <c r="F336" s="41">
        <f>G336-D336</f>
        <v>0</v>
      </c>
      <c r="G336" s="41">
        <f>SUBTOTAL(9,G337:G345)</f>
        <v>0</v>
      </c>
      <c r="H336" s="58" t="str">
        <f>IF(C336&lt;&gt;0,E336/C336,"-")</f>
        <v>-</v>
      </c>
      <c r="I336" s="58" t="str">
        <f>IF(D336&lt;&gt;0,E336/D336,"-")</f>
        <v>-</v>
      </c>
      <c r="J336" s="41">
        <f>SUBTOTAL(9,J337:J345)</f>
        <v>0</v>
      </c>
      <c r="K336" s="41">
        <f>SUBTOTAL(9,K337:K345)</f>
        <v>0</v>
      </c>
      <c r="L336" s="41">
        <f>SUBTOTAL(9,L337:L345)</f>
        <v>0</v>
      </c>
    </row>
    <row r="337" spans="1:12" ht="30" hidden="1" customHeight="1" x14ac:dyDescent="0.25">
      <c r="A337" s="1"/>
      <c r="B337" s="1"/>
      <c r="C337" s="5"/>
      <c r="D337" s="151"/>
      <c r="E337" s="151"/>
      <c r="F337" s="151"/>
      <c r="G337" s="34"/>
      <c r="H337" s="61"/>
      <c r="I337" s="61"/>
      <c r="J337" s="34"/>
      <c r="K337" s="34"/>
      <c r="L337" s="34"/>
    </row>
    <row r="338" spans="1:12" ht="409.6" hidden="1" customHeight="1" x14ac:dyDescent="0.25">
      <c r="A338" s="152" t="s">
        <v>484</v>
      </c>
      <c r="B338" s="152" t="s">
        <v>485</v>
      </c>
      <c r="C338" s="39">
        <f>SUBTOTAL(9,C339:C344)</f>
        <v>0</v>
      </c>
      <c r="D338" s="39">
        <f>SUBTOTAL(9,D339:D344)</f>
        <v>0</v>
      </c>
      <c r="E338" s="39">
        <f>SUBTOTAL(9,E339:E344)</f>
        <v>215.49</v>
      </c>
      <c r="F338" s="39">
        <f>G338-D338</f>
        <v>0</v>
      </c>
      <c r="G338" s="39">
        <f>SUBTOTAL(9,G339:G344)</f>
        <v>0</v>
      </c>
      <c r="H338" s="59" t="str">
        <f>IF(C338&lt;&gt;0,E338/C338,"-")</f>
        <v>-</v>
      </c>
      <c r="I338" s="59" t="str">
        <f>IF(D338&lt;&gt;0,E338/D338,"-")</f>
        <v>-</v>
      </c>
      <c r="J338" s="39">
        <f>SUBTOTAL(9,J339:J344)</f>
        <v>0</v>
      </c>
      <c r="K338" s="39">
        <f>SUBTOTAL(9,K339:K344)</f>
        <v>0</v>
      </c>
      <c r="L338" s="39">
        <f>SUBTOTAL(9,L339:L344)</f>
        <v>0</v>
      </c>
    </row>
    <row r="339" spans="1:12" ht="22.5" hidden="1" customHeight="1" x14ac:dyDescent="0.25">
      <c r="A339" s="1"/>
      <c r="B339" s="1"/>
      <c r="C339" s="5"/>
      <c r="D339" s="151"/>
      <c r="E339" s="151"/>
      <c r="F339" s="151"/>
      <c r="G339" s="151"/>
      <c r="H339" s="153"/>
      <c r="I339" s="153"/>
      <c r="J339" s="151"/>
      <c r="K339" s="151"/>
      <c r="L339" s="151"/>
    </row>
    <row r="340" spans="1:12" ht="409.6" hidden="1" customHeight="1" x14ac:dyDescent="0.25">
      <c r="A340" s="154" t="s">
        <v>484</v>
      </c>
      <c r="B340" s="154" t="s">
        <v>485</v>
      </c>
      <c r="C340" s="151">
        <f>SUBTOTAL(9,C341:C343)</f>
        <v>0</v>
      </c>
      <c r="D340" s="151">
        <f>SUBTOTAL(9,D341:D343)</f>
        <v>0</v>
      </c>
      <c r="E340" s="151">
        <f>SUBTOTAL(9,E341:E343)</f>
        <v>215.49</v>
      </c>
      <c r="F340" s="151">
        <f>G340-D340</f>
        <v>0</v>
      </c>
      <c r="G340" s="151">
        <f>SUBTOTAL(9,G341:G343)</f>
        <v>0</v>
      </c>
      <c r="H340" s="153" t="str">
        <f>IF(C340&lt;&gt;0,E340/C340,"-")</f>
        <v>-</v>
      </c>
      <c r="I340" s="153" t="str">
        <f>IF(D340&lt;&gt;0,E340/D340,"-")</f>
        <v>-</v>
      </c>
      <c r="J340" s="151">
        <f>SUBTOTAL(9,J341:J343)</f>
        <v>0</v>
      </c>
      <c r="K340" s="151">
        <f>SUBTOTAL(9,K341:K343)</f>
        <v>0</v>
      </c>
      <c r="L340" s="151">
        <f>SUBTOTAL(9,L341:L343)</f>
        <v>0</v>
      </c>
    </row>
    <row r="341" spans="1:12" ht="30" hidden="1" customHeight="1" x14ac:dyDescent="0.25">
      <c r="A341" s="1"/>
      <c r="B341" s="1"/>
      <c r="C341" s="5"/>
      <c r="D341" s="33"/>
      <c r="E341" s="33"/>
      <c r="F341" s="33"/>
      <c r="G341" s="34"/>
      <c r="H341" s="61"/>
      <c r="I341" s="61"/>
      <c r="J341" s="34"/>
      <c r="K341" s="34"/>
      <c r="L341" s="34"/>
    </row>
    <row r="342" spans="1:12" ht="15" customHeight="1" x14ac:dyDescent="0.25">
      <c r="A342" s="155" t="s">
        <v>486</v>
      </c>
      <c r="B342" s="155" t="s">
        <v>487</v>
      </c>
      <c r="C342" s="3">
        <v>0</v>
      </c>
      <c r="D342" s="3">
        <v>0</v>
      </c>
      <c r="E342" s="3">
        <v>215.49</v>
      </c>
      <c r="F342" s="3">
        <f>G342-D342</f>
        <v>0</v>
      </c>
      <c r="G342" s="3"/>
      <c r="H342" s="51" t="str">
        <f>IF(C342&lt;&gt;0,0/C342,"-")</f>
        <v>-</v>
      </c>
      <c r="I342" s="51" t="str">
        <f>IF(D342&lt;&gt;0,E342/D342,"-")</f>
        <v>-</v>
      </c>
      <c r="J342" s="3">
        <v>0</v>
      </c>
      <c r="K342" s="76">
        <v>0</v>
      </c>
      <c r="L342" s="76">
        <v>0</v>
      </c>
    </row>
    <row r="343" spans="1:12" hidden="1" x14ac:dyDescent="0.25">
      <c r="A343" s="1"/>
      <c r="B343" s="1"/>
      <c r="C343" s="5"/>
      <c r="D343" s="3"/>
      <c r="E343" s="3"/>
      <c r="F343" s="3"/>
      <c r="G343" s="3"/>
      <c r="H343" s="51"/>
      <c r="I343" s="51"/>
      <c r="J343" s="3"/>
      <c r="K343" s="3"/>
      <c r="L343" s="3"/>
    </row>
    <row r="344" spans="1:12" hidden="1" x14ac:dyDescent="0.25">
      <c r="A344" s="1"/>
      <c r="B344" s="1"/>
      <c r="C344" s="5"/>
      <c r="D344" s="5"/>
      <c r="E344" s="5"/>
      <c r="F344" s="5"/>
      <c r="G344" s="34"/>
      <c r="H344" s="61"/>
      <c r="I344" s="61"/>
      <c r="J344" s="34"/>
      <c r="K344" s="34"/>
      <c r="L344" s="34"/>
    </row>
    <row r="345" spans="1:12" ht="20.100000000000001" hidden="1" customHeight="1" x14ac:dyDescent="0.25">
      <c r="A345" s="1"/>
      <c r="B345" s="1"/>
      <c r="C345" s="5"/>
      <c r="D345" s="5"/>
      <c r="E345" s="5"/>
      <c r="F345" s="5"/>
      <c r="G345" s="34"/>
      <c r="H345" s="61"/>
      <c r="I345" s="61"/>
      <c r="J345" s="34"/>
      <c r="K345" s="34"/>
      <c r="L345" s="34"/>
    </row>
    <row r="346" spans="1:12" ht="20.100000000000001" hidden="1" customHeight="1" x14ac:dyDescent="0.25">
      <c r="A346" s="1"/>
      <c r="B346" s="1"/>
      <c r="C346" s="5"/>
      <c r="D346" s="5"/>
      <c r="E346" s="5"/>
      <c r="F346" s="5"/>
      <c r="G346" s="34"/>
      <c r="H346" s="61"/>
      <c r="I346" s="61"/>
      <c r="J346" s="34"/>
      <c r="K346" s="34"/>
      <c r="L346" s="34"/>
    </row>
    <row r="347" spans="1:12" ht="20.100000000000001" hidden="1" customHeight="1" x14ac:dyDescent="0.25">
      <c r="A347" s="1"/>
      <c r="B347" s="1"/>
      <c r="C347" s="5"/>
      <c r="D347" s="5"/>
      <c r="E347" s="5"/>
      <c r="F347" s="5"/>
      <c r="G347" s="34"/>
      <c r="H347" s="61"/>
      <c r="I347" s="61"/>
      <c r="J347" s="34"/>
      <c r="K347" s="34"/>
      <c r="L347" s="34"/>
    </row>
    <row r="348" spans="1:12" ht="20.100000000000001" hidden="1" customHeight="1" x14ac:dyDescent="0.25">
      <c r="A348" s="1"/>
      <c r="B348" s="1"/>
      <c r="C348" s="5"/>
      <c r="D348" s="5"/>
      <c r="E348" s="5"/>
      <c r="F348" s="5"/>
      <c r="G348" s="34"/>
      <c r="H348" s="61"/>
      <c r="I348" s="61"/>
      <c r="J348" s="34"/>
      <c r="K348" s="34"/>
      <c r="L348" s="34"/>
    </row>
    <row r="349" spans="1:12" ht="20.100000000000001" hidden="1" customHeight="1" x14ac:dyDescent="0.25">
      <c r="A349" s="1"/>
      <c r="B349" s="1"/>
      <c r="C349" s="5"/>
      <c r="D349" s="5"/>
      <c r="E349" s="5"/>
      <c r="F349" s="5"/>
      <c r="G349" s="34"/>
      <c r="H349" s="61"/>
      <c r="I349" s="61"/>
      <c r="J349" s="34"/>
      <c r="K349" s="34"/>
      <c r="L349" s="34"/>
    </row>
    <row r="350" spans="1:12" s="29" customFormat="1" ht="18" customHeight="1" x14ac:dyDescent="0.25">
      <c r="A350" s="145" t="s">
        <v>488</v>
      </c>
      <c r="B350" s="145" t="s">
        <v>489</v>
      </c>
      <c r="C350" s="28">
        <f>SUBTOTAL(9,C351:C371)</f>
        <v>0</v>
      </c>
      <c r="D350" s="28">
        <f>SUBTOTAL(9,D351:D371)</f>
        <v>0</v>
      </c>
      <c r="E350" s="28">
        <f>SUBTOTAL(9,E351:E371)</f>
        <v>14038.9</v>
      </c>
      <c r="F350" s="28">
        <f>G350-D350</f>
        <v>0</v>
      </c>
      <c r="G350" s="28">
        <f>SUBTOTAL(9,G351:G371)</f>
        <v>0</v>
      </c>
      <c r="H350" s="49" t="str">
        <f>IF(C350&lt;&gt;0,E350/C350,"-")</f>
        <v>-</v>
      </c>
      <c r="I350" s="49" t="str">
        <f>IF(D350&lt;&gt;0,E350/D350,"-")</f>
        <v>-</v>
      </c>
      <c r="J350" s="28">
        <f>SUBTOTAL(9,J351:J371)</f>
        <v>0</v>
      </c>
      <c r="K350" s="28">
        <f>SUBTOTAL(9,K351:K371)</f>
        <v>0</v>
      </c>
      <c r="L350" s="28">
        <f>SUBTOTAL(9,L351:L371)</f>
        <v>0</v>
      </c>
    </row>
    <row r="351" spans="1:12" ht="30" hidden="1" customHeight="1" x14ac:dyDescent="0.25">
      <c r="A351" s="1"/>
      <c r="B351" s="4"/>
      <c r="C351" s="120"/>
      <c r="D351" s="120"/>
      <c r="E351" s="120"/>
      <c r="F351" s="120"/>
      <c r="G351" s="34"/>
      <c r="H351" s="61"/>
      <c r="I351" s="61"/>
      <c r="J351" s="34"/>
      <c r="K351" s="34"/>
      <c r="L351" s="34"/>
    </row>
    <row r="352" spans="1:12" s="29" customFormat="1" ht="18" customHeight="1" x14ac:dyDescent="0.25">
      <c r="A352" s="146" t="s">
        <v>490</v>
      </c>
      <c r="B352" s="146" t="s">
        <v>491</v>
      </c>
      <c r="C352" s="37">
        <f>SUBTOTAL(9,C353:C370)</f>
        <v>0</v>
      </c>
      <c r="D352" s="37">
        <f>SUBTOTAL(9,D353:D370)</f>
        <v>0</v>
      </c>
      <c r="E352" s="37">
        <f>SUBTOTAL(9,E353:E370)</f>
        <v>14038.9</v>
      </c>
      <c r="F352" s="37">
        <f>G352-D352</f>
        <v>0</v>
      </c>
      <c r="G352" s="37">
        <f>SUBTOTAL(9,G353:G370)</f>
        <v>0</v>
      </c>
      <c r="H352" s="55" t="str">
        <f>IF(C352&lt;&gt;0,E352/C352,"-")</f>
        <v>-</v>
      </c>
      <c r="I352" s="55" t="str">
        <f>IF(D352&lt;&gt;0,E352/D352,"-")</f>
        <v>-</v>
      </c>
      <c r="J352" s="37">
        <f>SUBTOTAL(9,J353:J370)</f>
        <v>0</v>
      </c>
      <c r="K352" s="37">
        <f>SUBTOTAL(9,K353:K370)</f>
        <v>0</v>
      </c>
      <c r="L352" s="37">
        <f>SUBTOTAL(9,L353:L370)</f>
        <v>0</v>
      </c>
    </row>
    <row r="353" spans="1:12" ht="30" hidden="1" customHeight="1" x14ac:dyDescent="0.25">
      <c r="A353" s="1"/>
      <c r="B353" s="1"/>
      <c r="C353" s="5"/>
      <c r="D353" s="42"/>
      <c r="E353" s="42"/>
      <c r="F353" s="42"/>
      <c r="G353" s="34"/>
      <c r="H353" s="61"/>
      <c r="I353" s="61"/>
      <c r="J353" s="34"/>
      <c r="K353" s="34"/>
      <c r="L353" s="34"/>
    </row>
    <row r="354" spans="1:12" ht="409.6" hidden="1" customHeight="1" x14ac:dyDescent="0.25">
      <c r="A354" s="147" t="s">
        <v>490</v>
      </c>
      <c r="B354" s="147" t="s">
        <v>491</v>
      </c>
      <c r="C354" s="38">
        <f>SUBTOTAL(9,C355:C369)</f>
        <v>0</v>
      </c>
      <c r="D354" s="38">
        <f>SUBTOTAL(9,D355:D369)</f>
        <v>0</v>
      </c>
      <c r="E354" s="38">
        <f>SUBTOTAL(9,E355:E369)</f>
        <v>14038.9</v>
      </c>
      <c r="F354" s="38">
        <f>G354-D354</f>
        <v>0</v>
      </c>
      <c r="G354" s="38">
        <f>SUBTOTAL(9,G355:G369)</f>
        <v>0</v>
      </c>
      <c r="H354" s="56" t="str">
        <f>IF(C354&lt;&gt;0,E354/C354,"-")</f>
        <v>-</v>
      </c>
      <c r="I354" s="56" t="str">
        <f>IF(D354&lt;&gt;0,E354/D354,"-")</f>
        <v>-</v>
      </c>
      <c r="J354" s="38">
        <f>SUBTOTAL(9,J355:J369)</f>
        <v>0</v>
      </c>
      <c r="K354" s="38">
        <f>SUBTOTAL(9,K355:K369)</f>
        <v>0</v>
      </c>
      <c r="L354" s="38">
        <f>SUBTOTAL(9,L355:L369)</f>
        <v>0</v>
      </c>
    </row>
    <row r="355" spans="1:12" ht="30" hidden="1" customHeight="1" x14ac:dyDescent="0.25">
      <c r="A355" s="1"/>
      <c r="B355" s="1"/>
      <c r="C355" s="5"/>
      <c r="D355" s="148"/>
      <c r="E355" s="148"/>
      <c r="F355" s="148"/>
      <c r="G355" s="34"/>
      <c r="H355" s="61"/>
      <c r="I355" s="61"/>
      <c r="J355" s="34"/>
      <c r="K355" s="34"/>
      <c r="L355" s="34"/>
    </row>
    <row r="356" spans="1:12" ht="409.6" hidden="1" customHeight="1" x14ac:dyDescent="0.25">
      <c r="A356" s="149" t="s">
        <v>490</v>
      </c>
      <c r="B356" s="149" t="s">
        <v>491</v>
      </c>
      <c r="C356" s="40">
        <f>SUBTOTAL(9,C357:C368)</f>
        <v>0</v>
      </c>
      <c r="D356" s="40">
        <f>SUBTOTAL(9,D357:D368)</f>
        <v>0</v>
      </c>
      <c r="E356" s="40">
        <f>SUBTOTAL(9,E357:E368)</f>
        <v>14038.9</v>
      </c>
      <c r="F356" s="40">
        <f>G356-D356</f>
        <v>0</v>
      </c>
      <c r="G356" s="40">
        <f>SUBTOTAL(9,G357:G368)</f>
        <v>0</v>
      </c>
      <c r="H356" s="57" t="str">
        <f>IF(C356&lt;&gt;0,E356/C356,"-")</f>
        <v>-</v>
      </c>
      <c r="I356" s="57" t="str">
        <f>IF(D356&lt;&gt;0,E356/D356,"-")</f>
        <v>-</v>
      </c>
      <c r="J356" s="40">
        <f>SUBTOTAL(9,J357:J368)</f>
        <v>0</v>
      </c>
      <c r="K356" s="40">
        <f>SUBTOTAL(9,K357:K368)</f>
        <v>0</v>
      </c>
      <c r="L356" s="40">
        <f>SUBTOTAL(9,L357:L368)</f>
        <v>0</v>
      </c>
    </row>
    <row r="357" spans="1:12" ht="30" hidden="1" customHeight="1" x14ac:dyDescent="0.25">
      <c r="A357" s="1"/>
      <c r="B357" s="1"/>
      <c r="C357" s="5"/>
      <c r="D357" s="117"/>
      <c r="E357" s="117"/>
      <c r="F357" s="117"/>
      <c r="G357" s="34"/>
      <c r="H357" s="61"/>
      <c r="I357" s="61"/>
      <c r="J357" s="34"/>
      <c r="K357" s="34"/>
      <c r="L357" s="34"/>
    </row>
    <row r="358" spans="1:12" ht="409.6" hidden="1" customHeight="1" x14ac:dyDescent="0.25">
      <c r="A358" s="150" t="s">
        <v>490</v>
      </c>
      <c r="B358" s="150" t="s">
        <v>491</v>
      </c>
      <c r="C358" s="41">
        <f>SUBTOTAL(9,C359:C367)</f>
        <v>0</v>
      </c>
      <c r="D358" s="41">
        <f>SUBTOTAL(9,D359:D367)</f>
        <v>0</v>
      </c>
      <c r="E358" s="41">
        <f>SUBTOTAL(9,E359:E367)</f>
        <v>14038.9</v>
      </c>
      <c r="F358" s="41">
        <f>G358-D358</f>
        <v>0</v>
      </c>
      <c r="G358" s="41">
        <f>SUBTOTAL(9,G359:G367)</f>
        <v>0</v>
      </c>
      <c r="H358" s="58" t="str">
        <f>IF(C358&lt;&gt;0,E358/C358,"-")</f>
        <v>-</v>
      </c>
      <c r="I358" s="58" t="str">
        <f>IF(D358&lt;&gt;0,E358/D358,"-")</f>
        <v>-</v>
      </c>
      <c r="J358" s="41">
        <f>SUBTOTAL(9,J359:J367)</f>
        <v>0</v>
      </c>
      <c r="K358" s="41">
        <f>SUBTOTAL(9,K359:K367)</f>
        <v>0</v>
      </c>
      <c r="L358" s="41">
        <f>SUBTOTAL(9,L359:L367)</f>
        <v>0</v>
      </c>
    </row>
    <row r="359" spans="1:12" ht="30" hidden="1" customHeight="1" x14ac:dyDescent="0.25">
      <c r="A359" s="1"/>
      <c r="B359" s="1"/>
      <c r="C359" s="5"/>
      <c r="D359" s="151"/>
      <c r="E359" s="151"/>
      <c r="F359" s="151"/>
      <c r="G359" s="34"/>
      <c r="H359" s="61"/>
      <c r="I359" s="61"/>
      <c r="J359" s="34"/>
      <c r="K359" s="34"/>
      <c r="L359" s="34"/>
    </row>
    <row r="360" spans="1:12" ht="409.6" hidden="1" customHeight="1" x14ac:dyDescent="0.25">
      <c r="A360" s="152" t="s">
        <v>490</v>
      </c>
      <c r="B360" s="152" t="s">
        <v>491</v>
      </c>
      <c r="C360" s="39">
        <f>SUBTOTAL(9,C361:C366)</f>
        <v>0</v>
      </c>
      <c r="D360" s="39">
        <f>SUBTOTAL(9,D361:D366)</f>
        <v>0</v>
      </c>
      <c r="E360" s="39">
        <f>SUBTOTAL(9,E361:E366)</f>
        <v>14038.9</v>
      </c>
      <c r="F360" s="39">
        <f>G360-D360</f>
        <v>0</v>
      </c>
      <c r="G360" s="39">
        <f>SUBTOTAL(9,G361:G366)</f>
        <v>0</v>
      </c>
      <c r="H360" s="59" t="str">
        <f>IF(C360&lt;&gt;0,E360/C360,"-")</f>
        <v>-</v>
      </c>
      <c r="I360" s="59" t="str">
        <f>IF(D360&lt;&gt;0,E360/D360,"-")</f>
        <v>-</v>
      </c>
      <c r="J360" s="39">
        <f>SUBTOTAL(9,J361:J366)</f>
        <v>0</v>
      </c>
      <c r="K360" s="39">
        <f>SUBTOTAL(9,K361:K366)</f>
        <v>0</v>
      </c>
      <c r="L360" s="39">
        <f>SUBTOTAL(9,L361:L366)</f>
        <v>0</v>
      </c>
    </row>
    <row r="361" spans="1:12" ht="22.5" hidden="1" customHeight="1" x14ac:dyDescent="0.25">
      <c r="A361" s="1"/>
      <c r="B361" s="1"/>
      <c r="C361" s="5"/>
      <c r="D361" s="151"/>
      <c r="E361" s="151"/>
      <c r="F361" s="151"/>
      <c r="G361" s="151"/>
      <c r="H361" s="153"/>
      <c r="I361" s="153"/>
      <c r="J361" s="151"/>
      <c r="K361" s="151"/>
      <c r="L361" s="151"/>
    </row>
    <row r="362" spans="1:12" ht="409.6" hidden="1" customHeight="1" x14ac:dyDescent="0.25">
      <c r="A362" s="154" t="s">
        <v>490</v>
      </c>
      <c r="B362" s="154" t="s">
        <v>491</v>
      </c>
      <c r="C362" s="151">
        <f>SUBTOTAL(9,C363:C365)</f>
        <v>0</v>
      </c>
      <c r="D362" s="151">
        <f>SUBTOTAL(9,D363:D365)</f>
        <v>0</v>
      </c>
      <c r="E362" s="151">
        <f>SUBTOTAL(9,E363:E365)</f>
        <v>14038.9</v>
      </c>
      <c r="F362" s="151">
        <f>G362-D362</f>
        <v>0</v>
      </c>
      <c r="G362" s="151">
        <f>SUBTOTAL(9,G363:G365)</f>
        <v>0</v>
      </c>
      <c r="H362" s="153" t="str">
        <f>IF(C362&lt;&gt;0,E362/C362,"-")</f>
        <v>-</v>
      </c>
      <c r="I362" s="153" t="str">
        <f>IF(D362&lt;&gt;0,E362/D362,"-")</f>
        <v>-</v>
      </c>
      <c r="J362" s="151">
        <f>SUBTOTAL(9,J363:J365)</f>
        <v>0</v>
      </c>
      <c r="K362" s="151">
        <f>SUBTOTAL(9,K363:K365)</f>
        <v>0</v>
      </c>
      <c r="L362" s="151">
        <f>SUBTOTAL(9,L363:L365)</f>
        <v>0</v>
      </c>
    </row>
    <row r="363" spans="1:12" ht="30" hidden="1" customHeight="1" x14ac:dyDescent="0.25">
      <c r="A363" s="1"/>
      <c r="B363" s="1"/>
      <c r="C363" s="5"/>
      <c r="D363" s="33"/>
      <c r="E363" s="33"/>
      <c r="F363" s="33"/>
      <c r="G363" s="34"/>
      <c r="H363" s="61"/>
      <c r="I363" s="61"/>
      <c r="J363" s="34"/>
      <c r="K363" s="34"/>
      <c r="L363" s="34"/>
    </row>
    <row r="364" spans="1:12" ht="15" customHeight="1" x14ac:dyDescent="0.25">
      <c r="A364" s="155" t="s">
        <v>492</v>
      </c>
      <c r="B364" s="155" t="s">
        <v>493</v>
      </c>
      <c r="C364" s="3">
        <v>0</v>
      </c>
      <c r="D364" s="3">
        <v>0</v>
      </c>
      <c r="E364" s="3">
        <v>14038.9</v>
      </c>
      <c r="F364" s="3">
        <f>G364-D364</f>
        <v>0</v>
      </c>
      <c r="G364" s="3"/>
      <c r="H364" s="51" t="str">
        <f>IF(C364&lt;&gt;0,0/C364,"-")</f>
        <v>-</v>
      </c>
      <c r="I364" s="51" t="str">
        <f>IF(D364&lt;&gt;0,E364/D364,"-")</f>
        <v>-</v>
      </c>
      <c r="J364" s="3">
        <v>0</v>
      </c>
      <c r="K364" s="76">
        <v>0</v>
      </c>
      <c r="L364" s="76">
        <v>0</v>
      </c>
    </row>
    <row r="365" spans="1:12" hidden="1" x14ac:dyDescent="0.25">
      <c r="A365" s="1"/>
      <c r="B365" s="1"/>
      <c r="C365" s="5"/>
      <c r="D365" s="3"/>
      <c r="E365" s="3"/>
      <c r="F365" s="3"/>
      <c r="G365" s="3"/>
      <c r="H365" s="51"/>
      <c r="I365" s="51"/>
      <c r="J365" s="3"/>
      <c r="K365" s="3"/>
      <c r="L365" s="3"/>
    </row>
    <row r="366" spans="1:12" hidden="1" x14ac:dyDescent="0.25">
      <c r="A366" s="1"/>
      <c r="B366" s="1"/>
      <c r="C366" s="5"/>
      <c r="D366" s="5"/>
      <c r="E366" s="5"/>
      <c r="F366" s="5"/>
      <c r="G366" s="34"/>
      <c r="H366" s="61"/>
      <c r="I366" s="61"/>
      <c r="J366" s="34"/>
      <c r="K366" s="34"/>
      <c r="L366" s="34"/>
    </row>
    <row r="367" spans="1:12" ht="20.100000000000001" hidden="1" customHeight="1" x14ac:dyDescent="0.25">
      <c r="A367" s="1"/>
      <c r="B367" s="1"/>
      <c r="C367" s="5"/>
      <c r="D367" s="5"/>
      <c r="E367" s="5"/>
      <c r="F367" s="5"/>
      <c r="G367" s="34"/>
      <c r="H367" s="61"/>
      <c r="I367" s="61"/>
      <c r="J367" s="34"/>
      <c r="K367" s="34"/>
      <c r="L367" s="34"/>
    </row>
    <row r="368" spans="1:12" ht="20.100000000000001" hidden="1" customHeight="1" x14ac:dyDescent="0.25">
      <c r="A368" s="1"/>
      <c r="B368" s="1"/>
      <c r="C368" s="5"/>
      <c r="D368" s="5"/>
      <c r="E368" s="5"/>
      <c r="F368" s="5"/>
      <c r="G368" s="34"/>
      <c r="H368" s="61"/>
      <c r="I368" s="61"/>
      <c r="J368" s="34"/>
      <c r="K368" s="34"/>
      <c r="L368" s="34"/>
    </row>
    <row r="369" spans="1:12" ht="20.100000000000001" hidden="1" customHeight="1" x14ac:dyDescent="0.25">
      <c r="A369" s="1"/>
      <c r="B369" s="1"/>
      <c r="C369" s="5"/>
      <c r="D369" s="5"/>
      <c r="E369" s="5"/>
      <c r="F369" s="5"/>
      <c r="G369" s="34"/>
      <c r="H369" s="61"/>
      <c r="I369" s="61"/>
      <c r="J369" s="34"/>
      <c r="K369" s="34"/>
      <c r="L369" s="34"/>
    </row>
    <row r="370" spans="1:12" ht="20.100000000000001" hidden="1" customHeight="1" x14ac:dyDescent="0.25">
      <c r="A370" s="1"/>
      <c r="B370" s="1"/>
      <c r="C370" s="5"/>
      <c r="D370" s="5"/>
      <c r="E370" s="5"/>
      <c r="F370" s="5"/>
      <c r="G370" s="34"/>
      <c r="H370" s="61"/>
      <c r="I370" s="61"/>
      <c r="J370" s="34"/>
      <c r="K370" s="34"/>
      <c r="L370" s="34"/>
    </row>
    <row r="371" spans="1:12" ht="20.100000000000001" hidden="1" customHeight="1" x14ac:dyDescent="0.25">
      <c r="A371" s="1"/>
      <c r="B371" s="1"/>
      <c r="C371" s="5"/>
      <c r="D371" s="5"/>
      <c r="E371" s="5"/>
      <c r="F371" s="5"/>
      <c r="G371" s="34"/>
      <c r="H371" s="61"/>
      <c r="I371" s="61"/>
      <c r="J371" s="34"/>
      <c r="K371" s="34"/>
      <c r="L371" s="34"/>
    </row>
    <row r="372" spans="1:12" hidden="1" x14ac:dyDescent="0.25">
      <c r="A372" s="1"/>
      <c r="B372" s="1"/>
      <c r="C372" s="5"/>
      <c r="D372" s="5"/>
      <c r="E372" s="5"/>
      <c r="F372" s="5"/>
      <c r="G372" s="34"/>
      <c r="H372" s="61"/>
      <c r="I372" s="61"/>
      <c r="J372" s="34"/>
      <c r="K372" s="34"/>
      <c r="L372" s="34"/>
    </row>
    <row r="373" spans="1:12" s="29" customFormat="1" ht="18" customHeight="1" x14ac:dyDescent="0.25">
      <c r="A373" s="144" t="s">
        <v>494</v>
      </c>
      <c r="B373" s="144" t="s">
        <v>387</v>
      </c>
      <c r="C373" s="25">
        <f>SUBTOTAL(9,C374:C417)</f>
        <v>0</v>
      </c>
      <c r="D373" s="25">
        <f>SUBTOTAL(9,D374:D417)</f>
        <v>20000</v>
      </c>
      <c r="E373" s="25">
        <f>SUBTOTAL(9,E374:E417)</f>
        <v>19257.330000000002</v>
      </c>
      <c r="F373" s="25">
        <f>G373-D373</f>
        <v>-20000</v>
      </c>
      <c r="G373" s="25">
        <f>SUBTOTAL(9,G374:G417)</f>
        <v>0</v>
      </c>
      <c r="H373" s="47" t="str">
        <f>IF(C373&lt;&gt;0,E373/C373,"-")</f>
        <v>-</v>
      </c>
      <c r="I373" s="47">
        <f>IF(D373&lt;&gt;0,E373/D373,"-")</f>
        <v>0.96286650000000007</v>
      </c>
      <c r="J373" s="25">
        <f>SUBTOTAL(9,J374:J417)</f>
        <v>0</v>
      </c>
      <c r="K373" s="25">
        <f>SUBTOTAL(9,K374:K417)</f>
        <v>0</v>
      </c>
      <c r="L373" s="25">
        <f>SUBTOTAL(9,L374:L417)</f>
        <v>0</v>
      </c>
    </row>
    <row r="374" spans="1:12" ht="30" hidden="1" customHeight="1" x14ac:dyDescent="0.3">
      <c r="A374" s="84"/>
      <c r="B374" s="84"/>
      <c r="C374" s="43"/>
      <c r="D374" s="43"/>
      <c r="E374" s="43"/>
      <c r="F374" s="43"/>
      <c r="G374" s="34"/>
      <c r="H374" s="61"/>
      <c r="I374" s="61"/>
      <c r="J374" s="34"/>
      <c r="K374" s="34"/>
      <c r="L374" s="34"/>
    </row>
    <row r="375" spans="1:12" s="29" customFormat="1" ht="18" customHeight="1" x14ac:dyDescent="0.25">
      <c r="A375" s="145" t="s">
        <v>495</v>
      </c>
      <c r="B375" s="145" t="s">
        <v>496</v>
      </c>
      <c r="C375" s="28">
        <f>SUBTOTAL(9,C376:C416)</f>
        <v>0</v>
      </c>
      <c r="D375" s="28">
        <f>SUBTOTAL(9,D376:D416)</f>
        <v>20000</v>
      </c>
      <c r="E375" s="28">
        <f>SUBTOTAL(9,E376:E416)</f>
        <v>19257.330000000002</v>
      </c>
      <c r="F375" s="28">
        <f>G375-D375</f>
        <v>-20000</v>
      </c>
      <c r="G375" s="28">
        <f>SUBTOTAL(9,G376:G416)</f>
        <v>0</v>
      </c>
      <c r="H375" s="49" t="str">
        <f>IF(C375&lt;&gt;0,E375/C375,"-")</f>
        <v>-</v>
      </c>
      <c r="I375" s="49">
        <f>IF(D375&lt;&gt;0,E375/D375,"-")</f>
        <v>0.96286650000000007</v>
      </c>
      <c r="J375" s="28">
        <f>SUBTOTAL(9,J376:J416)</f>
        <v>0</v>
      </c>
      <c r="K375" s="28">
        <f>SUBTOTAL(9,K376:K416)</f>
        <v>0</v>
      </c>
      <c r="L375" s="28">
        <f>SUBTOTAL(9,L376:L416)</f>
        <v>0</v>
      </c>
    </row>
    <row r="376" spans="1:12" ht="30" hidden="1" customHeight="1" x14ac:dyDescent="0.25">
      <c r="A376" s="1"/>
      <c r="B376" s="4"/>
      <c r="C376" s="120"/>
      <c r="D376" s="120"/>
      <c r="E376" s="120"/>
      <c r="F376" s="120"/>
      <c r="G376" s="34"/>
      <c r="H376" s="61"/>
      <c r="I376" s="61"/>
      <c r="J376" s="34"/>
      <c r="K376" s="34"/>
      <c r="L376" s="34"/>
    </row>
    <row r="377" spans="1:12" s="29" customFormat="1" ht="18" customHeight="1" x14ac:dyDescent="0.25">
      <c r="A377" s="146" t="s">
        <v>497</v>
      </c>
      <c r="B377" s="146" t="s">
        <v>498</v>
      </c>
      <c r="C377" s="37">
        <f>SUBTOTAL(9,C378:C396)</f>
        <v>0</v>
      </c>
      <c r="D377" s="37">
        <f>SUBTOTAL(9,D378:D396)</f>
        <v>20000</v>
      </c>
      <c r="E377" s="37">
        <f>SUBTOTAL(9,E378:E396)</f>
        <v>18857.330000000002</v>
      </c>
      <c r="F377" s="37">
        <f>G377-D377</f>
        <v>-20000</v>
      </c>
      <c r="G377" s="37">
        <f>SUBTOTAL(9,G378:G396)</f>
        <v>0</v>
      </c>
      <c r="H377" s="55" t="str">
        <f>IF(C377&lt;&gt;0,E377/C377,"-")</f>
        <v>-</v>
      </c>
      <c r="I377" s="55">
        <f>IF(D377&lt;&gt;0,E377/D377,"-")</f>
        <v>0.94286650000000005</v>
      </c>
      <c r="J377" s="37">
        <f>SUBTOTAL(9,J378:J396)</f>
        <v>0</v>
      </c>
      <c r="K377" s="37">
        <f>SUBTOTAL(9,K378:K396)</f>
        <v>0</v>
      </c>
      <c r="L377" s="37">
        <f>SUBTOTAL(9,L378:L396)</f>
        <v>0</v>
      </c>
    </row>
    <row r="378" spans="1:12" ht="30" hidden="1" customHeight="1" x14ac:dyDescent="0.25">
      <c r="A378" s="1"/>
      <c r="B378" s="1"/>
      <c r="C378" s="5"/>
      <c r="D378" s="42"/>
      <c r="E378" s="42"/>
      <c r="F378" s="42"/>
      <c r="G378" s="34"/>
      <c r="H378" s="61"/>
      <c r="I378" s="61"/>
      <c r="J378" s="34"/>
      <c r="K378" s="34"/>
      <c r="L378" s="34"/>
    </row>
    <row r="379" spans="1:12" ht="409.6" hidden="1" customHeight="1" x14ac:dyDescent="0.25">
      <c r="A379" s="147" t="s">
        <v>497</v>
      </c>
      <c r="B379" s="147" t="s">
        <v>498</v>
      </c>
      <c r="C379" s="38">
        <f>SUBTOTAL(9,C380:C395)</f>
        <v>0</v>
      </c>
      <c r="D379" s="38">
        <f>SUBTOTAL(9,D380:D395)</f>
        <v>20000</v>
      </c>
      <c r="E379" s="38">
        <f>SUBTOTAL(9,E380:E395)</f>
        <v>18857.330000000002</v>
      </c>
      <c r="F379" s="38">
        <f>G379-D379</f>
        <v>-20000</v>
      </c>
      <c r="G379" s="38">
        <f>SUBTOTAL(9,G380:G395)</f>
        <v>0</v>
      </c>
      <c r="H379" s="56" t="str">
        <f>IF(C379&lt;&gt;0,E379/C379,"-")</f>
        <v>-</v>
      </c>
      <c r="I379" s="56">
        <f>IF(D379&lt;&gt;0,E379/D379,"-")</f>
        <v>0.94286650000000005</v>
      </c>
      <c r="J379" s="38">
        <f>SUBTOTAL(9,J380:J395)</f>
        <v>0</v>
      </c>
      <c r="K379" s="38">
        <f>SUBTOTAL(9,K380:K395)</f>
        <v>0</v>
      </c>
      <c r="L379" s="38">
        <f>SUBTOTAL(9,L380:L395)</f>
        <v>0</v>
      </c>
    </row>
    <row r="380" spans="1:12" ht="30" hidden="1" customHeight="1" x14ac:dyDescent="0.25">
      <c r="A380" s="1"/>
      <c r="B380" s="1"/>
      <c r="C380" s="5"/>
      <c r="D380" s="148"/>
      <c r="E380" s="148"/>
      <c r="F380" s="148"/>
      <c r="G380" s="34"/>
      <c r="H380" s="61"/>
      <c r="I380" s="61"/>
      <c r="J380" s="34"/>
      <c r="K380" s="34"/>
      <c r="L380" s="34"/>
    </row>
    <row r="381" spans="1:12" ht="409.6" hidden="1" customHeight="1" x14ac:dyDescent="0.25">
      <c r="A381" s="149" t="s">
        <v>497</v>
      </c>
      <c r="B381" s="149" t="s">
        <v>498</v>
      </c>
      <c r="C381" s="40">
        <f>SUBTOTAL(9,C382:C394)</f>
        <v>0</v>
      </c>
      <c r="D381" s="40">
        <f>SUBTOTAL(9,D382:D394)</f>
        <v>20000</v>
      </c>
      <c r="E381" s="40">
        <f>SUBTOTAL(9,E382:E394)</f>
        <v>18857.330000000002</v>
      </c>
      <c r="F381" s="40">
        <f>G381-D381</f>
        <v>-20000</v>
      </c>
      <c r="G381" s="40">
        <f>SUBTOTAL(9,G382:G394)</f>
        <v>0</v>
      </c>
      <c r="H381" s="57" t="str">
        <f>IF(C381&lt;&gt;0,E381/C381,"-")</f>
        <v>-</v>
      </c>
      <c r="I381" s="57">
        <f>IF(D381&lt;&gt;0,E381/D381,"-")</f>
        <v>0.94286650000000005</v>
      </c>
      <c r="J381" s="40">
        <f>SUBTOTAL(9,J382:J394)</f>
        <v>0</v>
      </c>
      <c r="K381" s="40">
        <f>SUBTOTAL(9,K382:K394)</f>
        <v>0</v>
      </c>
      <c r="L381" s="40">
        <f>SUBTOTAL(9,L382:L394)</f>
        <v>0</v>
      </c>
    </row>
    <row r="382" spans="1:12" ht="30" hidden="1" customHeight="1" x14ac:dyDescent="0.25">
      <c r="A382" s="1"/>
      <c r="B382" s="1"/>
      <c r="C382" s="5"/>
      <c r="D382" s="117"/>
      <c r="E382" s="117"/>
      <c r="F382" s="117"/>
      <c r="G382" s="34"/>
      <c r="H382" s="61"/>
      <c r="I382" s="61"/>
      <c r="J382" s="34"/>
      <c r="K382" s="34"/>
      <c r="L382" s="34"/>
    </row>
    <row r="383" spans="1:12" ht="409.6" hidden="1" customHeight="1" x14ac:dyDescent="0.25">
      <c r="A383" s="150" t="s">
        <v>497</v>
      </c>
      <c r="B383" s="150" t="s">
        <v>498</v>
      </c>
      <c r="C383" s="41">
        <f>SUBTOTAL(9,C384:C393)</f>
        <v>0</v>
      </c>
      <c r="D383" s="41">
        <f>SUBTOTAL(9,D384:D393)</f>
        <v>20000</v>
      </c>
      <c r="E383" s="41">
        <f>SUBTOTAL(9,E384:E393)</f>
        <v>18857.330000000002</v>
      </c>
      <c r="F383" s="41">
        <f>G383-D383</f>
        <v>-20000</v>
      </c>
      <c r="G383" s="41">
        <f>SUBTOTAL(9,G384:G393)</f>
        <v>0</v>
      </c>
      <c r="H383" s="58" t="str">
        <f>IF(C383&lt;&gt;0,E383/C383,"-")</f>
        <v>-</v>
      </c>
      <c r="I383" s="58">
        <f>IF(D383&lt;&gt;0,E383/D383,"-")</f>
        <v>0.94286650000000005</v>
      </c>
      <c r="J383" s="41">
        <f>SUBTOTAL(9,J384:J393)</f>
        <v>0</v>
      </c>
      <c r="K383" s="41">
        <f>SUBTOTAL(9,K384:K393)</f>
        <v>0</v>
      </c>
      <c r="L383" s="41">
        <f>SUBTOTAL(9,L384:L393)</f>
        <v>0</v>
      </c>
    </row>
    <row r="384" spans="1:12" ht="30" hidden="1" customHeight="1" x14ac:dyDescent="0.25">
      <c r="A384" s="1"/>
      <c r="B384" s="1"/>
      <c r="C384" s="5"/>
      <c r="D384" s="151"/>
      <c r="E384" s="151"/>
      <c r="F384" s="151"/>
      <c r="G384" s="34"/>
      <c r="H384" s="61"/>
      <c r="I384" s="61"/>
      <c r="J384" s="34"/>
      <c r="K384" s="34"/>
      <c r="L384" s="34"/>
    </row>
    <row r="385" spans="1:12" ht="409.6" hidden="1" customHeight="1" x14ac:dyDescent="0.25">
      <c r="A385" s="152" t="s">
        <v>497</v>
      </c>
      <c r="B385" s="152" t="s">
        <v>498</v>
      </c>
      <c r="C385" s="39">
        <f>SUBTOTAL(9,C386:C392)</f>
        <v>0</v>
      </c>
      <c r="D385" s="39">
        <f>SUBTOTAL(9,D386:D392)</f>
        <v>20000</v>
      </c>
      <c r="E385" s="39">
        <f>SUBTOTAL(9,E386:E392)</f>
        <v>18857.330000000002</v>
      </c>
      <c r="F385" s="39">
        <f>G385-D385</f>
        <v>-20000</v>
      </c>
      <c r="G385" s="39">
        <f>SUBTOTAL(9,G386:G392)</f>
        <v>0</v>
      </c>
      <c r="H385" s="59" t="str">
        <f>IF(C385&lt;&gt;0,E385/C385,"-")</f>
        <v>-</v>
      </c>
      <c r="I385" s="59">
        <f>IF(D385&lt;&gt;0,E385/D385,"-")</f>
        <v>0.94286650000000005</v>
      </c>
      <c r="J385" s="39">
        <f>SUBTOTAL(9,J386:J392)</f>
        <v>0</v>
      </c>
      <c r="K385" s="39">
        <f>SUBTOTAL(9,K386:K392)</f>
        <v>0</v>
      </c>
      <c r="L385" s="39">
        <f>SUBTOTAL(9,L386:L392)</f>
        <v>0</v>
      </c>
    </row>
    <row r="386" spans="1:12" ht="22.5" hidden="1" customHeight="1" x14ac:dyDescent="0.25">
      <c r="A386" s="1"/>
      <c r="B386" s="1"/>
      <c r="C386" s="5"/>
      <c r="D386" s="151"/>
      <c r="E386" s="151"/>
      <c r="F386" s="151"/>
      <c r="G386" s="151"/>
      <c r="H386" s="153"/>
      <c r="I386" s="153"/>
      <c r="J386" s="151"/>
      <c r="K386" s="151"/>
      <c r="L386" s="151"/>
    </row>
    <row r="387" spans="1:12" ht="409.6" hidden="1" customHeight="1" x14ac:dyDescent="0.25">
      <c r="A387" s="154" t="s">
        <v>497</v>
      </c>
      <c r="B387" s="154" t="s">
        <v>498</v>
      </c>
      <c r="C387" s="151">
        <f>SUBTOTAL(9,C388:C391)</f>
        <v>0</v>
      </c>
      <c r="D387" s="151">
        <f>SUBTOTAL(9,D388:D391)</f>
        <v>20000</v>
      </c>
      <c r="E387" s="151">
        <f>SUBTOTAL(9,E388:E391)</f>
        <v>18857.330000000002</v>
      </c>
      <c r="F387" s="151">
        <f>G387-D387</f>
        <v>-20000</v>
      </c>
      <c r="G387" s="151">
        <f>SUBTOTAL(9,G388:G391)</f>
        <v>0</v>
      </c>
      <c r="H387" s="153" t="str">
        <f>IF(C387&lt;&gt;0,E387/C387,"-")</f>
        <v>-</v>
      </c>
      <c r="I387" s="153">
        <f>IF(D387&lt;&gt;0,E387/D387,"-")</f>
        <v>0.94286650000000005</v>
      </c>
      <c r="J387" s="151">
        <f>SUBTOTAL(9,J388:J391)</f>
        <v>0</v>
      </c>
      <c r="K387" s="151">
        <f>SUBTOTAL(9,K388:K391)</f>
        <v>0</v>
      </c>
      <c r="L387" s="151">
        <f>SUBTOTAL(9,L388:L391)</f>
        <v>0</v>
      </c>
    </row>
    <row r="388" spans="1:12" ht="30" hidden="1" customHeight="1" x14ac:dyDescent="0.25">
      <c r="A388" s="1"/>
      <c r="B388" s="1"/>
      <c r="C388" s="5"/>
      <c r="D388" s="33"/>
      <c r="E388" s="33"/>
      <c r="F388" s="33"/>
      <c r="G388" s="34"/>
      <c r="H388" s="61"/>
      <c r="I388" s="61"/>
      <c r="J388" s="34"/>
      <c r="K388" s="34"/>
      <c r="L388" s="34"/>
    </row>
    <row r="389" spans="1:12" ht="15" customHeight="1" x14ac:dyDescent="0.25">
      <c r="A389" s="155" t="s">
        <v>499</v>
      </c>
      <c r="B389" s="155" t="s">
        <v>206</v>
      </c>
      <c r="C389" s="3">
        <v>0</v>
      </c>
      <c r="D389" s="3">
        <v>20000</v>
      </c>
      <c r="E389" s="3">
        <v>4546.33</v>
      </c>
      <c r="F389" s="3">
        <f>G389-D389</f>
        <v>-20000</v>
      </c>
      <c r="G389" s="3"/>
      <c r="H389" s="51" t="str">
        <f>IF(C389&lt;&gt;0,0/C389,"-")</f>
        <v>-</v>
      </c>
      <c r="I389" s="51">
        <f>IF(D389&lt;&gt;0,E389/D389,"-")</f>
        <v>0.2273165</v>
      </c>
      <c r="J389" s="3">
        <v>0</v>
      </c>
      <c r="K389" s="76">
        <v>0</v>
      </c>
      <c r="L389" s="76">
        <v>0</v>
      </c>
    </row>
    <row r="390" spans="1:12" ht="15" customHeight="1" x14ac:dyDescent="0.25">
      <c r="A390" s="155" t="s">
        <v>500</v>
      </c>
      <c r="B390" s="155" t="s">
        <v>291</v>
      </c>
      <c r="C390" s="3">
        <v>0</v>
      </c>
      <c r="D390" s="3">
        <v>0</v>
      </c>
      <c r="E390" s="3">
        <v>14311</v>
      </c>
      <c r="F390" s="3">
        <f>G390-D390</f>
        <v>0</v>
      </c>
      <c r="G390" s="3"/>
      <c r="H390" s="51" t="str">
        <f>IF(C390&lt;&gt;0,0/C390,"-")</f>
        <v>-</v>
      </c>
      <c r="I390" s="51" t="str">
        <f>IF(D390&lt;&gt;0,E390/D390,"-")</f>
        <v>-</v>
      </c>
      <c r="J390" s="3">
        <v>0</v>
      </c>
      <c r="K390" s="76">
        <v>0</v>
      </c>
      <c r="L390" s="76">
        <v>0</v>
      </c>
    </row>
    <row r="391" spans="1:12" hidden="1" x14ac:dyDescent="0.25">
      <c r="A391" s="1"/>
      <c r="B391" s="1"/>
      <c r="C391" s="5"/>
      <c r="D391" s="3"/>
      <c r="E391" s="3"/>
      <c r="F391" s="3"/>
      <c r="G391" s="3"/>
      <c r="H391" s="51"/>
      <c r="I391" s="51"/>
      <c r="J391" s="3"/>
      <c r="K391" s="3"/>
      <c r="L391" s="3"/>
    </row>
    <row r="392" spans="1:12" hidden="1" x14ac:dyDescent="0.25">
      <c r="A392" s="1"/>
      <c r="B392" s="1"/>
      <c r="C392" s="5"/>
      <c r="D392" s="5"/>
      <c r="E392" s="5"/>
      <c r="F392" s="5"/>
      <c r="G392" s="34"/>
      <c r="H392" s="61"/>
      <c r="I392" s="61"/>
      <c r="J392" s="34"/>
      <c r="K392" s="34"/>
      <c r="L392" s="34"/>
    </row>
    <row r="393" spans="1:12" ht="20.100000000000001" hidden="1" customHeight="1" x14ac:dyDescent="0.25">
      <c r="A393" s="1"/>
      <c r="B393" s="1"/>
      <c r="C393" s="5"/>
      <c r="D393" s="5"/>
      <c r="E393" s="5"/>
      <c r="F393" s="5"/>
      <c r="G393" s="34"/>
      <c r="H393" s="61"/>
      <c r="I393" s="61"/>
      <c r="J393" s="34"/>
      <c r="K393" s="34"/>
      <c r="L393" s="34"/>
    </row>
    <row r="394" spans="1:12" ht="20.100000000000001" hidden="1" customHeight="1" x14ac:dyDescent="0.25">
      <c r="A394" s="1"/>
      <c r="B394" s="1"/>
      <c r="C394" s="5"/>
      <c r="D394" s="5"/>
      <c r="E394" s="5"/>
      <c r="F394" s="5"/>
      <c r="G394" s="34"/>
      <c r="H394" s="61"/>
      <c r="I394" s="61"/>
      <c r="J394" s="34"/>
      <c r="K394" s="34"/>
      <c r="L394" s="34"/>
    </row>
    <row r="395" spans="1:12" ht="20.100000000000001" hidden="1" customHeight="1" x14ac:dyDescent="0.25">
      <c r="A395" s="1"/>
      <c r="B395" s="1"/>
      <c r="C395" s="5"/>
      <c r="D395" s="5"/>
      <c r="E395" s="5"/>
      <c r="F395" s="5"/>
      <c r="G395" s="34"/>
      <c r="H395" s="61"/>
      <c r="I395" s="61"/>
      <c r="J395" s="34"/>
      <c r="K395" s="34"/>
      <c r="L395" s="34"/>
    </row>
    <row r="396" spans="1:12" ht="20.100000000000001" hidden="1" customHeight="1" x14ac:dyDescent="0.25">
      <c r="A396" s="1"/>
      <c r="B396" s="1"/>
      <c r="C396" s="5"/>
      <c r="D396" s="5"/>
      <c r="E396" s="5"/>
      <c r="F396" s="5"/>
      <c r="G396" s="34"/>
      <c r="H396" s="61"/>
      <c r="I396" s="61"/>
      <c r="J396" s="34"/>
      <c r="K396" s="34"/>
      <c r="L396" s="34"/>
    </row>
    <row r="397" spans="1:12" s="29" customFormat="1" ht="18" customHeight="1" x14ac:dyDescent="0.25">
      <c r="A397" s="146" t="s">
        <v>501</v>
      </c>
      <c r="B397" s="146" t="s">
        <v>502</v>
      </c>
      <c r="C397" s="37">
        <f>SUBTOTAL(9,C398:C415)</f>
        <v>0</v>
      </c>
      <c r="D397" s="37">
        <f>SUBTOTAL(9,D398:D415)</f>
        <v>0</v>
      </c>
      <c r="E397" s="37">
        <f>SUBTOTAL(9,E398:E415)</f>
        <v>400</v>
      </c>
      <c r="F397" s="37">
        <f>G397-D397</f>
        <v>0</v>
      </c>
      <c r="G397" s="37">
        <f>SUBTOTAL(9,G398:G415)</f>
        <v>0</v>
      </c>
      <c r="H397" s="55" t="str">
        <f>IF(C397&lt;&gt;0,E397/C397,"-")</f>
        <v>-</v>
      </c>
      <c r="I397" s="55" t="str">
        <f>IF(D397&lt;&gt;0,E397/D397,"-")</f>
        <v>-</v>
      </c>
      <c r="J397" s="37">
        <f>SUBTOTAL(9,J398:J415)</f>
        <v>0</v>
      </c>
      <c r="K397" s="37">
        <f>SUBTOTAL(9,K398:K415)</f>
        <v>0</v>
      </c>
      <c r="L397" s="37">
        <f>SUBTOTAL(9,L398:L415)</f>
        <v>0</v>
      </c>
    </row>
    <row r="398" spans="1:12" ht="30" hidden="1" customHeight="1" x14ac:dyDescent="0.25">
      <c r="A398" s="1"/>
      <c r="B398" s="1"/>
      <c r="C398" s="5"/>
      <c r="D398" s="42"/>
      <c r="E398" s="42"/>
      <c r="F398" s="42"/>
      <c r="G398" s="34"/>
      <c r="H398" s="61"/>
      <c r="I398" s="61"/>
      <c r="J398" s="34"/>
      <c r="K398" s="34"/>
      <c r="L398" s="34"/>
    </row>
    <row r="399" spans="1:12" ht="409.6" hidden="1" customHeight="1" x14ac:dyDescent="0.25">
      <c r="A399" s="147" t="s">
        <v>501</v>
      </c>
      <c r="B399" s="147" t="s">
        <v>502</v>
      </c>
      <c r="C399" s="38">
        <f>SUBTOTAL(9,C400:C414)</f>
        <v>0</v>
      </c>
      <c r="D399" s="38">
        <f>SUBTOTAL(9,D400:D414)</f>
        <v>0</v>
      </c>
      <c r="E399" s="38">
        <f>SUBTOTAL(9,E400:E414)</f>
        <v>400</v>
      </c>
      <c r="F399" s="38">
        <f>G399-D399</f>
        <v>0</v>
      </c>
      <c r="G399" s="38">
        <f>SUBTOTAL(9,G400:G414)</f>
        <v>0</v>
      </c>
      <c r="H399" s="56" t="str">
        <f>IF(C399&lt;&gt;0,E399/C399,"-")</f>
        <v>-</v>
      </c>
      <c r="I399" s="56" t="str">
        <f>IF(D399&lt;&gt;0,E399/D399,"-")</f>
        <v>-</v>
      </c>
      <c r="J399" s="38">
        <f>SUBTOTAL(9,J400:J414)</f>
        <v>0</v>
      </c>
      <c r="K399" s="38">
        <f>SUBTOTAL(9,K400:K414)</f>
        <v>0</v>
      </c>
      <c r="L399" s="38">
        <f>SUBTOTAL(9,L400:L414)</f>
        <v>0</v>
      </c>
    </row>
    <row r="400" spans="1:12" ht="30" hidden="1" customHeight="1" x14ac:dyDescent="0.25">
      <c r="A400" s="1"/>
      <c r="B400" s="1"/>
      <c r="C400" s="5"/>
      <c r="D400" s="148"/>
      <c r="E400" s="148"/>
      <c r="F400" s="148"/>
      <c r="G400" s="34"/>
      <c r="H400" s="61"/>
      <c r="I400" s="61"/>
      <c r="J400" s="34"/>
      <c r="K400" s="34"/>
      <c r="L400" s="34"/>
    </row>
    <row r="401" spans="1:12" ht="409.6" hidden="1" customHeight="1" x14ac:dyDescent="0.25">
      <c r="A401" s="149" t="s">
        <v>501</v>
      </c>
      <c r="B401" s="149" t="s">
        <v>502</v>
      </c>
      <c r="C401" s="40">
        <f>SUBTOTAL(9,C402:C413)</f>
        <v>0</v>
      </c>
      <c r="D401" s="40">
        <f>SUBTOTAL(9,D402:D413)</f>
        <v>0</v>
      </c>
      <c r="E401" s="40">
        <f>SUBTOTAL(9,E402:E413)</f>
        <v>400</v>
      </c>
      <c r="F401" s="40">
        <f>G401-D401</f>
        <v>0</v>
      </c>
      <c r="G401" s="40">
        <f>SUBTOTAL(9,G402:G413)</f>
        <v>0</v>
      </c>
      <c r="H401" s="57" t="str">
        <f>IF(C401&lt;&gt;0,E401/C401,"-")</f>
        <v>-</v>
      </c>
      <c r="I401" s="57" t="str">
        <f>IF(D401&lt;&gt;0,E401/D401,"-")</f>
        <v>-</v>
      </c>
      <c r="J401" s="40">
        <f>SUBTOTAL(9,J402:J413)</f>
        <v>0</v>
      </c>
      <c r="K401" s="40">
        <f>SUBTOTAL(9,K402:K413)</f>
        <v>0</v>
      </c>
      <c r="L401" s="40">
        <f>SUBTOTAL(9,L402:L413)</f>
        <v>0</v>
      </c>
    </row>
    <row r="402" spans="1:12" ht="30" hidden="1" customHeight="1" x14ac:dyDescent="0.25">
      <c r="A402" s="1"/>
      <c r="B402" s="1"/>
      <c r="C402" s="5"/>
      <c r="D402" s="117"/>
      <c r="E402" s="117"/>
      <c r="F402" s="117"/>
      <c r="G402" s="34"/>
      <c r="H402" s="61"/>
      <c r="I402" s="61"/>
      <c r="J402" s="34"/>
      <c r="K402" s="34"/>
      <c r="L402" s="34"/>
    </row>
    <row r="403" spans="1:12" ht="409.6" hidden="1" customHeight="1" x14ac:dyDescent="0.25">
      <c r="A403" s="150" t="s">
        <v>501</v>
      </c>
      <c r="B403" s="150" t="s">
        <v>502</v>
      </c>
      <c r="C403" s="41">
        <f>SUBTOTAL(9,C404:C412)</f>
        <v>0</v>
      </c>
      <c r="D403" s="41">
        <f>SUBTOTAL(9,D404:D412)</f>
        <v>0</v>
      </c>
      <c r="E403" s="41">
        <f>SUBTOTAL(9,E404:E412)</f>
        <v>400</v>
      </c>
      <c r="F403" s="41">
        <f>G403-D403</f>
        <v>0</v>
      </c>
      <c r="G403" s="41">
        <f>SUBTOTAL(9,G404:G412)</f>
        <v>0</v>
      </c>
      <c r="H403" s="58" t="str">
        <f>IF(C403&lt;&gt;0,E403/C403,"-")</f>
        <v>-</v>
      </c>
      <c r="I403" s="58" t="str">
        <f>IF(D403&lt;&gt;0,E403/D403,"-")</f>
        <v>-</v>
      </c>
      <c r="J403" s="41">
        <f>SUBTOTAL(9,J404:J412)</f>
        <v>0</v>
      </c>
      <c r="K403" s="41">
        <f>SUBTOTAL(9,K404:K412)</f>
        <v>0</v>
      </c>
      <c r="L403" s="41">
        <f>SUBTOTAL(9,L404:L412)</f>
        <v>0</v>
      </c>
    </row>
    <row r="404" spans="1:12" ht="30" hidden="1" customHeight="1" x14ac:dyDescent="0.25">
      <c r="A404" s="1"/>
      <c r="B404" s="1"/>
      <c r="C404" s="5"/>
      <c r="D404" s="151"/>
      <c r="E404" s="151"/>
      <c r="F404" s="151"/>
      <c r="G404" s="34"/>
      <c r="H404" s="61"/>
      <c r="I404" s="61"/>
      <c r="J404" s="34"/>
      <c r="K404" s="34"/>
      <c r="L404" s="34"/>
    </row>
    <row r="405" spans="1:12" ht="409.6" hidden="1" customHeight="1" x14ac:dyDescent="0.25">
      <c r="A405" s="152" t="s">
        <v>501</v>
      </c>
      <c r="B405" s="152" t="s">
        <v>502</v>
      </c>
      <c r="C405" s="39">
        <f>SUBTOTAL(9,C406:C411)</f>
        <v>0</v>
      </c>
      <c r="D405" s="39">
        <f>SUBTOTAL(9,D406:D411)</f>
        <v>0</v>
      </c>
      <c r="E405" s="39">
        <f>SUBTOTAL(9,E406:E411)</f>
        <v>400</v>
      </c>
      <c r="F405" s="39">
        <f>G405-D405</f>
        <v>0</v>
      </c>
      <c r="G405" s="39">
        <f>SUBTOTAL(9,G406:G411)</f>
        <v>0</v>
      </c>
      <c r="H405" s="59" t="str">
        <f>IF(C405&lt;&gt;0,E405/C405,"-")</f>
        <v>-</v>
      </c>
      <c r="I405" s="59" t="str">
        <f>IF(D405&lt;&gt;0,E405/D405,"-")</f>
        <v>-</v>
      </c>
      <c r="J405" s="39">
        <f>SUBTOTAL(9,J406:J411)</f>
        <v>0</v>
      </c>
      <c r="K405" s="39">
        <f>SUBTOTAL(9,K406:K411)</f>
        <v>0</v>
      </c>
      <c r="L405" s="39">
        <f>SUBTOTAL(9,L406:L411)</f>
        <v>0</v>
      </c>
    </row>
    <row r="406" spans="1:12" ht="22.5" hidden="1" customHeight="1" x14ac:dyDescent="0.25">
      <c r="A406" s="1"/>
      <c r="B406" s="1"/>
      <c r="C406" s="5"/>
      <c r="D406" s="151"/>
      <c r="E406" s="151"/>
      <c r="F406" s="151"/>
      <c r="G406" s="151"/>
      <c r="H406" s="153"/>
      <c r="I406" s="153"/>
      <c r="J406" s="151"/>
      <c r="K406" s="151"/>
      <c r="L406" s="151"/>
    </row>
    <row r="407" spans="1:12" ht="409.6" hidden="1" customHeight="1" x14ac:dyDescent="0.25">
      <c r="A407" s="154" t="s">
        <v>501</v>
      </c>
      <c r="B407" s="154" t="s">
        <v>502</v>
      </c>
      <c r="C407" s="151">
        <f>SUBTOTAL(9,C408:C410)</f>
        <v>0</v>
      </c>
      <c r="D407" s="151">
        <f>SUBTOTAL(9,D408:D410)</f>
        <v>0</v>
      </c>
      <c r="E407" s="151">
        <f>SUBTOTAL(9,E408:E410)</f>
        <v>400</v>
      </c>
      <c r="F407" s="151">
        <f>G407-D407</f>
        <v>0</v>
      </c>
      <c r="G407" s="151">
        <f>SUBTOTAL(9,G408:G410)</f>
        <v>0</v>
      </c>
      <c r="H407" s="153" t="str">
        <f>IF(C407&lt;&gt;0,E407/C407,"-")</f>
        <v>-</v>
      </c>
      <c r="I407" s="153" t="str">
        <f>IF(D407&lt;&gt;0,E407/D407,"-")</f>
        <v>-</v>
      </c>
      <c r="J407" s="151">
        <f>SUBTOTAL(9,J408:J410)</f>
        <v>0</v>
      </c>
      <c r="K407" s="151">
        <f>SUBTOTAL(9,K408:K410)</f>
        <v>0</v>
      </c>
      <c r="L407" s="151">
        <f>SUBTOTAL(9,L408:L410)</f>
        <v>0</v>
      </c>
    </row>
    <row r="408" spans="1:12" ht="30" hidden="1" customHeight="1" x14ac:dyDescent="0.25">
      <c r="A408" s="1"/>
      <c r="B408" s="1"/>
      <c r="C408" s="5"/>
      <c r="D408" s="33"/>
      <c r="E408" s="33"/>
      <c r="F408" s="33"/>
      <c r="G408" s="34"/>
      <c r="H408" s="61"/>
      <c r="I408" s="61"/>
      <c r="J408" s="34"/>
      <c r="K408" s="34"/>
      <c r="L408" s="34"/>
    </row>
    <row r="409" spans="1:12" ht="15" customHeight="1" x14ac:dyDescent="0.25">
      <c r="A409" s="155" t="s">
        <v>503</v>
      </c>
      <c r="B409" s="155" t="s">
        <v>351</v>
      </c>
      <c r="C409" s="3">
        <v>0</v>
      </c>
      <c r="D409" s="3">
        <v>0</v>
      </c>
      <c r="E409" s="3">
        <v>400</v>
      </c>
      <c r="F409" s="3">
        <f>G409-D409</f>
        <v>0</v>
      </c>
      <c r="G409" s="3"/>
      <c r="H409" s="51" t="str">
        <f>IF(C409&lt;&gt;0,0/C409,"-")</f>
        <v>-</v>
      </c>
      <c r="I409" s="51" t="str">
        <f>IF(D409&lt;&gt;0,E409/D409,"-")</f>
        <v>-</v>
      </c>
      <c r="J409" s="3">
        <v>0</v>
      </c>
      <c r="K409" s="76">
        <v>0</v>
      </c>
      <c r="L409" s="76">
        <v>0</v>
      </c>
    </row>
    <row r="410" spans="1:12" hidden="1" x14ac:dyDescent="0.25">
      <c r="A410" s="1"/>
      <c r="B410" s="1"/>
      <c r="C410" s="5"/>
      <c r="D410" s="3"/>
      <c r="E410" s="3"/>
      <c r="F410" s="3"/>
      <c r="G410" s="3"/>
      <c r="H410" s="51"/>
      <c r="I410" s="51"/>
      <c r="J410" s="3"/>
      <c r="K410" s="3"/>
      <c r="L410" s="3"/>
    </row>
    <row r="411" spans="1:12" hidden="1" x14ac:dyDescent="0.25">
      <c r="A411" s="1"/>
      <c r="B411" s="1"/>
      <c r="C411" s="5"/>
      <c r="D411" s="5"/>
      <c r="E411" s="5"/>
      <c r="F411" s="5"/>
      <c r="G411" s="34"/>
      <c r="H411" s="61"/>
      <c r="I411" s="61"/>
      <c r="J411" s="34"/>
      <c r="K411" s="34"/>
      <c r="L411" s="34"/>
    </row>
    <row r="412" spans="1:12" ht="20.100000000000001" hidden="1" customHeight="1" x14ac:dyDescent="0.25">
      <c r="A412" s="1"/>
      <c r="B412" s="1"/>
      <c r="C412" s="5"/>
      <c r="D412" s="5"/>
      <c r="E412" s="5"/>
      <c r="F412" s="5"/>
      <c r="G412" s="34"/>
      <c r="H412" s="61"/>
      <c r="I412" s="61"/>
      <c r="J412" s="34"/>
      <c r="K412" s="34"/>
      <c r="L412" s="34"/>
    </row>
    <row r="413" spans="1:12" ht="20.100000000000001" hidden="1" customHeight="1" x14ac:dyDescent="0.25">
      <c r="A413" s="1"/>
      <c r="B413" s="1"/>
      <c r="C413" s="5"/>
      <c r="D413" s="5"/>
      <c r="E413" s="5"/>
      <c r="F413" s="5"/>
      <c r="G413" s="34"/>
      <c r="H413" s="61"/>
      <c r="I413" s="61"/>
      <c r="J413" s="34"/>
      <c r="K413" s="34"/>
      <c r="L413" s="34"/>
    </row>
    <row r="414" spans="1:12" ht="20.100000000000001" hidden="1" customHeight="1" x14ac:dyDescent="0.25">
      <c r="A414" s="1"/>
      <c r="B414" s="1"/>
      <c r="C414" s="5"/>
      <c r="D414" s="5"/>
      <c r="E414" s="5"/>
      <c r="F414" s="5"/>
      <c r="G414" s="34"/>
      <c r="H414" s="61"/>
      <c r="I414" s="61"/>
      <c r="J414" s="34"/>
      <c r="K414" s="34"/>
      <c r="L414" s="34"/>
    </row>
    <row r="415" spans="1:12" ht="20.100000000000001" hidden="1" customHeight="1" x14ac:dyDescent="0.25">
      <c r="A415" s="1"/>
      <c r="B415" s="1"/>
      <c r="C415" s="5"/>
      <c r="D415" s="5"/>
      <c r="E415" s="5"/>
      <c r="F415" s="5"/>
      <c r="G415" s="34"/>
      <c r="H415" s="61"/>
      <c r="I415" s="61"/>
      <c r="J415" s="34"/>
      <c r="K415" s="34"/>
      <c r="L415" s="34"/>
    </row>
    <row r="416" spans="1:12" ht="20.100000000000001" hidden="1" customHeight="1" x14ac:dyDescent="0.25">
      <c r="A416" s="1"/>
      <c r="B416" s="1"/>
      <c r="C416" s="5"/>
      <c r="D416" s="5"/>
      <c r="E416" s="5"/>
      <c r="F416" s="5"/>
      <c r="G416" s="34"/>
      <c r="H416" s="61"/>
      <c r="I416" s="61"/>
      <c r="J416" s="34"/>
      <c r="K416" s="34"/>
      <c r="L416" s="34"/>
    </row>
    <row r="417" spans="1:12" hidden="1" x14ac:dyDescent="0.25">
      <c r="A417" s="1"/>
      <c r="B417" s="1"/>
      <c r="C417" s="5"/>
      <c r="D417" s="5"/>
      <c r="E417" s="5"/>
      <c r="F417" s="5"/>
      <c r="G417" s="34"/>
      <c r="H417" s="61"/>
      <c r="I417" s="61"/>
      <c r="J417" s="34"/>
      <c r="K417" s="34"/>
      <c r="L417" s="34"/>
    </row>
    <row r="418" spans="1:12" hidden="1" x14ac:dyDescent="0.25">
      <c r="A418" s="1"/>
      <c r="B418" s="1"/>
      <c r="C418" s="5"/>
      <c r="D418" s="5"/>
      <c r="E418" s="5"/>
      <c r="F418" s="5"/>
      <c r="G418" s="34"/>
      <c r="H418" s="61"/>
      <c r="I418" s="61"/>
      <c r="J418" s="34"/>
      <c r="K418" s="34"/>
      <c r="L418" s="34"/>
    </row>
    <row r="419" spans="1:12" ht="27.75" customHeight="1" x14ac:dyDescent="0.25">
      <c r="A419" s="156" t="s">
        <v>510</v>
      </c>
      <c r="B419" s="156"/>
      <c r="C419" s="157">
        <f>SUBTOTAL(9,C30:C418)</f>
        <v>0</v>
      </c>
      <c r="D419" s="157">
        <f>SUBTOTAL(9,D30:D418)</f>
        <v>7176057</v>
      </c>
      <c r="E419" s="157">
        <f>SUBTOTAL(9,E30:E418)</f>
        <v>6059488.2400000002</v>
      </c>
      <c r="F419" s="157">
        <f>G419-D419</f>
        <v>-7176057</v>
      </c>
      <c r="G419" s="157">
        <f>SUBTOTAL(9,G30:G418)</f>
        <v>0</v>
      </c>
      <c r="H419" s="158" t="str">
        <f>IF(C419&lt;&gt;0,E419/C419,"-")</f>
        <v>-</v>
      </c>
      <c r="I419" s="158">
        <f>IF(D419&lt;&gt;0,E419/D419,"-")</f>
        <v>0.8444035826359797</v>
      </c>
      <c r="J419" s="157">
        <f>SUBTOTAL(9,J30:J418)</f>
        <v>49324200</v>
      </c>
      <c r="K419" s="157">
        <f>SUBTOTAL(9,K30:K418)</f>
        <v>39254000</v>
      </c>
      <c r="L419" s="157">
        <f>SUBTOTAL(9,L30:L418)</f>
        <v>0</v>
      </c>
    </row>
    <row r="420" spans="1:1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</row>
    <row r="421" spans="1:12" ht="63.75" hidden="1" customHeight="1" x14ac:dyDescent="0.25">
      <c r="A421" s="78">
        <f>A417</f>
        <v>0</v>
      </c>
      <c r="B421" s="79"/>
      <c r="C421" s="6">
        <f t="shared" ref="C421:L421" si="1">C417</f>
        <v>0</v>
      </c>
      <c r="D421" s="6">
        <f t="shared" si="1"/>
        <v>0</v>
      </c>
      <c r="E421" s="6">
        <f t="shared" si="1"/>
        <v>0</v>
      </c>
      <c r="F421" s="6">
        <f t="shared" si="1"/>
        <v>0</v>
      </c>
      <c r="G421" s="6">
        <f t="shared" si="1"/>
        <v>0</v>
      </c>
      <c r="H421" s="77">
        <f t="shared" si="1"/>
        <v>0</v>
      </c>
      <c r="I421" s="77">
        <f t="shared" si="1"/>
        <v>0</v>
      </c>
      <c r="J421" s="6">
        <f t="shared" si="1"/>
        <v>0</v>
      </c>
      <c r="K421" s="6">
        <f t="shared" si="1"/>
        <v>0</v>
      </c>
      <c r="L421" s="6">
        <f t="shared" si="1"/>
        <v>0</v>
      </c>
    </row>
    <row r="422" spans="1:12" s="29" customFormat="1" ht="18" customHeight="1" x14ac:dyDescent="0.25">
      <c r="A422" s="144" t="s">
        <v>0</v>
      </c>
      <c r="B422" s="144" t="s">
        <v>210</v>
      </c>
      <c r="C422" s="25">
        <f>SUBTOTAL(9,C423:C869)</f>
        <v>0</v>
      </c>
      <c r="D422" s="25">
        <f>SUBTOTAL(9,D423:D869)</f>
        <v>5150805</v>
      </c>
      <c r="E422" s="25">
        <f>SUBTOTAL(9,E423:E869)</f>
        <v>5237922.2799999993</v>
      </c>
      <c r="F422" s="25">
        <f>G422-D422</f>
        <v>-5150805</v>
      </c>
      <c r="G422" s="25">
        <f>SUBTOTAL(9,G423:G869)</f>
        <v>0</v>
      </c>
      <c r="H422" s="47" t="str">
        <f>IF(C422&lt;&gt;0,E422/C422,"-")</f>
        <v>-</v>
      </c>
      <c r="I422" s="47">
        <f>IF(D422&lt;&gt;0,E422/D422,"-")</f>
        <v>1.0169133329644588</v>
      </c>
      <c r="J422" s="25">
        <f>SUBTOTAL(9,J423:J869)</f>
        <v>4351200</v>
      </c>
      <c r="K422" s="25">
        <f>SUBTOTAL(9,K423:K869)</f>
        <v>4481000</v>
      </c>
      <c r="L422" s="25">
        <f>SUBTOTAL(9,L423:L869)</f>
        <v>0</v>
      </c>
    </row>
    <row r="423" spans="1:12" ht="30" hidden="1" customHeight="1" x14ac:dyDescent="0.3">
      <c r="A423" s="84"/>
      <c r="B423" s="84"/>
      <c r="C423" s="43"/>
      <c r="D423" s="43"/>
      <c r="E423" s="43"/>
      <c r="F423" s="43"/>
      <c r="G423" s="34"/>
      <c r="H423" s="61"/>
      <c r="I423" s="61"/>
      <c r="J423" s="34"/>
      <c r="K423" s="34"/>
      <c r="L423" s="34"/>
    </row>
    <row r="424" spans="1:12" s="29" customFormat="1" ht="18" customHeight="1" x14ac:dyDescent="0.25">
      <c r="A424" s="145" t="s">
        <v>3</v>
      </c>
      <c r="B424" s="145" t="s">
        <v>220</v>
      </c>
      <c r="C424" s="28">
        <f>SUBTOTAL(9,C425:C502)</f>
        <v>0</v>
      </c>
      <c r="D424" s="28">
        <f>SUBTOTAL(9,D425:D502)</f>
        <v>733935</v>
      </c>
      <c r="E424" s="28">
        <f>SUBTOTAL(9,E425:E502)</f>
        <v>717467.9</v>
      </c>
      <c r="F424" s="28">
        <f>G424-D424</f>
        <v>-733935</v>
      </c>
      <c r="G424" s="28">
        <f>SUBTOTAL(9,G425:G502)</f>
        <v>0</v>
      </c>
      <c r="H424" s="49" t="str">
        <f>IF(C424&lt;&gt;0,E424/C424,"-")</f>
        <v>-</v>
      </c>
      <c r="I424" s="49">
        <f>IF(D424&lt;&gt;0,E424/D424,"-")</f>
        <v>0.97756327195187587</v>
      </c>
      <c r="J424" s="28">
        <f>SUBTOTAL(9,J425:J502)</f>
        <v>548500</v>
      </c>
      <c r="K424" s="28">
        <f>SUBTOTAL(9,K425:K502)</f>
        <v>548500</v>
      </c>
      <c r="L424" s="28">
        <f>SUBTOTAL(9,L425:L502)</f>
        <v>0</v>
      </c>
    </row>
    <row r="425" spans="1:12" ht="30" hidden="1" customHeight="1" x14ac:dyDescent="0.25">
      <c r="A425" s="1"/>
      <c r="B425" s="4"/>
      <c r="C425" s="120"/>
      <c r="D425" s="120"/>
      <c r="E425" s="120"/>
      <c r="F425" s="120"/>
      <c r="G425" s="34"/>
      <c r="H425" s="61"/>
      <c r="I425" s="61"/>
      <c r="J425" s="34"/>
      <c r="K425" s="34"/>
      <c r="L425" s="34"/>
    </row>
    <row r="426" spans="1:12" s="29" customFormat="1" ht="18" customHeight="1" x14ac:dyDescent="0.25">
      <c r="A426" s="146" t="s">
        <v>3</v>
      </c>
      <c r="B426" s="146" t="s">
        <v>220</v>
      </c>
      <c r="C426" s="37">
        <f>SUBTOTAL(9,C427:C444)</f>
        <v>0</v>
      </c>
      <c r="D426" s="37">
        <f>SUBTOTAL(9,D427:D444)</f>
        <v>0</v>
      </c>
      <c r="E426" s="37">
        <f>SUBTOTAL(9,E427:E444)</f>
        <v>0</v>
      </c>
      <c r="F426" s="37">
        <f>G426-D426</f>
        <v>0</v>
      </c>
      <c r="G426" s="37">
        <f>SUBTOTAL(9,G427:G444)</f>
        <v>0</v>
      </c>
      <c r="H426" s="55" t="str">
        <f>IF(C426&lt;&gt;0,E426/C426,"-")</f>
        <v>-</v>
      </c>
      <c r="I426" s="55" t="str">
        <f>IF(D426&lt;&gt;0,E426/D426,"-")</f>
        <v>-</v>
      </c>
      <c r="J426" s="37">
        <f>SUBTOTAL(9,J427:J444)</f>
        <v>548500</v>
      </c>
      <c r="K426" s="37">
        <f>SUBTOTAL(9,K427:K444)</f>
        <v>548500</v>
      </c>
      <c r="L426" s="37">
        <f>SUBTOTAL(9,L427:L444)</f>
        <v>0</v>
      </c>
    </row>
    <row r="427" spans="1:12" ht="30" hidden="1" customHeight="1" x14ac:dyDescent="0.25">
      <c r="A427" s="1"/>
      <c r="B427" s="1"/>
      <c r="C427" s="5"/>
      <c r="D427" s="42"/>
      <c r="E427" s="42"/>
      <c r="F427" s="42"/>
      <c r="G427" s="34"/>
      <c r="H427" s="61"/>
      <c r="I427" s="61"/>
      <c r="J427" s="34"/>
      <c r="K427" s="34"/>
      <c r="L427" s="34"/>
    </row>
    <row r="428" spans="1:12" ht="409.6" hidden="1" customHeight="1" x14ac:dyDescent="0.25">
      <c r="A428" s="147" t="s">
        <v>3</v>
      </c>
      <c r="B428" s="147" t="s">
        <v>220</v>
      </c>
      <c r="C428" s="38">
        <f>SUBTOTAL(9,C429:C443)</f>
        <v>0</v>
      </c>
      <c r="D428" s="38">
        <f>SUBTOTAL(9,D429:D443)</f>
        <v>0</v>
      </c>
      <c r="E428" s="38">
        <f>SUBTOTAL(9,E429:E443)</f>
        <v>0</v>
      </c>
      <c r="F428" s="38">
        <f>G428-D428</f>
        <v>0</v>
      </c>
      <c r="G428" s="38">
        <f>SUBTOTAL(9,G429:G443)</f>
        <v>0</v>
      </c>
      <c r="H428" s="56" t="str">
        <f>IF(C428&lt;&gt;0,E428/C428,"-")</f>
        <v>-</v>
      </c>
      <c r="I428" s="56" t="str">
        <f>IF(D428&lt;&gt;0,E428/D428,"-")</f>
        <v>-</v>
      </c>
      <c r="J428" s="38">
        <f>SUBTOTAL(9,J429:J443)</f>
        <v>548500</v>
      </c>
      <c r="K428" s="38">
        <f>SUBTOTAL(9,K429:K443)</f>
        <v>548500</v>
      </c>
      <c r="L428" s="38">
        <f>SUBTOTAL(9,L429:L443)</f>
        <v>0</v>
      </c>
    </row>
    <row r="429" spans="1:12" ht="30" hidden="1" customHeight="1" x14ac:dyDescent="0.25">
      <c r="A429" s="1"/>
      <c r="B429" s="1"/>
      <c r="C429" s="5"/>
      <c r="D429" s="148"/>
      <c r="E429" s="148"/>
      <c r="F429" s="148"/>
      <c r="G429" s="34"/>
      <c r="H429" s="61"/>
      <c r="I429" s="61"/>
      <c r="J429" s="34"/>
      <c r="K429" s="34"/>
      <c r="L429" s="34"/>
    </row>
    <row r="430" spans="1:12" ht="409.6" hidden="1" customHeight="1" x14ac:dyDescent="0.25">
      <c r="A430" s="149" t="s">
        <v>3</v>
      </c>
      <c r="B430" s="149" t="s">
        <v>220</v>
      </c>
      <c r="C430" s="40">
        <f>SUBTOTAL(9,C431:C442)</f>
        <v>0</v>
      </c>
      <c r="D430" s="40">
        <f>SUBTOTAL(9,D431:D442)</f>
        <v>0</v>
      </c>
      <c r="E430" s="40">
        <f>SUBTOTAL(9,E431:E442)</f>
        <v>0</v>
      </c>
      <c r="F430" s="40">
        <f>G430-D430</f>
        <v>0</v>
      </c>
      <c r="G430" s="40">
        <f>SUBTOTAL(9,G431:G442)</f>
        <v>0</v>
      </c>
      <c r="H430" s="57" t="str">
        <f>IF(C430&lt;&gt;0,E430/C430,"-")</f>
        <v>-</v>
      </c>
      <c r="I430" s="57" t="str">
        <f>IF(D430&lt;&gt;0,E430/D430,"-")</f>
        <v>-</v>
      </c>
      <c r="J430" s="40">
        <f>SUBTOTAL(9,J431:J442)</f>
        <v>548500</v>
      </c>
      <c r="K430" s="40">
        <f>SUBTOTAL(9,K431:K442)</f>
        <v>548500</v>
      </c>
      <c r="L430" s="40">
        <f>SUBTOTAL(9,L431:L442)</f>
        <v>0</v>
      </c>
    </row>
    <row r="431" spans="1:12" ht="30" hidden="1" customHeight="1" x14ac:dyDescent="0.25">
      <c r="A431" s="1"/>
      <c r="B431" s="1"/>
      <c r="C431" s="5"/>
      <c r="D431" s="117"/>
      <c r="E431" s="117"/>
      <c r="F431" s="117"/>
      <c r="G431" s="34"/>
      <c r="H431" s="61"/>
      <c r="I431" s="61"/>
      <c r="J431" s="34"/>
      <c r="K431" s="34"/>
      <c r="L431" s="34"/>
    </row>
    <row r="432" spans="1:12" ht="409.6" hidden="1" customHeight="1" x14ac:dyDescent="0.25">
      <c r="A432" s="150" t="s">
        <v>3</v>
      </c>
      <c r="B432" s="150" t="s">
        <v>220</v>
      </c>
      <c r="C432" s="41">
        <f>SUBTOTAL(9,C433:C441)</f>
        <v>0</v>
      </c>
      <c r="D432" s="41">
        <f>SUBTOTAL(9,D433:D441)</f>
        <v>0</v>
      </c>
      <c r="E432" s="41">
        <f>SUBTOTAL(9,E433:E441)</f>
        <v>0</v>
      </c>
      <c r="F432" s="41">
        <f>G432-D432</f>
        <v>0</v>
      </c>
      <c r="G432" s="41">
        <f>SUBTOTAL(9,G433:G441)</f>
        <v>0</v>
      </c>
      <c r="H432" s="58" t="str">
        <f>IF(C432&lt;&gt;0,E432/C432,"-")</f>
        <v>-</v>
      </c>
      <c r="I432" s="58" t="str">
        <f>IF(D432&lt;&gt;0,E432/D432,"-")</f>
        <v>-</v>
      </c>
      <c r="J432" s="41">
        <f>SUBTOTAL(9,J433:J441)</f>
        <v>548500</v>
      </c>
      <c r="K432" s="41">
        <f>SUBTOTAL(9,K433:K441)</f>
        <v>548500</v>
      </c>
      <c r="L432" s="41">
        <f>SUBTOTAL(9,L433:L441)</f>
        <v>0</v>
      </c>
    </row>
    <row r="433" spans="1:12" ht="30" hidden="1" customHeight="1" x14ac:dyDescent="0.25">
      <c r="A433" s="1"/>
      <c r="B433" s="1"/>
      <c r="C433" s="5"/>
      <c r="D433" s="151"/>
      <c r="E433" s="151"/>
      <c r="F433" s="151"/>
      <c r="G433" s="34"/>
      <c r="H433" s="61"/>
      <c r="I433" s="61"/>
      <c r="J433" s="34"/>
      <c r="K433" s="34"/>
      <c r="L433" s="34"/>
    </row>
    <row r="434" spans="1:12" ht="409.6" hidden="1" customHeight="1" x14ac:dyDescent="0.25">
      <c r="A434" s="152" t="s">
        <v>3</v>
      </c>
      <c r="B434" s="152" t="s">
        <v>220</v>
      </c>
      <c r="C434" s="39">
        <f>SUBTOTAL(9,C435:C440)</f>
        <v>0</v>
      </c>
      <c r="D434" s="39">
        <f>SUBTOTAL(9,D435:D440)</f>
        <v>0</v>
      </c>
      <c r="E434" s="39">
        <f>SUBTOTAL(9,E435:E440)</f>
        <v>0</v>
      </c>
      <c r="F434" s="39">
        <f>G434-D434</f>
        <v>0</v>
      </c>
      <c r="G434" s="39">
        <f>SUBTOTAL(9,G435:G440)</f>
        <v>0</v>
      </c>
      <c r="H434" s="59" t="str">
        <f>IF(C434&lt;&gt;0,E434/C434,"-")</f>
        <v>-</v>
      </c>
      <c r="I434" s="59" t="str">
        <f>IF(D434&lt;&gt;0,E434/D434,"-")</f>
        <v>-</v>
      </c>
      <c r="J434" s="39">
        <f>SUBTOTAL(9,J435:J440)</f>
        <v>548500</v>
      </c>
      <c r="K434" s="39">
        <f>SUBTOTAL(9,K435:K440)</f>
        <v>548500</v>
      </c>
      <c r="L434" s="39">
        <f>SUBTOTAL(9,L435:L440)</f>
        <v>0</v>
      </c>
    </row>
    <row r="435" spans="1:12" ht="22.5" hidden="1" customHeight="1" x14ac:dyDescent="0.25">
      <c r="A435" s="1"/>
      <c r="B435" s="1"/>
      <c r="C435" s="5"/>
      <c r="D435" s="151"/>
      <c r="E435" s="151"/>
      <c r="F435" s="151"/>
      <c r="G435" s="151"/>
      <c r="H435" s="153"/>
      <c r="I435" s="153"/>
      <c r="J435" s="151"/>
      <c r="K435" s="151"/>
      <c r="L435" s="151"/>
    </row>
    <row r="436" spans="1:12" ht="409.6" hidden="1" customHeight="1" x14ac:dyDescent="0.25">
      <c r="A436" s="154" t="s">
        <v>3</v>
      </c>
      <c r="B436" s="154" t="s">
        <v>220</v>
      </c>
      <c r="C436" s="151">
        <f>SUBTOTAL(9,C437:C439)</f>
        <v>0</v>
      </c>
      <c r="D436" s="151">
        <f>SUBTOTAL(9,D437:D439)</f>
        <v>0</v>
      </c>
      <c r="E436" s="151">
        <f>SUBTOTAL(9,E437:E439)</f>
        <v>0</v>
      </c>
      <c r="F436" s="151">
        <f>G436-D436</f>
        <v>0</v>
      </c>
      <c r="G436" s="151">
        <f>SUBTOTAL(9,G437:G439)</f>
        <v>0</v>
      </c>
      <c r="H436" s="153" t="str">
        <f>IF(C436&lt;&gt;0,E436/C436,"-")</f>
        <v>-</v>
      </c>
      <c r="I436" s="153" t="str">
        <f>IF(D436&lt;&gt;0,E436/D436,"-")</f>
        <v>-</v>
      </c>
      <c r="J436" s="151">
        <f>SUBTOTAL(9,J437:J439)</f>
        <v>548500</v>
      </c>
      <c r="K436" s="151">
        <f>SUBTOTAL(9,K437:K439)</f>
        <v>548500</v>
      </c>
      <c r="L436" s="151">
        <f>SUBTOTAL(9,L437:L439)</f>
        <v>0</v>
      </c>
    </row>
    <row r="437" spans="1:12" ht="30" hidden="1" customHeight="1" x14ac:dyDescent="0.25">
      <c r="A437" s="1"/>
      <c r="B437" s="1"/>
      <c r="C437" s="5"/>
      <c r="D437" s="33"/>
      <c r="E437" s="33"/>
      <c r="F437" s="33"/>
      <c r="G437" s="34"/>
      <c r="H437" s="61"/>
      <c r="I437" s="61"/>
      <c r="J437" s="34"/>
      <c r="K437" s="34"/>
      <c r="L437" s="34"/>
    </row>
    <row r="438" spans="1:12" ht="15" customHeight="1" x14ac:dyDescent="0.25">
      <c r="A438" s="155" t="s">
        <v>3</v>
      </c>
      <c r="B438" s="155" t="s">
        <v>220</v>
      </c>
      <c r="C438" s="3"/>
      <c r="D438" s="3">
        <v>0</v>
      </c>
      <c r="E438" s="3">
        <v>0</v>
      </c>
      <c r="F438" s="3">
        <f>G438-D438</f>
        <v>0</v>
      </c>
      <c r="G438" s="3"/>
      <c r="H438" s="51" t="str">
        <f>IF(C438&lt;&gt;0,0/C438,"-")</f>
        <v>-</v>
      </c>
      <c r="I438" s="51" t="str">
        <f>IF(D438&lt;&gt;0,E438/D438,"-")</f>
        <v>-</v>
      </c>
      <c r="J438" s="3">
        <v>548500</v>
      </c>
      <c r="K438" s="76">
        <v>548500</v>
      </c>
      <c r="L438" s="76">
        <v>0</v>
      </c>
    </row>
    <row r="439" spans="1:12" hidden="1" x14ac:dyDescent="0.25">
      <c r="A439" s="1"/>
      <c r="B439" s="1"/>
      <c r="C439" s="5"/>
      <c r="D439" s="3"/>
      <c r="E439" s="3"/>
      <c r="F439" s="3"/>
      <c r="G439" s="3"/>
      <c r="H439" s="51"/>
      <c r="I439" s="51"/>
      <c r="J439" s="3"/>
      <c r="K439" s="3"/>
      <c r="L439" s="3"/>
    </row>
    <row r="440" spans="1:12" hidden="1" x14ac:dyDescent="0.25">
      <c r="A440" s="1"/>
      <c r="B440" s="1"/>
      <c r="C440" s="5"/>
      <c r="D440" s="5"/>
      <c r="E440" s="5"/>
      <c r="F440" s="5"/>
      <c r="G440" s="34"/>
      <c r="H440" s="61"/>
      <c r="I440" s="61"/>
      <c r="J440" s="34"/>
      <c r="K440" s="34"/>
      <c r="L440" s="34"/>
    </row>
    <row r="441" spans="1:12" ht="20.100000000000001" hidden="1" customHeight="1" x14ac:dyDescent="0.25">
      <c r="A441" s="1"/>
      <c r="B441" s="1"/>
      <c r="C441" s="5"/>
      <c r="D441" s="5"/>
      <c r="E441" s="5"/>
      <c r="F441" s="5"/>
      <c r="G441" s="34"/>
      <c r="H441" s="61"/>
      <c r="I441" s="61"/>
      <c r="J441" s="34"/>
      <c r="K441" s="34"/>
      <c r="L441" s="34"/>
    </row>
    <row r="442" spans="1:12" ht="20.100000000000001" hidden="1" customHeight="1" x14ac:dyDescent="0.25">
      <c r="A442" s="1"/>
      <c r="B442" s="1"/>
      <c r="C442" s="5"/>
      <c r="D442" s="5"/>
      <c r="E442" s="5"/>
      <c r="F442" s="5"/>
      <c r="G442" s="34"/>
      <c r="H442" s="61"/>
      <c r="I442" s="61"/>
      <c r="J442" s="34"/>
      <c r="K442" s="34"/>
      <c r="L442" s="34"/>
    </row>
    <row r="443" spans="1:12" ht="20.100000000000001" hidden="1" customHeight="1" x14ac:dyDescent="0.25">
      <c r="A443" s="1"/>
      <c r="B443" s="1"/>
      <c r="C443" s="5"/>
      <c r="D443" s="5"/>
      <c r="E443" s="5"/>
      <c r="F443" s="5"/>
      <c r="G443" s="34"/>
      <c r="H443" s="61"/>
      <c r="I443" s="61"/>
      <c r="J443" s="34"/>
      <c r="K443" s="34"/>
      <c r="L443" s="34"/>
    </row>
    <row r="444" spans="1:12" ht="20.100000000000001" hidden="1" customHeight="1" x14ac:dyDescent="0.25">
      <c r="A444" s="1"/>
      <c r="B444" s="1"/>
      <c r="C444" s="5"/>
      <c r="D444" s="5"/>
      <c r="E444" s="5"/>
      <c r="F444" s="5"/>
      <c r="G444" s="34"/>
      <c r="H444" s="61"/>
      <c r="I444" s="61"/>
      <c r="J444" s="34"/>
      <c r="K444" s="34"/>
      <c r="L444" s="34"/>
    </row>
    <row r="445" spans="1:12" s="29" customFormat="1" ht="18" customHeight="1" x14ac:dyDescent="0.25">
      <c r="A445" s="146" t="s">
        <v>20</v>
      </c>
      <c r="B445" s="146" t="s">
        <v>227</v>
      </c>
      <c r="C445" s="37">
        <f>SUBTOTAL(9,C446:C463)</f>
        <v>0</v>
      </c>
      <c r="D445" s="37">
        <f>SUBTOTAL(9,D446:D463)</f>
        <v>622235</v>
      </c>
      <c r="E445" s="37">
        <f>SUBTOTAL(9,E446:E463)</f>
        <v>607099.18000000005</v>
      </c>
      <c r="F445" s="37">
        <f>G445-D445</f>
        <v>-622235</v>
      </c>
      <c r="G445" s="37">
        <f>SUBTOTAL(9,G446:G463)</f>
        <v>0</v>
      </c>
      <c r="H445" s="55" t="str">
        <f>IF(C445&lt;&gt;0,E445/C445,"-")</f>
        <v>-</v>
      </c>
      <c r="I445" s="55">
        <f>IF(D445&lt;&gt;0,E445/D445,"-")</f>
        <v>0.97567507452971958</v>
      </c>
      <c r="J445" s="37">
        <f>SUBTOTAL(9,J446:J463)</f>
        <v>0</v>
      </c>
      <c r="K445" s="37">
        <f>SUBTOTAL(9,K446:K463)</f>
        <v>0</v>
      </c>
      <c r="L445" s="37">
        <f>SUBTOTAL(9,L446:L463)</f>
        <v>0</v>
      </c>
    </row>
    <row r="446" spans="1:12" ht="30" hidden="1" customHeight="1" x14ac:dyDescent="0.25">
      <c r="A446" s="1"/>
      <c r="B446" s="1"/>
      <c r="C446" s="5"/>
      <c r="D446" s="42"/>
      <c r="E446" s="42"/>
      <c r="F446" s="42"/>
      <c r="G446" s="34"/>
      <c r="H446" s="61"/>
      <c r="I446" s="61"/>
      <c r="J446" s="34"/>
      <c r="K446" s="34"/>
      <c r="L446" s="34"/>
    </row>
    <row r="447" spans="1:12" ht="409.6" hidden="1" customHeight="1" x14ac:dyDescent="0.25">
      <c r="A447" s="147" t="s">
        <v>20</v>
      </c>
      <c r="B447" s="147" t="s">
        <v>227</v>
      </c>
      <c r="C447" s="38">
        <f>SUBTOTAL(9,C448:C462)</f>
        <v>0</v>
      </c>
      <c r="D447" s="38">
        <f>SUBTOTAL(9,D448:D462)</f>
        <v>622235</v>
      </c>
      <c r="E447" s="38">
        <f>SUBTOTAL(9,E448:E462)</f>
        <v>607099.18000000005</v>
      </c>
      <c r="F447" s="38">
        <f>G447-D447</f>
        <v>-622235</v>
      </c>
      <c r="G447" s="38">
        <f>SUBTOTAL(9,G448:G462)</f>
        <v>0</v>
      </c>
      <c r="H447" s="56" t="str">
        <f>IF(C447&lt;&gt;0,E447/C447,"-")</f>
        <v>-</v>
      </c>
      <c r="I447" s="56">
        <f>IF(D447&lt;&gt;0,E447/D447,"-")</f>
        <v>0.97567507452971958</v>
      </c>
      <c r="J447" s="38">
        <f>SUBTOTAL(9,J448:J462)</f>
        <v>0</v>
      </c>
      <c r="K447" s="38">
        <f>SUBTOTAL(9,K448:K462)</f>
        <v>0</v>
      </c>
      <c r="L447" s="38">
        <f>SUBTOTAL(9,L448:L462)</f>
        <v>0</v>
      </c>
    </row>
    <row r="448" spans="1:12" ht="30" hidden="1" customHeight="1" x14ac:dyDescent="0.25">
      <c r="A448" s="1"/>
      <c r="B448" s="1"/>
      <c r="C448" s="5"/>
      <c r="D448" s="148"/>
      <c r="E448" s="148"/>
      <c r="F448" s="148"/>
      <c r="G448" s="34"/>
      <c r="H448" s="61"/>
      <c r="I448" s="61"/>
      <c r="J448" s="34"/>
      <c r="K448" s="34"/>
      <c r="L448" s="34"/>
    </row>
    <row r="449" spans="1:12" ht="409.6" hidden="1" customHeight="1" x14ac:dyDescent="0.25">
      <c r="A449" s="149" t="s">
        <v>20</v>
      </c>
      <c r="B449" s="149" t="s">
        <v>227</v>
      </c>
      <c r="C449" s="40">
        <f>SUBTOTAL(9,C450:C461)</f>
        <v>0</v>
      </c>
      <c r="D449" s="40">
        <f>SUBTOTAL(9,D450:D461)</f>
        <v>622235</v>
      </c>
      <c r="E449" s="40">
        <f>SUBTOTAL(9,E450:E461)</f>
        <v>607099.18000000005</v>
      </c>
      <c r="F449" s="40">
        <f>G449-D449</f>
        <v>-622235</v>
      </c>
      <c r="G449" s="40">
        <f>SUBTOTAL(9,G450:G461)</f>
        <v>0</v>
      </c>
      <c r="H449" s="57" t="str">
        <f>IF(C449&lt;&gt;0,E449/C449,"-")</f>
        <v>-</v>
      </c>
      <c r="I449" s="57">
        <f>IF(D449&lt;&gt;0,E449/D449,"-")</f>
        <v>0.97567507452971958</v>
      </c>
      <c r="J449" s="40">
        <f>SUBTOTAL(9,J450:J461)</f>
        <v>0</v>
      </c>
      <c r="K449" s="40">
        <f>SUBTOTAL(9,K450:K461)</f>
        <v>0</v>
      </c>
      <c r="L449" s="40">
        <f>SUBTOTAL(9,L450:L461)</f>
        <v>0</v>
      </c>
    </row>
    <row r="450" spans="1:12" ht="30" hidden="1" customHeight="1" x14ac:dyDescent="0.25">
      <c r="A450" s="1"/>
      <c r="B450" s="1"/>
      <c r="C450" s="5"/>
      <c r="D450" s="117"/>
      <c r="E450" s="117"/>
      <c r="F450" s="117"/>
      <c r="G450" s="34"/>
      <c r="H450" s="61"/>
      <c r="I450" s="61"/>
      <c r="J450" s="34"/>
      <c r="K450" s="34"/>
      <c r="L450" s="34"/>
    </row>
    <row r="451" spans="1:12" ht="409.6" hidden="1" customHeight="1" x14ac:dyDescent="0.25">
      <c r="A451" s="150" t="s">
        <v>20</v>
      </c>
      <c r="B451" s="150" t="s">
        <v>227</v>
      </c>
      <c r="C451" s="41">
        <f>SUBTOTAL(9,C452:C460)</f>
        <v>0</v>
      </c>
      <c r="D451" s="41">
        <f>SUBTOTAL(9,D452:D460)</f>
        <v>622235</v>
      </c>
      <c r="E451" s="41">
        <f>SUBTOTAL(9,E452:E460)</f>
        <v>607099.18000000005</v>
      </c>
      <c r="F451" s="41">
        <f>G451-D451</f>
        <v>-622235</v>
      </c>
      <c r="G451" s="41">
        <f>SUBTOTAL(9,G452:G460)</f>
        <v>0</v>
      </c>
      <c r="H451" s="58" t="str">
        <f>IF(C451&lt;&gt;0,E451/C451,"-")</f>
        <v>-</v>
      </c>
      <c r="I451" s="58">
        <f>IF(D451&lt;&gt;0,E451/D451,"-")</f>
        <v>0.97567507452971958</v>
      </c>
      <c r="J451" s="41">
        <f>SUBTOTAL(9,J452:J460)</f>
        <v>0</v>
      </c>
      <c r="K451" s="41">
        <f>SUBTOTAL(9,K452:K460)</f>
        <v>0</v>
      </c>
      <c r="L451" s="41">
        <f>SUBTOTAL(9,L452:L460)</f>
        <v>0</v>
      </c>
    </row>
    <row r="452" spans="1:12" ht="30" hidden="1" customHeight="1" x14ac:dyDescent="0.25">
      <c r="A452" s="1"/>
      <c r="B452" s="1"/>
      <c r="C452" s="5"/>
      <c r="D452" s="151"/>
      <c r="E452" s="151"/>
      <c r="F452" s="151"/>
      <c r="G452" s="34"/>
      <c r="H452" s="61"/>
      <c r="I452" s="61"/>
      <c r="J452" s="34"/>
      <c r="K452" s="34"/>
      <c r="L452" s="34"/>
    </row>
    <row r="453" spans="1:12" ht="409.6" hidden="1" customHeight="1" x14ac:dyDescent="0.25">
      <c r="A453" s="152" t="s">
        <v>20</v>
      </c>
      <c r="B453" s="152" t="s">
        <v>227</v>
      </c>
      <c r="C453" s="39">
        <f>SUBTOTAL(9,C454:C459)</f>
        <v>0</v>
      </c>
      <c r="D453" s="39">
        <f>SUBTOTAL(9,D454:D459)</f>
        <v>622235</v>
      </c>
      <c r="E453" s="39">
        <f>SUBTOTAL(9,E454:E459)</f>
        <v>607099.18000000005</v>
      </c>
      <c r="F453" s="39">
        <f>G453-D453</f>
        <v>-622235</v>
      </c>
      <c r="G453" s="39">
        <f>SUBTOTAL(9,G454:G459)</f>
        <v>0</v>
      </c>
      <c r="H453" s="59" t="str">
        <f>IF(C453&lt;&gt;0,E453/C453,"-")</f>
        <v>-</v>
      </c>
      <c r="I453" s="59">
        <f>IF(D453&lt;&gt;0,E453/D453,"-")</f>
        <v>0.97567507452971958</v>
      </c>
      <c r="J453" s="39">
        <f>SUBTOTAL(9,J454:J459)</f>
        <v>0</v>
      </c>
      <c r="K453" s="39">
        <f>SUBTOTAL(9,K454:K459)</f>
        <v>0</v>
      </c>
      <c r="L453" s="39">
        <f>SUBTOTAL(9,L454:L459)</f>
        <v>0</v>
      </c>
    </row>
    <row r="454" spans="1:12" ht="22.5" hidden="1" customHeight="1" x14ac:dyDescent="0.25">
      <c r="A454" s="1"/>
      <c r="B454" s="1"/>
      <c r="C454" s="5"/>
      <c r="D454" s="151"/>
      <c r="E454" s="151"/>
      <c r="F454" s="151"/>
      <c r="G454" s="151"/>
      <c r="H454" s="153"/>
      <c r="I454" s="153"/>
      <c r="J454" s="151"/>
      <c r="K454" s="151"/>
      <c r="L454" s="151"/>
    </row>
    <row r="455" spans="1:12" ht="409.6" hidden="1" customHeight="1" x14ac:dyDescent="0.25">
      <c r="A455" s="154" t="s">
        <v>20</v>
      </c>
      <c r="B455" s="154" t="s">
        <v>227</v>
      </c>
      <c r="C455" s="151">
        <f>SUBTOTAL(9,C456:C458)</f>
        <v>0</v>
      </c>
      <c r="D455" s="151">
        <f>SUBTOTAL(9,D456:D458)</f>
        <v>622235</v>
      </c>
      <c r="E455" s="151">
        <f>SUBTOTAL(9,E456:E458)</f>
        <v>607099.18000000005</v>
      </c>
      <c r="F455" s="151">
        <f>G455-D455</f>
        <v>-622235</v>
      </c>
      <c r="G455" s="151">
        <f>SUBTOTAL(9,G456:G458)</f>
        <v>0</v>
      </c>
      <c r="H455" s="153" t="str">
        <f>IF(C455&lt;&gt;0,E455/C455,"-")</f>
        <v>-</v>
      </c>
      <c r="I455" s="153">
        <f>IF(D455&lt;&gt;0,E455/D455,"-")</f>
        <v>0.97567507452971958</v>
      </c>
      <c r="J455" s="151">
        <f>SUBTOTAL(9,J456:J458)</f>
        <v>0</v>
      </c>
      <c r="K455" s="151">
        <f>SUBTOTAL(9,K456:K458)</f>
        <v>0</v>
      </c>
      <c r="L455" s="151">
        <f>SUBTOTAL(9,L456:L458)</f>
        <v>0</v>
      </c>
    </row>
    <row r="456" spans="1:12" ht="30" hidden="1" customHeight="1" x14ac:dyDescent="0.25">
      <c r="A456" s="1"/>
      <c r="B456" s="1"/>
      <c r="C456" s="5"/>
      <c r="D456" s="33"/>
      <c r="E456" s="33"/>
      <c r="F456" s="33"/>
      <c r="G456" s="34"/>
      <c r="H456" s="61"/>
      <c r="I456" s="61"/>
      <c r="J456" s="34"/>
      <c r="K456" s="34"/>
      <c r="L456" s="34"/>
    </row>
    <row r="457" spans="1:12" ht="15" customHeight="1" x14ac:dyDescent="0.25">
      <c r="A457" s="155" t="s">
        <v>75</v>
      </c>
      <c r="B457" s="155" t="s">
        <v>267</v>
      </c>
      <c r="C457" s="3">
        <v>0</v>
      </c>
      <c r="D457" s="3">
        <v>622235</v>
      </c>
      <c r="E457" s="3">
        <v>607099.18000000005</v>
      </c>
      <c r="F457" s="3">
        <f>G457-D457</f>
        <v>-622235</v>
      </c>
      <c r="G457" s="3"/>
      <c r="H457" s="51" t="str">
        <f>IF(C457&lt;&gt;0,0/C457,"-")</f>
        <v>-</v>
      </c>
      <c r="I457" s="51">
        <f>IF(D457&lt;&gt;0,E457/D457,"-")</f>
        <v>0.97567507452971958</v>
      </c>
      <c r="J457" s="3">
        <v>0</v>
      </c>
      <c r="K457" s="76">
        <v>0</v>
      </c>
      <c r="L457" s="76">
        <v>0</v>
      </c>
    </row>
    <row r="458" spans="1:12" hidden="1" x14ac:dyDescent="0.25">
      <c r="A458" s="1"/>
      <c r="B458" s="1"/>
      <c r="C458" s="5"/>
      <c r="D458" s="3"/>
      <c r="E458" s="3"/>
      <c r="F458" s="3"/>
      <c r="G458" s="3"/>
      <c r="H458" s="51"/>
      <c r="I458" s="51"/>
      <c r="J458" s="3"/>
      <c r="K458" s="3"/>
      <c r="L458" s="3"/>
    </row>
    <row r="459" spans="1:12" hidden="1" x14ac:dyDescent="0.25">
      <c r="A459" s="1"/>
      <c r="B459" s="1"/>
      <c r="C459" s="5"/>
      <c r="D459" s="5"/>
      <c r="E459" s="5"/>
      <c r="F459" s="5"/>
      <c r="G459" s="34"/>
      <c r="H459" s="61"/>
      <c r="I459" s="61"/>
      <c r="J459" s="34"/>
      <c r="K459" s="34"/>
      <c r="L459" s="34"/>
    </row>
    <row r="460" spans="1:12" ht="20.100000000000001" hidden="1" customHeight="1" x14ac:dyDescent="0.25">
      <c r="A460" s="1"/>
      <c r="B460" s="1"/>
      <c r="C460" s="5"/>
      <c r="D460" s="5"/>
      <c r="E460" s="5"/>
      <c r="F460" s="5"/>
      <c r="G460" s="34"/>
      <c r="H460" s="61"/>
      <c r="I460" s="61"/>
      <c r="J460" s="34"/>
      <c r="K460" s="34"/>
      <c r="L460" s="34"/>
    </row>
    <row r="461" spans="1:12" ht="20.100000000000001" hidden="1" customHeight="1" x14ac:dyDescent="0.25">
      <c r="A461" s="1"/>
      <c r="B461" s="1"/>
      <c r="C461" s="5"/>
      <c r="D461" s="5"/>
      <c r="E461" s="5"/>
      <c r="F461" s="5"/>
      <c r="G461" s="34"/>
      <c r="H461" s="61"/>
      <c r="I461" s="61"/>
      <c r="J461" s="34"/>
      <c r="K461" s="34"/>
      <c r="L461" s="34"/>
    </row>
    <row r="462" spans="1:12" ht="20.100000000000001" hidden="1" customHeight="1" x14ac:dyDescent="0.25">
      <c r="A462" s="1"/>
      <c r="B462" s="1"/>
      <c r="C462" s="5"/>
      <c r="D462" s="5"/>
      <c r="E462" s="5"/>
      <c r="F462" s="5"/>
      <c r="G462" s="34"/>
      <c r="H462" s="61"/>
      <c r="I462" s="61"/>
      <c r="J462" s="34"/>
      <c r="K462" s="34"/>
      <c r="L462" s="34"/>
    </row>
    <row r="463" spans="1:12" ht="20.100000000000001" hidden="1" customHeight="1" x14ac:dyDescent="0.25">
      <c r="A463" s="1"/>
      <c r="B463" s="1"/>
      <c r="C463" s="5"/>
      <c r="D463" s="5"/>
      <c r="E463" s="5"/>
      <c r="F463" s="5"/>
      <c r="G463" s="34"/>
      <c r="H463" s="61"/>
      <c r="I463" s="61"/>
      <c r="J463" s="34"/>
      <c r="K463" s="34"/>
      <c r="L463" s="34"/>
    </row>
    <row r="464" spans="1:12" s="29" customFormat="1" ht="18" customHeight="1" x14ac:dyDescent="0.25">
      <c r="A464" s="146" t="s">
        <v>21</v>
      </c>
      <c r="B464" s="146" t="s">
        <v>232</v>
      </c>
      <c r="C464" s="37">
        <f>SUBTOTAL(9,C465:C482)</f>
        <v>0</v>
      </c>
      <c r="D464" s="37">
        <f>SUBTOTAL(9,D465:D482)</f>
        <v>13500</v>
      </c>
      <c r="E464" s="37">
        <f>SUBTOTAL(9,E465:E482)</f>
        <v>12900</v>
      </c>
      <c r="F464" s="37">
        <f>G464-D464</f>
        <v>-13500</v>
      </c>
      <c r="G464" s="37">
        <f>SUBTOTAL(9,G465:G482)</f>
        <v>0</v>
      </c>
      <c r="H464" s="55" t="str">
        <f>IF(C464&lt;&gt;0,E464/C464,"-")</f>
        <v>-</v>
      </c>
      <c r="I464" s="55">
        <f>IF(D464&lt;&gt;0,E464/D464,"-")</f>
        <v>0.9555555555555556</v>
      </c>
      <c r="J464" s="37">
        <f>SUBTOTAL(9,J465:J482)</f>
        <v>0</v>
      </c>
      <c r="K464" s="37">
        <f>SUBTOTAL(9,K465:K482)</f>
        <v>0</v>
      </c>
      <c r="L464" s="37">
        <f>SUBTOTAL(9,L465:L482)</f>
        <v>0</v>
      </c>
    </row>
    <row r="465" spans="1:12" ht="30" hidden="1" customHeight="1" x14ac:dyDescent="0.25">
      <c r="A465" s="1"/>
      <c r="B465" s="1"/>
      <c r="C465" s="5"/>
      <c r="D465" s="42"/>
      <c r="E465" s="42"/>
      <c r="F465" s="42"/>
      <c r="G465" s="34"/>
      <c r="H465" s="61"/>
      <c r="I465" s="61"/>
      <c r="J465" s="34"/>
      <c r="K465" s="34"/>
      <c r="L465" s="34"/>
    </row>
    <row r="466" spans="1:12" ht="409.6" hidden="1" customHeight="1" x14ac:dyDescent="0.25">
      <c r="A466" s="147" t="s">
        <v>21</v>
      </c>
      <c r="B466" s="147" t="s">
        <v>232</v>
      </c>
      <c r="C466" s="38">
        <f>SUBTOTAL(9,C467:C481)</f>
        <v>0</v>
      </c>
      <c r="D466" s="38">
        <f>SUBTOTAL(9,D467:D481)</f>
        <v>13500</v>
      </c>
      <c r="E466" s="38">
        <f>SUBTOTAL(9,E467:E481)</f>
        <v>12900</v>
      </c>
      <c r="F466" s="38">
        <f>G466-D466</f>
        <v>-13500</v>
      </c>
      <c r="G466" s="38">
        <f>SUBTOTAL(9,G467:G481)</f>
        <v>0</v>
      </c>
      <c r="H466" s="56" t="str">
        <f>IF(C466&lt;&gt;0,E466/C466,"-")</f>
        <v>-</v>
      </c>
      <c r="I466" s="56">
        <f>IF(D466&lt;&gt;0,E466/D466,"-")</f>
        <v>0.9555555555555556</v>
      </c>
      <c r="J466" s="38">
        <f>SUBTOTAL(9,J467:J481)</f>
        <v>0</v>
      </c>
      <c r="K466" s="38">
        <f>SUBTOTAL(9,K467:K481)</f>
        <v>0</v>
      </c>
      <c r="L466" s="38">
        <f>SUBTOTAL(9,L467:L481)</f>
        <v>0</v>
      </c>
    </row>
    <row r="467" spans="1:12" ht="30" hidden="1" customHeight="1" x14ac:dyDescent="0.25">
      <c r="A467" s="1"/>
      <c r="B467" s="1"/>
      <c r="C467" s="5"/>
      <c r="D467" s="148"/>
      <c r="E467" s="148"/>
      <c r="F467" s="148"/>
      <c r="G467" s="34"/>
      <c r="H467" s="61"/>
      <c r="I467" s="61"/>
      <c r="J467" s="34"/>
      <c r="K467" s="34"/>
      <c r="L467" s="34"/>
    </row>
    <row r="468" spans="1:12" ht="409.6" hidden="1" customHeight="1" x14ac:dyDescent="0.25">
      <c r="A468" s="149" t="s">
        <v>21</v>
      </c>
      <c r="B468" s="149" t="s">
        <v>232</v>
      </c>
      <c r="C468" s="40">
        <f>SUBTOTAL(9,C469:C480)</f>
        <v>0</v>
      </c>
      <c r="D468" s="40">
        <f>SUBTOTAL(9,D469:D480)</f>
        <v>13500</v>
      </c>
      <c r="E468" s="40">
        <f>SUBTOTAL(9,E469:E480)</f>
        <v>12900</v>
      </c>
      <c r="F468" s="40">
        <f>G468-D468</f>
        <v>-13500</v>
      </c>
      <c r="G468" s="40">
        <f>SUBTOTAL(9,G469:G480)</f>
        <v>0</v>
      </c>
      <c r="H468" s="57" t="str">
        <f>IF(C468&lt;&gt;0,E468/C468,"-")</f>
        <v>-</v>
      </c>
      <c r="I468" s="57">
        <f>IF(D468&lt;&gt;0,E468/D468,"-")</f>
        <v>0.9555555555555556</v>
      </c>
      <c r="J468" s="40">
        <f>SUBTOTAL(9,J469:J480)</f>
        <v>0</v>
      </c>
      <c r="K468" s="40">
        <f>SUBTOTAL(9,K469:K480)</f>
        <v>0</v>
      </c>
      <c r="L468" s="40">
        <f>SUBTOTAL(9,L469:L480)</f>
        <v>0</v>
      </c>
    </row>
    <row r="469" spans="1:12" ht="30" hidden="1" customHeight="1" x14ac:dyDescent="0.25">
      <c r="A469" s="1"/>
      <c r="B469" s="1"/>
      <c r="C469" s="5"/>
      <c r="D469" s="117"/>
      <c r="E469" s="117"/>
      <c r="F469" s="117"/>
      <c r="G469" s="34"/>
      <c r="H469" s="61"/>
      <c r="I469" s="61"/>
      <c r="J469" s="34"/>
      <c r="K469" s="34"/>
      <c r="L469" s="34"/>
    </row>
    <row r="470" spans="1:12" ht="409.6" hidden="1" customHeight="1" x14ac:dyDescent="0.25">
      <c r="A470" s="150" t="s">
        <v>21</v>
      </c>
      <c r="B470" s="150" t="s">
        <v>232</v>
      </c>
      <c r="C470" s="41">
        <f>SUBTOTAL(9,C471:C479)</f>
        <v>0</v>
      </c>
      <c r="D470" s="41">
        <f>SUBTOTAL(9,D471:D479)</f>
        <v>13500</v>
      </c>
      <c r="E470" s="41">
        <f>SUBTOTAL(9,E471:E479)</f>
        <v>12900</v>
      </c>
      <c r="F470" s="41">
        <f>G470-D470</f>
        <v>-13500</v>
      </c>
      <c r="G470" s="41">
        <f>SUBTOTAL(9,G471:G479)</f>
        <v>0</v>
      </c>
      <c r="H470" s="58" t="str">
        <f>IF(C470&lt;&gt;0,E470/C470,"-")</f>
        <v>-</v>
      </c>
      <c r="I470" s="58">
        <f>IF(D470&lt;&gt;0,E470/D470,"-")</f>
        <v>0.9555555555555556</v>
      </c>
      <c r="J470" s="41">
        <f>SUBTOTAL(9,J471:J479)</f>
        <v>0</v>
      </c>
      <c r="K470" s="41">
        <f>SUBTOTAL(9,K471:K479)</f>
        <v>0</v>
      </c>
      <c r="L470" s="41">
        <f>SUBTOTAL(9,L471:L479)</f>
        <v>0</v>
      </c>
    </row>
    <row r="471" spans="1:12" ht="30" hidden="1" customHeight="1" x14ac:dyDescent="0.25">
      <c r="A471" s="1"/>
      <c r="B471" s="1"/>
      <c r="C471" s="5"/>
      <c r="D471" s="151"/>
      <c r="E471" s="151"/>
      <c r="F471" s="151"/>
      <c r="G471" s="34"/>
      <c r="H471" s="61"/>
      <c r="I471" s="61"/>
      <c r="J471" s="34"/>
      <c r="K471" s="34"/>
      <c r="L471" s="34"/>
    </row>
    <row r="472" spans="1:12" ht="409.6" hidden="1" customHeight="1" x14ac:dyDescent="0.25">
      <c r="A472" s="152" t="s">
        <v>21</v>
      </c>
      <c r="B472" s="152" t="s">
        <v>232</v>
      </c>
      <c r="C472" s="39">
        <f>SUBTOTAL(9,C473:C478)</f>
        <v>0</v>
      </c>
      <c r="D472" s="39">
        <f>SUBTOTAL(9,D473:D478)</f>
        <v>13500</v>
      </c>
      <c r="E472" s="39">
        <f>SUBTOTAL(9,E473:E478)</f>
        <v>12900</v>
      </c>
      <c r="F472" s="39">
        <f>G472-D472</f>
        <v>-13500</v>
      </c>
      <c r="G472" s="39">
        <f>SUBTOTAL(9,G473:G478)</f>
        <v>0</v>
      </c>
      <c r="H472" s="59" t="str">
        <f>IF(C472&lt;&gt;0,E472/C472,"-")</f>
        <v>-</v>
      </c>
      <c r="I472" s="59">
        <f>IF(D472&lt;&gt;0,E472/D472,"-")</f>
        <v>0.9555555555555556</v>
      </c>
      <c r="J472" s="39">
        <f>SUBTOTAL(9,J473:J478)</f>
        <v>0</v>
      </c>
      <c r="K472" s="39">
        <f>SUBTOTAL(9,K473:K478)</f>
        <v>0</v>
      </c>
      <c r="L472" s="39">
        <f>SUBTOTAL(9,L473:L478)</f>
        <v>0</v>
      </c>
    </row>
    <row r="473" spans="1:12" ht="22.5" hidden="1" customHeight="1" x14ac:dyDescent="0.25">
      <c r="A473" s="1"/>
      <c r="B473" s="1"/>
      <c r="C473" s="5"/>
      <c r="D473" s="151"/>
      <c r="E473" s="151"/>
      <c r="F473" s="151"/>
      <c r="G473" s="151"/>
      <c r="H473" s="153"/>
      <c r="I473" s="153"/>
      <c r="J473" s="151"/>
      <c r="K473" s="151"/>
      <c r="L473" s="151"/>
    </row>
    <row r="474" spans="1:12" ht="409.6" hidden="1" customHeight="1" x14ac:dyDescent="0.25">
      <c r="A474" s="154" t="s">
        <v>21</v>
      </c>
      <c r="B474" s="154" t="s">
        <v>232</v>
      </c>
      <c r="C474" s="151">
        <f>SUBTOTAL(9,C475:C477)</f>
        <v>0</v>
      </c>
      <c r="D474" s="151">
        <f>SUBTOTAL(9,D475:D477)</f>
        <v>13500</v>
      </c>
      <c r="E474" s="151">
        <f>SUBTOTAL(9,E475:E477)</f>
        <v>12900</v>
      </c>
      <c r="F474" s="151">
        <f>G474-D474</f>
        <v>-13500</v>
      </c>
      <c r="G474" s="151">
        <f>SUBTOTAL(9,G475:G477)</f>
        <v>0</v>
      </c>
      <c r="H474" s="153" t="str">
        <f>IF(C474&lt;&gt;0,E474/C474,"-")</f>
        <v>-</v>
      </c>
      <c r="I474" s="153">
        <f>IF(D474&lt;&gt;0,E474/D474,"-")</f>
        <v>0.9555555555555556</v>
      </c>
      <c r="J474" s="151">
        <f>SUBTOTAL(9,J475:J477)</f>
        <v>0</v>
      </c>
      <c r="K474" s="151">
        <f>SUBTOTAL(9,K475:K477)</f>
        <v>0</v>
      </c>
      <c r="L474" s="151">
        <f>SUBTOTAL(9,L475:L477)</f>
        <v>0</v>
      </c>
    </row>
    <row r="475" spans="1:12" ht="30" hidden="1" customHeight="1" x14ac:dyDescent="0.25">
      <c r="A475" s="1"/>
      <c r="B475" s="1"/>
      <c r="C475" s="5"/>
      <c r="D475" s="33"/>
      <c r="E475" s="33"/>
      <c r="F475" s="33"/>
      <c r="G475" s="34"/>
      <c r="H475" s="61"/>
      <c r="I475" s="61"/>
      <c r="J475" s="34"/>
      <c r="K475" s="34"/>
      <c r="L475" s="34"/>
    </row>
    <row r="476" spans="1:12" ht="15" customHeight="1" x14ac:dyDescent="0.25">
      <c r="A476" s="155" t="s">
        <v>76</v>
      </c>
      <c r="B476" s="155" t="s">
        <v>232</v>
      </c>
      <c r="C476" s="3">
        <v>0</v>
      </c>
      <c r="D476" s="3">
        <v>13500</v>
      </c>
      <c r="E476" s="3">
        <v>12900</v>
      </c>
      <c r="F476" s="3">
        <f>G476-D476</f>
        <v>-13500</v>
      </c>
      <c r="G476" s="3"/>
      <c r="H476" s="51" t="str">
        <f>IF(C476&lt;&gt;0,0/C476,"-")</f>
        <v>-</v>
      </c>
      <c r="I476" s="51">
        <f>IF(D476&lt;&gt;0,E476/D476,"-")</f>
        <v>0.9555555555555556</v>
      </c>
      <c r="J476" s="3">
        <v>0</v>
      </c>
      <c r="K476" s="76">
        <v>0</v>
      </c>
      <c r="L476" s="76">
        <v>0</v>
      </c>
    </row>
    <row r="477" spans="1:12" hidden="1" x14ac:dyDescent="0.25">
      <c r="A477" s="1"/>
      <c r="B477" s="1"/>
      <c r="C477" s="5"/>
      <c r="D477" s="3"/>
      <c r="E477" s="3"/>
      <c r="F477" s="3"/>
      <c r="G477" s="3"/>
      <c r="H477" s="51"/>
      <c r="I477" s="51"/>
      <c r="J477" s="3"/>
      <c r="K477" s="3"/>
      <c r="L477" s="3"/>
    </row>
    <row r="478" spans="1:12" hidden="1" x14ac:dyDescent="0.25">
      <c r="A478" s="1"/>
      <c r="B478" s="1"/>
      <c r="C478" s="5"/>
      <c r="D478" s="5"/>
      <c r="E478" s="5"/>
      <c r="F478" s="5"/>
      <c r="G478" s="34"/>
      <c r="H478" s="61"/>
      <c r="I478" s="61"/>
      <c r="J478" s="34"/>
      <c r="K478" s="34"/>
      <c r="L478" s="34"/>
    </row>
    <row r="479" spans="1:12" ht="20.100000000000001" hidden="1" customHeight="1" x14ac:dyDescent="0.25">
      <c r="A479" s="1"/>
      <c r="B479" s="1"/>
      <c r="C479" s="5"/>
      <c r="D479" s="5"/>
      <c r="E479" s="5"/>
      <c r="F479" s="5"/>
      <c r="G479" s="34"/>
      <c r="H479" s="61"/>
      <c r="I479" s="61"/>
      <c r="J479" s="34"/>
      <c r="K479" s="34"/>
      <c r="L479" s="34"/>
    </row>
    <row r="480" spans="1:12" ht="20.100000000000001" hidden="1" customHeight="1" x14ac:dyDescent="0.25">
      <c r="A480" s="1"/>
      <c r="B480" s="1"/>
      <c r="C480" s="5"/>
      <c r="D480" s="5"/>
      <c r="E480" s="5"/>
      <c r="F480" s="5"/>
      <c r="G480" s="34"/>
      <c r="H480" s="61"/>
      <c r="I480" s="61"/>
      <c r="J480" s="34"/>
      <c r="K480" s="34"/>
      <c r="L480" s="34"/>
    </row>
    <row r="481" spans="1:12" ht="20.100000000000001" hidden="1" customHeight="1" x14ac:dyDescent="0.25">
      <c r="A481" s="1"/>
      <c r="B481" s="1"/>
      <c r="C481" s="5"/>
      <c r="D481" s="5"/>
      <c r="E481" s="5"/>
      <c r="F481" s="5"/>
      <c r="G481" s="34"/>
      <c r="H481" s="61"/>
      <c r="I481" s="61"/>
      <c r="J481" s="34"/>
      <c r="K481" s="34"/>
      <c r="L481" s="34"/>
    </row>
    <row r="482" spans="1:12" ht="20.100000000000001" hidden="1" customHeight="1" x14ac:dyDescent="0.25">
      <c r="A482" s="1"/>
      <c r="B482" s="1"/>
      <c r="C482" s="5"/>
      <c r="D482" s="5"/>
      <c r="E482" s="5"/>
      <c r="F482" s="5"/>
      <c r="G482" s="34"/>
      <c r="H482" s="61"/>
      <c r="I482" s="61"/>
      <c r="J482" s="34"/>
      <c r="K482" s="34"/>
      <c r="L482" s="34"/>
    </row>
    <row r="483" spans="1:12" s="29" customFormat="1" ht="18" customHeight="1" x14ac:dyDescent="0.25">
      <c r="A483" s="146" t="s">
        <v>22</v>
      </c>
      <c r="B483" s="146" t="s">
        <v>255</v>
      </c>
      <c r="C483" s="37">
        <f>SUBTOTAL(9,C484:C501)</f>
        <v>0</v>
      </c>
      <c r="D483" s="37">
        <f>SUBTOTAL(9,D484:D501)</f>
        <v>98200</v>
      </c>
      <c r="E483" s="37">
        <f>SUBTOTAL(9,E484:E501)</f>
        <v>97468.72</v>
      </c>
      <c r="F483" s="37">
        <f>G483-D483</f>
        <v>-98200</v>
      </c>
      <c r="G483" s="37">
        <f>SUBTOTAL(9,G484:G501)</f>
        <v>0</v>
      </c>
      <c r="H483" s="55" t="str">
        <f>IF(C483&lt;&gt;0,E483/C483,"-")</f>
        <v>-</v>
      </c>
      <c r="I483" s="55">
        <f>IF(D483&lt;&gt;0,E483/D483,"-")</f>
        <v>0.99255315682281064</v>
      </c>
      <c r="J483" s="37">
        <f>SUBTOTAL(9,J484:J501)</f>
        <v>0</v>
      </c>
      <c r="K483" s="37">
        <f>SUBTOTAL(9,K484:K501)</f>
        <v>0</v>
      </c>
      <c r="L483" s="37">
        <f>SUBTOTAL(9,L484:L501)</f>
        <v>0</v>
      </c>
    </row>
    <row r="484" spans="1:12" ht="30" hidden="1" customHeight="1" x14ac:dyDescent="0.25">
      <c r="A484" s="1"/>
      <c r="B484" s="1"/>
      <c r="C484" s="5"/>
      <c r="D484" s="42"/>
      <c r="E484" s="42"/>
      <c r="F484" s="42"/>
      <c r="G484" s="34"/>
      <c r="H484" s="61"/>
      <c r="I484" s="61"/>
      <c r="J484" s="34"/>
      <c r="K484" s="34"/>
      <c r="L484" s="34"/>
    </row>
    <row r="485" spans="1:12" ht="409.6" hidden="1" customHeight="1" x14ac:dyDescent="0.25">
      <c r="A485" s="147" t="s">
        <v>22</v>
      </c>
      <c r="B485" s="147" t="s">
        <v>255</v>
      </c>
      <c r="C485" s="38">
        <f>SUBTOTAL(9,C486:C500)</f>
        <v>0</v>
      </c>
      <c r="D485" s="38">
        <f>SUBTOTAL(9,D486:D500)</f>
        <v>98200</v>
      </c>
      <c r="E485" s="38">
        <f>SUBTOTAL(9,E486:E500)</f>
        <v>97468.72</v>
      </c>
      <c r="F485" s="38">
        <f>G485-D485</f>
        <v>-98200</v>
      </c>
      <c r="G485" s="38">
        <f>SUBTOTAL(9,G486:G500)</f>
        <v>0</v>
      </c>
      <c r="H485" s="56" t="str">
        <f>IF(C485&lt;&gt;0,E485/C485,"-")</f>
        <v>-</v>
      </c>
      <c r="I485" s="56">
        <f>IF(D485&lt;&gt;0,E485/D485,"-")</f>
        <v>0.99255315682281064</v>
      </c>
      <c r="J485" s="38">
        <f>SUBTOTAL(9,J486:J500)</f>
        <v>0</v>
      </c>
      <c r="K485" s="38">
        <f>SUBTOTAL(9,K486:K500)</f>
        <v>0</v>
      </c>
      <c r="L485" s="38">
        <f>SUBTOTAL(9,L486:L500)</f>
        <v>0</v>
      </c>
    </row>
    <row r="486" spans="1:12" ht="30" hidden="1" customHeight="1" x14ac:dyDescent="0.25">
      <c r="A486" s="1"/>
      <c r="B486" s="1"/>
      <c r="C486" s="5"/>
      <c r="D486" s="148"/>
      <c r="E486" s="148"/>
      <c r="F486" s="148"/>
      <c r="G486" s="34"/>
      <c r="H486" s="61"/>
      <c r="I486" s="61"/>
      <c r="J486" s="34"/>
      <c r="K486" s="34"/>
      <c r="L486" s="34"/>
    </row>
    <row r="487" spans="1:12" ht="409.6" hidden="1" customHeight="1" x14ac:dyDescent="0.25">
      <c r="A487" s="149" t="s">
        <v>22</v>
      </c>
      <c r="B487" s="149" t="s">
        <v>255</v>
      </c>
      <c r="C487" s="40">
        <f>SUBTOTAL(9,C488:C499)</f>
        <v>0</v>
      </c>
      <c r="D487" s="40">
        <f>SUBTOTAL(9,D488:D499)</f>
        <v>98200</v>
      </c>
      <c r="E487" s="40">
        <f>SUBTOTAL(9,E488:E499)</f>
        <v>97468.72</v>
      </c>
      <c r="F487" s="40">
        <f>G487-D487</f>
        <v>-98200</v>
      </c>
      <c r="G487" s="40">
        <f>SUBTOTAL(9,G488:G499)</f>
        <v>0</v>
      </c>
      <c r="H487" s="57" t="str">
        <f>IF(C487&lt;&gt;0,E487/C487,"-")</f>
        <v>-</v>
      </c>
      <c r="I487" s="57">
        <f>IF(D487&lt;&gt;0,E487/D487,"-")</f>
        <v>0.99255315682281064</v>
      </c>
      <c r="J487" s="40">
        <f>SUBTOTAL(9,J488:J499)</f>
        <v>0</v>
      </c>
      <c r="K487" s="40">
        <f>SUBTOTAL(9,K488:K499)</f>
        <v>0</v>
      </c>
      <c r="L487" s="40">
        <f>SUBTOTAL(9,L488:L499)</f>
        <v>0</v>
      </c>
    </row>
    <row r="488" spans="1:12" ht="30" hidden="1" customHeight="1" x14ac:dyDescent="0.25">
      <c r="A488" s="1"/>
      <c r="B488" s="1"/>
      <c r="C488" s="5"/>
      <c r="D488" s="117"/>
      <c r="E488" s="117"/>
      <c r="F488" s="117"/>
      <c r="G488" s="34"/>
      <c r="H488" s="61"/>
      <c r="I488" s="61"/>
      <c r="J488" s="34"/>
      <c r="K488" s="34"/>
      <c r="L488" s="34"/>
    </row>
    <row r="489" spans="1:12" ht="409.6" hidden="1" customHeight="1" x14ac:dyDescent="0.25">
      <c r="A489" s="150" t="s">
        <v>22</v>
      </c>
      <c r="B489" s="150" t="s">
        <v>255</v>
      </c>
      <c r="C489" s="41">
        <f>SUBTOTAL(9,C490:C498)</f>
        <v>0</v>
      </c>
      <c r="D489" s="41">
        <f>SUBTOTAL(9,D490:D498)</f>
        <v>98200</v>
      </c>
      <c r="E489" s="41">
        <f>SUBTOTAL(9,E490:E498)</f>
        <v>97468.72</v>
      </c>
      <c r="F489" s="41">
        <f>G489-D489</f>
        <v>-98200</v>
      </c>
      <c r="G489" s="41">
        <f>SUBTOTAL(9,G490:G498)</f>
        <v>0</v>
      </c>
      <c r="H489" s="58" t="str">
        <f>IF(C489&lt;&gt;0,E489/C489,"-")</f>
        <v>-</v>
      </c>
      <c r="I489" s="58">
        <f>IF(D489&lt;&gt;0,E489/D489,"-")</f>
        <v>0.99255315682281064</v>
      </c>
      <c r="J489" s="41">
        <f>SUBTOTAL(9,J490:J498)</f>
        <v>0</v>
      </c>
      <c r="K489" s="41">
        <f>SUBTOTAL(9,K490:K498)</f>
        <v>0</v>
      </c>
      <c r="L489" s="41">
        <f>SUBTOTAL(9,L490:L498)</f>
        <v>0</v>
      </c>
    </row>
    <row r="490" spans="1:12" ht="30" hidden="1" customHeight="1" x14ac:dyDescent="0.25">
      <c r="A490" s="1"/>
      <c r="B490" s="1"/>
      <c r="C490" s="5"/>
      <c r="D490" s="151"/>
      <c r="E490" s="151"/>
      <c r="F490" s="151"/>
      <c r="G490" s="34"/>
      <c r="H490" s="61"/>
      <c r="I490" s="61"/>
      <c r="J490" s="34"/>
      <c r="K490" s="34"/>
      <c r="L490" s="34"/>
    </row>
    <row r="491" spans="1:12" ht="409.6" hidden="1" customHeight="1" x14ac:dyDescent="0.25">
      <c r="A491" s="152" t="s">
        <v>22</v>
      </c>
      <c r="B491" s="152" t="s">
        <v>255</v>
      </c>
      <c r="C491" s="39">
        <f>SUBTOTAL(9,C492:C497)</f>
        <v>0</v>
      </c>
      <c r="D491" s="39">
        <f>SUBTOTAL(9,D492:D497)</f>
        <v>98200</v>
      </c>
      <c r="E491" s="39">
        <f>SUBTOTAL(9,E492:E497)</f>
        <v>97468.72</v>
      </c>
      <c r="F491" s="39">
        <f>G491-D491</f>
        <v>-98200</v>
      </c>
      <c r="G491" s="39">
        <f>SUBTOTAL(9,G492:G497)</f>
        <v>0</v>
      </c>
      <c r="H491" s="59" t="str">
        <f>IF(C491&lt;&gt;0,E491/C491,"-")</f>
        <v>-</v>
      </c>
      <c r="I491" s="59">
        <f>IF(D491&lt;&gt;0,E491/D491,"-")</f>
        <v>0.99255315682281064</v>
      </c>
      <c r="J491" s="39">
        <f>SUBTOTAL(9,J492:J497)</f>
        <v>0</v>
      </c>
      <c r="K491" s="39">
        <f>SUBTOTAL(9,K492:K497)</f>
        <v>0</v>
      </c>
      <c r="L491" s="39">
        <f>SUBTOTAL(9,L492:L497)</f>
        <v>0</v>
      </c>
    </row>
    <row r="492" spans="1:12" ht="22.5" hidden="1" customHeight="1" x14ac:dyDescent="0.25">
      <c r="A492" s="1"/>
      <c r="B492" s="1"/>
      <c r="C492" s="5"/>
      <c r="D492" s="151"/>
      <c r="E492" s="151"/>
      <c r="F492" s="151"/>
      <c r="G492" s="151"/>
      <c r="H492" s="153"/>
      <c r="I492" s="153"/>
      <c r="J492" s="151"/>
      <c r="K492" s="151"/>
      <c r="L492" s="151"/>
    </row>
    <row r="493" spans="1:12" ht="409.6" hidden="1" customHeight="1" x14ac:dyDescent="0.25">
      <c r="A493" s="154" t="s">
        <v>22</v>
      </c>
      <c r="B493" s="154" t="s">
        <v>255</v>
      </c>
      <c r="C493" s="151">
        <f>SUBTOTAL(9,C494:C496)</f>
        <v>0</v>
      </c>
      <c r="D493" s="151">
        <f>SUBTOTAL(9,D494:D496)</f>
        <v>98200</v>
      </c>
      <c r="E493" s="151">
        <f>SUBTOTAL(9,E494:E496)</f>
        <v>97468.72</v>
      </c>
      <c r="F493" s="151">
        <f>G493-D493</f>
        <v>-98200</v>
      </c>
      <c r="G493" s="151">
        <f>SUBTOTAL(9,G494:G496)</f>
        <v>0</v>
      </c>
      <c r="H493" s="153" t="str">
        <f>IF(C493&lt;&gt;0,E493/C493,"-")</f>
        <v>-</v>
      </c>
      <c r="I493" s="153">
        <f>IF(D493&lt;&gt;0,E493/D493,"-")</f>
        <v>0.99255315682281064</v>
      </c>
      <c r="J493" s="151">
        <f>SUBTOTAL(9,J494:J496)</f>
        <v>0</v>
      </c>
      <c r="K493" s="151">
        <f>SUBTOTAL(9,K494:K496)</f>
        <v>0</v>
      </c>
      <c r="L493" s="151">
        <f>SUBTOTAL(9,L494:L496)</f>
        <v>0</v>
      </c>
    </row>
    <row r="494" spans="1:12" ht="30" hidden="1" customHeight="1" x14ac:dyDescent="0.25">
      <c r="A494" s="1"/>
      <c r="B494" s="1"/>
      <c r="C494" s="5"/>
      <c r="D494" s="33"/>
      <c r="E494" s="33"/>
      <c r="F494" s="33"/>
      <c r="G494" s="34"/>
      <c r="H494" s="61"/>
      <c r="I494" s="61"/>
      <c r="J494" s="34"/>
      <c r="K494" s="34"/>
      <c r="L494" s="34"/>
    </row>
    <row r="495" spans="1:12" ht="15" customHeight="1" x14ac:dyDescent="0.25">
      <c r="A495" s="155" t="s">
        <v>77</v>
      </c>
      <c r="B495" s="155" t="s">
        <v>272</v>
      </c>
      <c r="C495" s="3">
        <v>0</v>
      </c>
      <c r="D495" s="3">
        <v>98200</v>
      </c>
      <c r="E495" s="3">
        <v>97468.72</v>
      </c>
      <c r="F495" s="3">
        <f>G495-D495</f>
        <v>-98200</v>
      </c>
      <c r="G495" s="3"/>
      <c r="H495" s="51" t="str">
        <f>IF(C495&lt;&gt;0,0/C495,"-")</f>
        <v>-</v>
      </c>
      <c r="I495" s="51">
        <f>IF(D495&lt;&gt;0,E495/D495,"-")</f>
        <v>0.99255315682281064</v>
      </c>
      <c r="J495" s="3">
        <v>0</v>
      </c>
      <c r="K495" s="76">
        <v>0</v>
      </c>
      <c r="L495" s="76">
        <v>0</v>
      </c>
    </row>
    <row r="496" spans="1:12" hidden="1" x14ac:dyDescent="0.25">
      <c r="A496" s="1"/>
      <c r="B496" s="1"/>
      <c r="C496" s="5"/>
      <c r="D496" s="3"/>
      <c r="E496" s="3"/>
      <c r="F496" s="3"/>
      <c r="G496" s="3"/>
      <c r="H496" s="51"/>
      <c r="I496" s="51"/>
      <c r="J496" s="3"/>
      <c r="K496" s="3"/>
      <c r="L496" s="3"/>
    </row>
    <row r="497" spans="1:12" hidden="1" x14ac:dyDescent="0.25">
      <c r="A497" s="1"/>
      <c r="B497" s="1"/>
      <c r="C497" s="5"/>
      <c r="D497" s="5"/>
      <c r="E497" s="5"/>
      <c r="F497" s="5"/>
      <c r="G497" s="34"/>
      <c r="H497" s="61"/>
      <c r="I497" s="61"/>
      <c r="J497" s="34"/>
      <c r="K497" s="34"/>
      <c r="L497" s="34"/>
    </row>
    <row r="498" spans="1:12" ht="20.100000000000001" hidden="1" customHeight="1" x14ac:dyDescent="0.25">
      <c r="A498" s="1"/>
      <c r="B498" s="1"/>
      <c r="C498" s="5"/>
      <c r="D498" s="5"/>
      <c r="E498" s="5"/>
      <c r="F498" s="5"/>
      <c r="G498" s="34"/>
      <c r="H498" s="61"/>
      <c r="I498" s="61"/>
      <c r="J498" s="34"/>
      <c r="K498" s="34"/>
      <c r="L498" s="34"/>
    </row>
    <row r="499" spans="1:12" ht="20.100000000000001" hidden="1" customHeight="1" x14ac:dyDescent="0.25">
      <c r="A499" s="1"/>
      <c r="B499" s="1"/>
      <c r="C499" s="5"/>
      <c r="D499" s="5"/>
      <c r="E499" s="5"/>
      <c r="F499" s="5"/>
      <c r="G499" s="34"/>
      <c r="H499" s="61"/>
      <c r="I499" s="61"/>
      <c r="J499" s="34"/>
      <c r="K499" s="34"/>
      <c r="L499" s="34"/>
    </row>
    <row r="500" spans="1:12" ht="20.100000000000001" hidden="1" customHeight="1" x14ac:dyDescent="0.25">
      <c r="A500" s="1"/>
      <c r="B500" s="1"/>
      <c r="C500" s="5"/>
      <c r="D500" s="5"/>
      <c r="E500" s="5"/>
      <c r="F500" s="5"/>
      <c r="G500" s="34"/>
      <c r="H500" s="61"/>
      <c r="I500" s="61"/>
      <c r="J500" s="34"/>
      <c r="K500" s="34"/>
      <c r="L500" s="34"/>
    </row>
    <row r="501" spans="1:12" ht="20.100000000000001" hidden="1" customHeight="1" x14ac:dyDescent="0.25">
      <c r="A501" s="1"/>
      <c r="B501" s="1"/>
      <c r="C501" s="5"/>
      <c r="D501" s="5"/>
      <c r="E501" s="5"/>
      <c r="F501" s="5"/>
      <c r="G501" s="34"/>
      <c r="H501" s="61"/>
      <c r="I501" s="61"/>
      <c r="J501" s="34"/>
      <c r="K501" s="34"/>
      <c r="L501" s="34"/>
    </row>
    <row r="502" spans="1:12" ht="20.100000000000001" hidden="1" customHeight="1" x14ac:dyDescent="0.25">
      <c r="A502" s="1"/>
      <c r="B502" s="1"/>
      <c r="C502" s="5"/>
      <c r="D502" s="5"/>
      <c r="E502" s="5"/>
      <c r="F502" s="5"/>
      <c r="G502" s="34"/>
      <c r="H502" s="61"/>
      <c r="I502" s="61"/>
      <c r="J502" s="34"/>
      <c r="K502" s="34"/>
      <c r="L502" s="34"/>
    </row>
    <row r="503" spans="1:12" s="29" customFormat="1" ht="18" customHeight="1" x14ac:dyDescent="0.25">
      <c r="A503" s="145" t="s">
        <v>4</v>
      </c>
      <c r="B503" s="145" t="s">
        <v>212</v>
      </c>
      <c r="C503" s="28">
        <f>SUBTOTAL(9,C504:C639)</f>
        <v>0</v>
      </c>
      <c r="D503" s="28">
        <f>SUBTOTAL(9,D504:D639)</f>
        <v>3386680</v>
      </c>
      <c r="E503" s="28">
        <f>SUBTOTAL(9,E504:E639)</f>
        <v>3366206.7999999993</v>
      </c>
      <c r="F503" s="28">
        <f>G503-D503</f>
        <v>-3386680</v>
      </c>
      <c r="G503" s="28">
        <f>SUBTOTAL(9,G504:G639)</f>
        <v>0</v>
      </c>
      <c r="H503" s="49" t="str">
        <f>IF(C503&lt;&gt;0,E503/C503,"-")</f>
        <v>-</v>
      </c>
      <c r="I503" s="49">
        <f>IF(D503&lt;&gt;0,E503/D503,"-")</f>
        <v>0.99395478757957623</v>
      </c>
      <c r="J503" s="28">
        <f>SUBTOTAL(9,J504:J639)</f>
        <v>2545200</v>
      </c>
      <c r="K503" s="28">
        <f>SUBTOTAL(9,K504:K639)</f>
        <v>2675000</v>
      </c>
      <c r="L503" s="28">
        <f>SUBTOTAL(9,L504:L639)</f>
        <v>0</v>
      </c>
    </row>
    <row r="504" spans="1:12" ht="30" hidden="1" customHeight="1" x14ac:dyDescent="0.25">
      <c r="A504" s="1"/>
      <c r="B504" s="4"/>
      <c r="C504" s="120"/>
      <c r="D504" s="120"/>
      <c r="E504" s="120"/>
      <c r="F504" s="120"/>
      <c r="G504" s="34"/>
      <c r="H504" s="61"/>
      <c r="I504" s="61"/>
      <c r="J504" s="34"/>
      <c r="K504" s="34"/>
      <c r="L504" s="34"/>
    </row>
    <row r="505" spans="1:12" s="29" customFormat="1" ht="18" customHeight="1" x14ac:dyDescent="0.25">
      <c r="A505" s="146" t="s">
        <v>4</v>
      </c>
      <c r="B505" s="146" t="s">
        <v>212</v>
      </c>
      <c r="C505" s="37">
        <f>SUBTOTAL(9,C506:C523)</f>
        <v>0</v>
      </c>
      <c r="D505" s="37">
        <f>SUBTOTAL(9,D506:D523)</f>
        <v>0</v>
      </c>
      <c r="E505" s="37">
        <f>SUBTOTAL(9,E506:E523)</f>
        <v>0</v>
      </c>
      <c r="F505" s="37">
        <f>G505-D505</f>
        <v>0</v>
      </c>
      <c r="G505" s="37">
        <f>SUBTOTAL(9,G506:G523)</f>
        <v>0</v>
      </c>
      <c r="H505" s="55" t="str">
        <f>IF(C505&lt;&gt;0,E505/C505,"-")</f>
        <v>-</v>
      </c>
      <c r="I505" s="55" t="str">
        <f>IF(D505&lt;&gt;0,E505/D505,"-")</f>
        <v>-</v>
      </c>
      <c r="J505" s="37">
        <f>SUBTOTAL(9,J506:J523)</f>
        <v>2545200</v>
      </c>
      <c r="K505" s="37">
        <f>SUBTOTAL(9,K506:K523)</f>
        <v>2675000</v>
      </c>
      <c r="L505" s="37">
        <f>SUBTOTAL(9,L506:L523)</f>
        <v>0</v>
      </c>
    </row>
    <row r="506" spans="1:12" ht="30" hidden="1" customHeight="1" x14ac:dyDescent="0.25">
      <c r="A506" s="1"/>
      <c r="B506" s="1"/>
      <c r="C506" s="5"/>
      <c r="D506" s="42"/>
      <c r="E506" s="42"/>
      <c r="F506" s="42"/>
      <c r="G506" s="34"/>
      <c r="H506" s="61"/>
      <c r="I506" s="61"/>
      <c r="J506" s="34"/>
      <c r="K506" s="34"/>
      <c r="L506" s="34"/>
    </row>
    <row r="507" spans="1:12" ht="409.6" hidden="1" customHeight="1" x14ac:dyDescent="0.25">
      <c r="A507" s="147" t="s">
        <v>4</v>
      </c>
      <c r="B507" s="147" t="s">
        <v>212</v>
      </c>
      <c r="C507" s="38">
        <f>SUBTOTAL(9,C508:C522)</f>
        <v>0</v>
      </c>
      <c r="D507" s="38">
        <f>SUBTOTAL(9,D508:D522)</f>
        <v>0</v>
      </c>
      <c r="E507" s="38">
        <f>SUBTOTAL(9,E508:E522)</f>
        <v>0</v>
      </c>
      <c r="F507" s="38">
        <f>G507-D507</f>
        <v>0</v>
      </c>
      <c r="G507" s="38">
        <f>SUBTOTAL(9,G508:G522)</f>
        <v>0</v>
      </c>
      <c r="H507" s="56" t="str">
        <f>IF(C507&lt;&gt;0,E507/C507,"-")</f>
        <v>-</v>
      </c>
      <c r="I507" s="56" t="str">
        <f>IF(D507&lt;&gt;0,E507/D507,"-")</f>
        <v>-</v>
      </c>
      <c r="J507" s="38">
        <f>SUBTOTAL(9,J508:J522)</f>
        <v>2545200</v>
      </c>
      <c r="K507" s="38">
        <f>SUBTOTAL(9,K508:K522)</f>
        <v>2675000</v>
      </c>
      <c r="L507" s="38">
        <f>SUBTOTAL(9,L508:L522)</f>
        <v>0</v>
      </c>
    </row>
    <row r="508" spans="1:12" ht="30" hidden="1" customHeight="1" x14ac:dyDescent="0.25">
      <c r="A508" s="1"/>
      <c r="B508" s="1"/>
      <c r="C508" s="5"/>
      <c r="D508" s="148"/>
      <c r="E508" s="148"/>
      <c r="F508" s="148"/>
      <c r="G508" s="34"/>
      <c r="H508" s="61"/>
      <c r="I508" s="61"/>
      <c r="J508" s="34"/>
      <c r="K508" s="34"/>
      <c r="L508" s="34"/>
    </row>
    <row r="509" spans="1:12" ht="409.6" hidden="1" customHeight="1" x14ac:dyDescent="0.25">
      <c r="A509" s="149" t="s">
        <v>4</v>
      </c>
      <c r="B509" s="149" t="s">
        <v>212</v>
      </c>
      <c r="C509" s="40">
        <f>SUBTOTAL(9,C510:C521)</f>
        <v>0</v>
      </c>
      <c r="D509" s="40">
        <f>SUBTOTAL(9,D510:D521)</f>
        <v>0</v>
      </c>
      <c r="E509" s="40">
        <f>SUBTOTAL(9,E510:E521)</f>
        <v>0</v>
      </c>
      <c r="F509" s="40">
        <f>G509-D509</f>
        <v>0</v>
      </c>
      <c r="G509" s="40">
        <f>SUBTOTAL(9,G510:G521)</f>
        <v>0</v>
      </c>
      <c r="H509" s="57" t="str">
        <f>IF(C509&lt;&gt;0,E509/C509,"-")</f>
        <v>-</v>
      </c>
      <c r="I509" s="57" t="str">
        <f>IF(D509&lt;&gt;0,E509/D509,"-")</f>
        <v>-</v>
      </c>
      <c r="J509" s="40">
        <f>SUBTOTAL(9,J510:J521)</f>
        <v>2545200</v>
      </c>
      <c r="K509" s="40">
        <f>SUBTOTAL(9,K510:K521)</f>
        <v>2675000</v>
      </c>
      <c r="L509" s="40">
        <f>SUBTOTAL(9,L510:L521)</f>
        <v>0</v>
      </c>
    </row>
    <row r="510" spans="1:12" ht="30" hidden="1" customHeight="1" x14ac:dyDescent="0.25">
      <c r="A510" s="1"/>
      <c r="B510" s="1"/>
      <c r="C510" s="5"/>
      <c r="D510" s="117"/>
      <c r="E510" s="117"/>
      <c r="F510" s="117"/>
      <c r="G510" s="34"/>
      <c r="H510" s="61"/>
      <c r="I510" s="61"/>
      <c r="J510" s="34"/>
      <c r="K510" s="34"/>
      <c r="L510" s="34"/>
    </row>
    <row r="511" spans="1:12" ht="409.6" hidden="1" customHeight="1" x14ac:dyDescent="0.25">
      <c r="A511" s="150" t="s">
        <v>4</v>
      </c>
      <c r="B511" s="150" t="s">
        <v>212</v>
      </c>
      <c r="C511" s="41">
        <f>SUBTOTAL(9,C512:C520)</f>
        <v>0</v>
      </c>
      <c r="D511" s="41">
        <f>SUBTOTAL(9,D512:D520)</f>
        <v>0</v>
      </c>
      <c r="E511" s="41">
        <f>SUBTOTAL(9,E512:E520)</f>
        <v>0</v>
      </c>
      <c r="F511" s="41">
        <f>G511-D511</f>
        <v>0</v>
      </c>
      <c r="G511" s="41">
        <f>SUBTOTAL(9,G512:G520)</f>
        <v>0</v>
      </c>
      <c r="H511" s="58" t="str">
        <f>IF(C511&lt;&gt;0,E511/C511,"-")</f>
        <v>-</v>
      </c>
      <c r="I511" s="58" t="str">
        <f>IF(D511&lt;&gt;0,E511/D511,"-")</f>
        <v>-</v>
      </c>
      <c r="J511" s="41">
        <f>SUBTOTAL(9,J512:J520)</f>
        <v>2545200</v>
      </c>
      <c r="K511" s="41">
        <f>SUBTOTAL(9,K512:K520)</f>
        <v>2675000</v>
      </c>
      <c r="L511" s="41">
        <f>SUBTOTAL(9,L512:L520)</f>
        <v>0</v>
      </c>
    </row>
    <row r="512" spans="1:12" ht="30" hidden="1" customHeight="1" x14ac:dyDescent="0.25">
      <c r="A512" s="1"/>
      <c r="B512" s="1"/>
      <c r="C512" s="5"/>
      <c r="D512" s="151"/>
      <c r="E512" s="151"/>
      <c r="F512" s="151"/>
      <c r="G512" s="34"/>
      <c r="H512" s="61"/>
      <c r="I512" s="61"/>
      <c r="J512" s="34"/>
      <c r="K512" s="34"/>
      <c r="L512" s="34"/>
    </row>
    <row r="513" spans="1:12" ht="409.6" hidden="1" customHeight="1" x14ac:dyDescent="0.25">
      <c r="A513" s="152" t="s">
        <v>4</v>
      </c>
      <c r="B513" s="152" t="s">
        <v>212</v>
      </c>
      <c r="C513" s="39">
        <f>SUBTOTAL(9,C514:C519)</f>
        <v>0</v>
      </c>
      <c r="D513" s="39">
        <f>SUBTOTAL(9,D514:D519)</f>
        <v>0</v>
      </c>
      <c r="E513" s="39">
        <f>SUBTOTAL(9,E514:E519)</f>
        <v>0</v>
      </c>
      <c r="F513" s="39">
        <f>G513-D513</f>
        <v>0</v>
      </c>
      <c r="G513" s="39">
        <f>SUBTOTAL(9,G514:G519)</f>
        <v>0</v>
      </c>
      <c r="H513" s="59" t="str">
        <f>IF(C513&lt;&gt;0,E513/C513,"-")</f>
        <v>-</v>
      </c>
      <c r="I513" s="59" t="str">
        <f>IF(D513&lt;&gt;0,E513/D513,"-")</f>
        <v>-</v>
      </c>
      <c r="J513" s="39">
        <f>SUBTOTAL(9,J514:J519)</f>
        <v>2545200</v>
      </c>
      <c r="K513" s="39">
        <f>SUBTOTAL(9,K514:K519)</f>
        <v>2675000</v>
      </c>
      <c r="L513" s="39">
        <f>SUBTOTAL(9,L514:L519)</f>
        <v>0</v>
      </c>
    </row>
    <row r="514" spans="1:12" ht="22.5" hidden="1" customHeight="1" x14ac:dyDescent="0.25">
      <c r="A514" s="1"/>
      <c r="B514" s="1"/>
      <c r="C514" s="5"/>
      <c r="D514" s="151"/>
      <c r="E514" s="151"/>
      <c r="F514" s="151"/>
      <c r="G514" s="151"/>
      <c r="H514" s="153"/>
      <c r="I514" s="153"/>
      <c r="J514" s="151"/>
      <c r="K514" s="151"/>
      <c r="L514" s="151"/>
    </row>
    <row r="515" spans="1:12" ht="409.6" hidden="1" customHeight="1" x14ac:dyDescent="0.25">
      <c r="A515" s="154" t="s">
        <v>4</v>
      </c>
      <c r="B515" s="154" t="s">
        <v>212</v>
      </c>
      <c r="C515" s="151">
        <f>SUBTOTAL(9,C516:C518)</f>
        <v>0</v>
      </c>
      <c r="D515" s="151">
        <f>SUBTOTAL(9,D516:D518)</f>
        <v>0</v>
      </c>
      <c r="E515" s="151">
        <f>SUBTOTAL(9,E516:E518)</f>
        <v>0</v>
      </c>
      <c r="F515" s="151">
        <f>G515-D515</f>
        <v>0</v>
      </c>
      <c r="G515" s="151">
        <f>SUBTOTAL(9,G516:G518)</f>
        <v>0</v>
      </c>
      <c r="H515" s="153" t="str">
        <f>IF(C515&lt;&gt;0,E515/C515,"-")</f>
        <v>-</v>
      </c>
      <c r="I515" s="153" t="str">
        <f>IF(D515&lt;&gt;0,E515/D515,"-")</f>
        <v>-</v>
      </c>
      <c r="J515" s="151">
        <f>SUBTOTAL(9,J516:J518)</f>
        <v>2545200</v>
      </c>
      <c r="K515" s="151">
        <f>SUBTOTAL(9,K516:K518)</f>
        <v>2675000</v>
      </c>
      <c r="L515" s="151">
        <f>SUBTOTAL(9,L516:L518)</f>
        <v>0</v>
      </c>
    </row>
    <row r="516" spans="1:12" ht="30" hidden="1" customHeight="1" x14ac:dyDescent="0.25">
      <c r="A516" s="1"/>
      <c r="B516" s="1"/>
      <c r="C516" s="5"/>
      <c r="D516" s="33"/>
      <c r="E516" s="33"/>
      <c r="F516" s="33"/>
      <c r="G516" s="34"/>
      <c r="H516" s="61"/>
      <c r="I516" s="61"/>
      <c r="J516" s="34"/>
      <c r="K516" s="34"/>
      <c r="L516" s="34"/>
    </row>
    <row r="517" spans="1:12" ht="15" customHeight="1" x14ac:dyDescent="0.25">
      <c r="A517" s="155" t="s">
        <v>4</v>
      </c>
      <c r="B517" s="155" t="s">
        <v>212</v>
      </c>
      <c r="C517" s="3"/>
      <c r="D517" s="3">
        <v>0</v>
      </c>
      <c r="E517" s="3">
        <v>0</v>
      </c>
      <c r="F517" s="3">
        <f>G517-D517</f>
        <v>0</v>
      </c>
      <c r="G517" s="3"/>
      <c r="H517" s="51" t="str">
        <f>IF(C517&lt;&gt;0,0/C517,"-")</f>
        <v>-</v>
      </c>
      <c r="I517" s="51" t="str">
        <f>IF(D517&lt;&gt;0,E517/D517,"-")</f>
        <v>-</v>
      </c>
      <c r="J517" s="3">
        <v>2545200</v>
      </c>
      <c r="K517" s="76">
        <v>2675000</v>
      </c>
      <c r="L517" s="76">
        <v>0</v>
      </c>
    </row>
    <row r="518" spans="1:12" hidden="1" x14ac:dyDescent="0.25">
      <c r="A518" s="1"/>
      <c r="B518" s="1"/>
      <c r="C518" s="5"/>
      <c r="D518" s="3"/>
      <c r="E518" s="3"/>
      <c r="F518" s="3"/>
      <c r="G518" s="3"/>
      <c r="H518" s="51"/>
      <c r="I518" s="51"/>
      <c r="J518" s="3"/>
      <c r="K518" s="3"/>
      <c r="L518" s="3"/>
    </row>
    <row r="519" spans="1:12" hidden="1" x14ac:dyDescent="0.25">
      <c r="A519" s="1"/>
      <c r="B519" s="1"/>
      <c r="C519" s="5"/>
      <c r="D519" s="5"/>
      <c r="E519" s="5"/>
      <c r="F519" s="5"/>
      <c r="G519" s="34"/>
      <c r="H519" s="61"/>
      <c r="I519" s="61"/>
      <c r="J519" s="34"/>
      <c r="K519" s="34"/>
      <c r="L519" s="34"/>
    </row>
    <row r="520" spans="1:12" ht="20.100000000000001" hidden="1" customHeight="1" x14ac:dyDescent="0.25">
      <c r="A520" s="1"/>
      <c r="B520" s="1"/>
      <c r="C520" s="5"/>
      <c r="D520" s="5"/>
      <c r="E520" s="5"/>
      <c r="F520" s="5"/>
      <c r="G520" s="34"/>
      <c r="H520" s="61"/>
      <c r="I520" s="61"/>
      <c r="J520" s="34"/>
      <c r="K520" s="34"/>
      <c r="L520" s="34"/>
    </row>
    <row r="521" spans="1:12" ht="20.100000000000001" hidden="1" customHeight="1" x14ac:dyDescent="0.25">
      <c r="A521" s="1"/>
      <c r="B521" s="1"/>
      <c r="C521" s="5"/>
      <c r="D521" s="5"/>
      <c r="E521" s="5"/>
      <c r="F521" s="5"/>
      <c r="G521" s="34"/>
      <c r="H521" s="61"/>
      <c r="I521" s="61"/>
      <c r="J521" s="34"/>
      <c r="K521" s="34"/>
      <c r="L521" s="34"/>
    </row>
    <row r="522" spans="1:12" ht="20.100000000000001" hidden="1" customHeight="1" x14ac:dyDescent="0.25">
      <c r="A522" s="1"/>
      <c r="B522" s="1"/>
      <c r="C522" s="5"/>
      <c r="D522" s="5"/>
      <c r="E522" s="5"/>
      <c r="F522" s="5"/>
      <c r="G522" s="34"/>
      <c r="H522" s="61"/>
      <c r="I522" s="61"/>
      <c r="J522" s="34"/>
      <c r="K522" s="34"/>
      <c r="L522" s="34"/>
    </row>
    <row r="523" spans="1:12" ht="20.100000000000001" hidden="1" customHeight="1" x14ac:dyDescent="0.25">
      <c r="A523" s="1"/>
      <c r="B523" s="1"/>
      <c r="C523" s="5"/>
      <c r="D523" s="5"/>
      <c r="E523" s="5"/>
      <c r="F523" s="5"/>
      <c r="G523" s="34"/>
      <c r="H523" s="61"/>
      <c r="I523" s="61"/>
      <c r="J523" s="34"/>
      <c r="K523" s="34"/>
      <c r="L523" s="34"/>
    </row>
    <row r="524" spans="1:12" s="29" customFormat="1" ht="18" customHeight="1" x14ac:dyDescent="0.25">
      <c r="A524" s="146" t="s">
        <v>23</v>
      </c>
      <c r="B524" s="146" t="s">
        <v>299</v>
      </c>
      <c r="C524" s="37">
        <f>SUBTOTAL(9,C525:C545)</f>
        <v>0</v>
      </c>
      <c r="D524" s="37">
        <f>SUBTOTAL(9,D525:D545)</f>
        <v>106500</v>
      </c>
      <c r="E524" s="37">
        <f>SUBTOTAL(9,E525:E545)</f>
        <v>94494.44</v>
      </c>
      <c r="F524" s="37">
        <f>G524-D524</f>
        <v>-106500</v>
      </c>
      <c r="G524" s="37">
        <f>SUBTOTAL(9,G525:G545)</f>
        <v>0</v>
      </c>
      <c r="H524" s="55" t="str">
        <f>IF(C524&lt;&gt;0,E524/C524,"-")</f>
        <v>-</v>
      </c>
      <c r="I524" s="55">
        <f>IF(D524&lt;&gt;0,E524/D524,"-")</f>
        <v>0.88727173708920193</v>
      </c>
      <c r="J524" s="37">
        <f>SUBTOTAL(9,J525:J545)</f>
        <v>0</v>
      </c>
      <c r="K524" s="37">
        <f>SUBTOTAL(9,K525:K545)</f>
        <v>0</v>
      </c>
      <c r="L524" s="37">
        <f>SUBTOTAL(9,L525:L545)</f>
        <v>0</v>
      </c>
    </row>
    <row r="525" spans="1:12" ht="30" hidden="1" customHeight="1" x14ac:dyDescent="0.25">
      <c r="A525" s="1"/>
      <c r="B525" s="1"/>
      <c r="C525" s="5"/>
      <c r="D525" s="42"/>
      <c r="E525" s="42"/>
      <c r="F525" s="42"/>
      <c r="G525" s="34"/>
      <c r="H525" s="61"/>
      <c r="I525" s="61"/>
      <c r="J525" s="34"/>
      <c r="K525" s="34"/>
      <c r="L525" s="34"/>
    </row>
    <row r="526" spans="1:12" ht="409.6" hidden="1" customHeight="1" x14ac:dyDescent="0.25">
      <c r="A526" s="147" t="s">
        <v>23</v>
      </c>
      <c r="B526" s="147" t="s">
        <v>299</v>
      </c>
      <c r="C526" s="38">
        <f>SUBTOTAL(9,C527:C544)</f>
        <v>0</v>
      </c>
      <c r="D526" s="38">
        <f>SUBTOTAL(9,D527:D544)</f>
        <v>106500</v>
      </c>
      <c r="E526" s="38">
        <f>SUBTOTAL(9,E527:E544)</f>
        <v>94494.44</v>
      </c>
      <c r="F526" s="38">
        <f>G526-D526</f>
        <v>-106500</v>
      </c>
      <c r="G526" s="38">
        <f>SUBTOTAL(9,G527:G544)</f>
        <v>0</v>
      </c>
      <c r="H526" s="56" t="str">
        <f>IF(C526&lt;&gt;0,E526/C526,"-")</f>
        <v>-</v>
      </c>
      <c r="I526" s="56">
        <f>IF(D526&lt;&gt;0,E526/D526,"-")</f>
        <v>0.88727173708920193</v>
      </c>
      <c r="J526" s="38">
        <f>SUBTOTAL(9,J527:J544)</f>
        <v>0</v>
      </c>
      <c r="K526" s="38">
        <f>SUBTOTAL(9,K527:K544)</f>
        <v>0</v>
      </c>
      <c r="L526" s="38">
        <f>SUBTOTAL(9,L527:L544)</f>
        <v>0</v>
      </c>
    </row>
    <row r="527" spans="1:12" ht="30" hidden="1" customHeight="1" x14ac:dyDescent="0.25">
      <c r="A527" s="1"/>
      <c r="B527" s="1"/>
      <c r="C527" s="5"/>
      <c r="D527" s="148"/>
      <c r="E527" s="148"/>
      <c r="F527" s="148"/>
      <c r="G527" s="34"/>
      <c r="H527" s="61"/>
      <c r="I527" s="61"/>
      <c r="J527" s="34"/>
      <c r="K527" s="34"/>
      <c r="L527" s="34"/>
    </row>
    <row r="528" spans="1:12" ht="409.6" hidden="1" customHeight="1" x14ac:dyDescent="0.25">
      <c r="A528" s="149" t="s">
        <v>23</v>
      </c>
      <c r="B528" s="149" t="s">
        <v>299</v>
      </c>
      <c r="C528" s="40">
        <f>SUBTOTAL(9,C529:C543)</f>
        <v>0</v>
      </c>
      <c r="D528" s="40">
        <f>SUBTOTAL(9,D529:D543)</f>
        <v>106500</v>
      </c>
      <c r="E528" s="40">
        <f>SUBTOTAL(9,E529:E543)</f>
        <v>94494.44</v>
      </c>
      <c r="F528" s="40">
        <f>G528-D528</f>
        <v>-106500</v>
      </c>
      <c r="G528" s="40">
        <f>SUBTOTAL(9,G529:G543)</f>
        <v>0</v>
      </c>
      <c r="H528" s="57" t="str">
        <f>IF(C528&lt;&gt;0,E528/C528,"-")</f>
        <v>-</v>
      </c>
      <c r="I528" s="57">
        <f>IF(D528&lt;&gt;0,E528/D528,"-")</f>
        <v>0.88727173708920193</v>
      </c>
      <c r="J528" s="40">
        <f>SUBTOTAL(9,J529:J543)</f>
        <v>0</v>
      </c>
      <c r="K528" s="40">
        <f>SUBTOTAL(9,K529:K543)</f>
        <v>0</v>
      </c>
      <c r="L528" s="40">
        <f>SUBTOTAL(9,L529:L543)</f>
        <v>0</v>
      </c>
    </row>
    <row r="529" spans="1:12" ht="30" hidden="1" customHeight="1" x14ac:dyDescent="0.25">
      <c r="A529" s="1"/>
      <c r="B529" s="1"/>
      <c r="C529" s="5"/>
      <c r="D529" s="117"/>
      <c r="E529" s="117"/>
      <c r="F529" s="117"/>
      <c r="G529" s="34"/>
      <c r="H529" s="61"/>
      <c r="I529" s="61"/>
      <c r="J529" s="34"/>
      <c r="K529" s="34"/>
      <c r="L529" s="34"/>
    </row>
    <row r="530" spans="1:12" ht="409.6" hidden="1" customHeight="1" x14ac:dyDescent="0.25">
      <c r="A530" s="150" t="s">
        <v>23</v>
      </c>
      <c r="B530" s="150" t="s">
        <v>299</v>
      </c>
      <c r="C530" s="41">
        <f>SUBTOTAL(9,C531:C542)</f>
        <v>0</v>
      </c>
      <c r="D530" s="41">
        <f>SUBTOTAL(9,D531:D542)</f>
        <v>106500</v>
      </c>
      <c r="E530" s="41">
        <f>SUBTOTAL(9,E531:E542)</f>
        <v>94494.44</v>
      </c>
      <c r="F530" s="41">
        <f>G530-D530</f>
        <v>-106500</v>
      </c>
      <c r="G530" s="41">
        <f>SUBTOTAL(9,G531:G542)</f>
        <v>0</v>
      </c>
      <c r="H530" s="58" t="str">
        <f>IF(C530&lt;&gt;0,E530/C530,"-")</f>
        <v>-</v>
      </c>
      <c r="I530" s="58">
        <f>IF(D530&lt;&gt;0,E530/D530,"-")</f>
        <v>0.88727173708920193</v>
      </c>
      <c r="J530" s="41">
        <f>SUBTOTAL(9,J531:J542)</f>
        <v>0</v>
      </c>
      <c r="K530" s="41">
        <f>SUBTOTAL(9,K531:K542)</f>
        <v>0</v>
      </c>
      <c r="L530" s="41">
        <f>SUBTOTAL(9,L531:L542)</f>
        <v>0</v>
      </c>
    </row>
    <row r="531" spans="1:12" ht="30" hidden="1" customHeight="1" x14ac:dyDescent="0.25">
      <c r="A531" s="1"/>
      <c r="B531" s="1"/>
      <c r="C531" s="5"/>
      <c r="D531" s="151"/>
      <c r="E531" s="151"/>
      <c r="F531" s="151"/>
      <c r="G531" s="34"/>
      <c r="H531" s="61"/>
      <c r="I531" s="61"/>
      <c r="J531" s="34"/>
      <c r="K531" s="34"/>
      <c r="L531" s="34"/>
    </row>
    <row r="532" spans="1:12" ht="409.6" hidden="1" customHeight="1" x14ac:dyDescent="0.25">
      <c r="A532" s="152" t="s">
        <v>23</v>
      </c>
      <c r="B532" s="152" t="s">
        <v>299</v>
      </c>
      <c r="C532" s="39">
        <f>SUBTOTAL(9,C533:C541)</f>
        <v>0</v>
      </c>
      <c r="D532" s="39">
        <f>SUBTOTAL(9,D533:D541)</f>
        <v>106500</v>
      </c>
      <c r="E532" s="39">
        <f>SUBTOTAL(9,E533:E541)</f>
        <v>94494.44</v>
      </c>
      <c r="F532" s="39">
        <f>G532-D532</f>
        <v>-106500</v>
      </c>
      <c r="G532" s="39">
        <f>SUBTOTAL(9,G533:G541)</f>
        <v>0</v>
      </c>
      <c r="H532" s="59" t="str">
        <f>IF(C532&lt;&gt;0,E532/C532,"-")</f>
        <v>-</v>
      </c>
      <c r="I532" s="59">
        <f>IF(D532&lt;&gt;0,E532/D532,"-")</f>
        <v>0.88727173708920193</v>
      </c>
      <c r="J532" s="39">
        <f>SUBTOTAL(9,J533:J541)</f>
        <v>0</v>
      </c>
      <c r="K532" s="39">
        <f>SUBTOTAL(9,K533:K541)</f>
        <v>0</v>
      </c>
      <c r="L532" s="39">
        <f>SUBTOTAL(9,L533:L541)</f>
        <v>0</v>
      </c>
    </row>
    <row r="533" spans="1:12" ht="22.5" hidden="1" customHeight="1" x14ac:dyDescent="0.25">
      <c r="A533" s="1"/>
      <c r="B533" s="1"/>
      <c r="C533" s="5"/>
      <c r="D533" s="151"/>
      <c r="E533" s="151"/>
      <c r="F533" s="151"/>
      <c r="G533" s="151"/>
      <c r="H533" s="153"/>
      <c r="I533" s="153"/>
      <c r="J533" s="151"/>
      <c r="K533" s="151"/>
      <c r="L533" s="151"/>
    </row>
    <row r="534" spans="1:12" ht="409.6" hidden="1" customHeight="1" x14ac:dyDescent="0.25">
      <c r="A534" s="154" t="s">
        <v>23</v>
      </c>
      <c r="B534" s="154" t="s">
        <v>299</v>
      </c>
      <c r="C534" s="151">
        <f>SUBTOTAL(9,C535:C540)</f>
        <v>0</v>
      </c>
      <c r="D534" s="151">
        <f>SUBTOTAL(9,D535:D540)</f>
        <v>106500</v>
      </c>
      <c r="E534" s="151">
        <f>SUBTOTAL(9,E535:E540)</f>
        <v>94494.44</v>
      </c>
      <c r="F534" s="151">
        <f>G534-D534</f>
        <v>-106500</v>
      </c>
      <c r="G534" s="151">
        <f>SUBTOTAL(9,G535:G540)</f>
        <v>0</v>
      </c>
      <c r="H534" s="153" t="str">
        <f>IF(C534&lt;&gt;0,E534/C534,"-")</f>
        <v>-</v>
      </c>
      <c r="I534" s="153">
        <f>IF(D534&lt;&gt;0,E534/D534,"-")</f>
        <v>0.88727173708920193</v>
      </c>
      <c r="J534" s="151">
        <f>SUBTOTAL(9,J535:J540)</f>
        <v>0</v>
      </c>
      <c r="K534" s="151">
        <f>SUBTOTAL(9,K535:K540)</f>
        <v>0</v>
      </c>
      <c r="L534" s="151">
        <f>SUBTOTAL(9,L535:L540)</f>
        <v>0</v>
      </c>
    </row>
    <row r="535" spans="1:12" ht="30" hidden="1" customHeight="1" x14ac:dyDescent="0.25">
      <c r="A535" s="1"/>
      <c r="B535" s="1"/>
      <c r="C535" s="5"/>
      <c r="D535" s="33"/>
      <c r="E535" s="33"/>
      <c r="F535" s="33"/>
      <c r="G535" s="34"/>
      <c r="H535" s="61"/>
      <c r="I535" s="61"/>
      <c r="J535" s="34"/>
      <c r="K535" s="34"/>
      <c r="L535" s="34"/>
    </row>
    <row r="536" spans="1:12" ht="15" customHeight="1" x14ac:dyDescent="0.25">
      <c r="A536" s="155" t="s">
        <v>78</v>
      </c>
      <c r="B536" s="155" t="s">
        <v>257</v>
      </c>
      <c r="C536" s="3">
        <v>0</v>
      </c>
      <c r="D536" s="3">
        <v>3000</v>
      </c>
      <c r="E536" s="3">
        <v>3916</v>
      </c>
      <c r="F536" s="3">
        <f>G536-D536</f>
        <v>-3000</v>
      </c>
      <c r="G536" s="3"/>
      <c r="H536" s="51" t="str">
        <f>IF(C536&lt;&gt;0,0/C536,"-")</f>
        <v>-</v>
      </c>
      <c r="I536" s="51">
        <f>IF(D536&lt;&gt;0,E536/D536,"-")</f>
        <v>1.3053333333333332</v>
      </c>
      <c r="J536" s="3">
        <v>0</v>
      </c>
      <c r="K536" s="76">
        <v>0</v>
      </c>
      <c r="L536" s="76">
        <v>0</v>
      </c>
    </row>
    <row r="537" spans="1:12" ht="15" customHeight="1" x14ac:dyDescent="0.25">
      <c r="A537" s="155" t="s">
        <v>79</v>
      </c>
      <c r="B537" s="155" t="s">
        <v>366</v>
      </c>
      <c r="C537" s="3">
        <v>0</v>
      </c>
      <c r="D537" s="3">
        <v>66000</v>
      </c>
      <c r="E537" s="3">
        <v>62897.19</v>
      </c>
      <c r="F537" s="3">
        <f>G537-D537</f>
        <v>-66000</v>
      </c>
      <c r="G537" s="3"/>
      <c r="H537" s="51" t="str">
        <f>IF(C537&lt;&gt;0,0/C537,"-")</f>
        <v>-</v>
      </c>
      <c r="I537" s="51">
        <f>IF(D537&lt;&gt;0,E537/D537,"-")</f>
        <v>0.95298772727272729</v>
      </c>
      <c r="J537" s="3">
        <v>0</v>
      </c>
      <c r="K537" s="76">
        <v>0</v>
      </c>
      <c r="L537" s="76">
        <v>0</v>
      </c>
    </row>
    <row r="538" spans="1:12" ht="15" customHeight="1" x14ac:dyDescent="0.25">
      <c r="A538" s="155" t="s">
        <v>80</v>
      </c>
      <c r="B538" s="155" t="s">
        <v>319</v>
      </c>
      <c r="C538" s="3">
        <v>0</v>
      </c>
      <c r="D538" s="3">
        <v>28500</v>
      </c>
      <c r="E538" s="3">
        <v>27681.25</v>
      </c>
      <c r="F538" s="3">
        <f>G538-D538</f>
        <v>-28500</v>
      </c>
      <c r="G538" s="3"/>
      <c r="H538" s="51" t="str">
        <f>IF(C538&lt;&gt;0,0/C538,"-")</f>
        <v>-</v>
      </c>
      <c r="I538" s="51">
        <f>IF(D538&lt;&gt;0,E538/D538,"-")</f>
        <v>0.97127192982456145</v>
      </c>
      <c r="J538" s="3">
        <v>0</v>
      </c>
      <c r="K538" s="76">
        <v>0</v>
      </c>
      <c r="L538" s="76">
        <v>0</v>
      </c>
    </row>
    <row r="539" spans="1:12" ht="15" customHeight="1" x14ac:dyDescent="0.25">
      <c r="A539" s="155" t="s">
        <v>81</v>
      </c>
      <c r="B539" s="155" t="s">
        <v>327</v>
      </c>
      <c r="C539" s="3">
        <v>0</v>
      </c>
      <c r="D539" s="3">
        <v>9000</v>
      </c>
      <c r="E539" s="3">
        <v>0</v>
      </c>
      <c r="F539" s="3">
        <f>G539-D539</f>
        <v>-9000</v>
      </c>
      <c r="G539" s="3"/>
      <c r="H539" s="51" t="str">
        <f>IF(C539&lt;&gt;0,0/C539,"-")</f>
        <v>-</v>
      </c>
      <c r="I539" s="51">
        <f>IF(D539&lt;&gt;0,E539/D539,"-")</f>
        <v>0</v>
      </c>
      <c r="J539" s="3">
        <v>0</v>
      </c>
      <c r="K539" s="76">
        <v>0</v>
      </c>
      <c r="L539" s="76">
        <v>0</v>
      </c>
    </row>
    <row r="540" spans="1:12" hidden="1" x14ac:dyDescent="0.25">
      <c r="A540" s="1"/>
      <c r="B540" s="1"/>
      <c r="C540" s="5"/>
      <c r="D540" s="3"/>
      <c r="E540" s="3"/>
      <c r="F540" s="3"/>
      <c r="G540" s="3"/>
      <c r="H540" s="51"/>
      <c r="I540" s="51"/>
      <c r="J540" s="3"/>
      <c r="K540" s="3"/>
      <c r="L540" s="3"/>
    </row>
    <row r="541" spans="1:12" hidden="1" x14ac:dyDescent="0.25">
      <c r="A541" s="1"/>
      <c r="B541" s="1"/>
      <c r="C541" s="5"/>
      <c r="D541" s="5"/>
      <c r="E541" s="5"/>
      <c r="F541" s="5"/>
      <c r="G541" s="34"/>
      <c r="H541" s="61"/>
      <c r="I541" s="61"/>
      <c r="J541" s="34"/>
      <c r="K541" s="34"/>
      <c r="L541" s="34"/>
    </row>
    <row r="542" spans="1:12" ht="20.100000000000001" hidden="1" customHeight="1" x14ac:dyDescent="0.25">
      <c r="A542" s="1"/>
      <c r="B542" s="1"/>
      <c r="C542" s="5"/>
      <c r="D542" s="5"/>
      <c r="E542" s="5"/>
      <c r="F542" s="5"/>
      <c r="G542" s="34"/>
      <c r="H542" s="61"/>
      <c r="I542" s="61"/>
      <c r="J542" s="34"/>
      <c r="K542" s="34"/>
      <c r="L542" s="34"/>
    </row>
    <row r="543" spans="1:12" ht="20.100000000000001" hidden="1" customHeight="1" x14ac:dyDescent="0.25">
      <c r="A543" s="1"/>
      <c r="B543" s="1"/>
      <c r="C543" s="5"/>
      <c r="D543" s="5"/>
      <c r="E543" s="5"/>
      <c r="F543" s="5"/>
      <c r="G543" s="34"/>
      <c r="H543" s="61"/>
      <c r="I543" s="61"/>
      <c r="J543" s="34"/>
      <c r="K543" s="34"/>
      <c r="L543" s="34"/>
    </row>
    <row r="544" spans="1:12" ht="20.100000000000001" hidden="1" customHeight="1" x14ac:dyDescent="0.25">
      <c r="A544" s="1"/>
      <c r="B544" s="1"/>
      <c r="C544" s="5"/>
      <c r="D544" s="5"/>
      <c r="E544" s="5"/>
      <c r="F544" s="5"/>
      <c r="G544" s="34"/>
      <c r="H544" s="61"/>
      <c r="I544" s="61"/>
      <c r="J544" s="34"/>
      <c r="K544" s="34"/>
      <c r="L544" s="34"/>
    </row>
    <row r="545" spans="1:12" ht="20.100000000000001" hidden="1" customHeight="1" x14ac:dyDescent="0.25">
      <c r="A545" s="1"/>
      <c r="B545" s="1"/>
      <c r="C545" s="5"/>
      <c r="D545" s="5"/>
      <c r="E545" s="5"/>
      <c r="F545" s="5"/>
      <c r="G545" s="34"/>
      <c r="H545" s="61"/>
      <c r="I545" s="61"/>
      <c r="J545" s="34"/>
      <c r="K545" s="34"/>
      <c r="L545" s="34"/>
    </row>
    <row r="546" spans="1:12" s="29" customFormat="1" ht="18" customHeight="1" x14ac:dyDescent="0.25">
      <c r="A546" s="146" t="s">
        <v>24</v>
      </c>
      <c r="B546" s="146" t="s">
        <v>244</v>
      </c>
      <c r="C546" s="37">
        <f>SUBTOTAL(9,C547:C568)</f>
        <v>0</v>
      </c>
      <c r="D546" s="37">
        <f>SUBTOTAL(9,D547:D568)</f>
        <v>380800</v>
      </c>
      <c r="E546" s="37">
        <f>SUBTOTAL(9,E547:E568)</f>
        <v>389641.06</v>
      </c>
      <c r="F546" s="37">
        <f>G546-D546</f>
        <v>-380800</v>
      </c>
      <c r="G546" s="37">
        <f>SUBTOTAL(9,G547:G568)</f>
        <v>0</v>
      </c>
      <c r="H546" s="55" t="str">
        <f>IF(C546&lt;&gt;0,E546/C546,"-")</f>
        <v>-</v>
      </c>
      <c r="I546" s="55">
        <f>IF(D546&lt;&gt;0,E546/D546,"-")</f>
        <v>1.0232170693277312</v>
      </c>
      <c r="J546" s="37">
        <f>SUBTOTAL(9,J547:J568)</f>
        <v>0</v>
      </c>
      <c r="K546" s="37">
        <f>SUBTOTAL(9,K547:K568)</f>
        <v>0</v>
      </c>
      <c r="L546" s="37">
        <f>SUBTOTAL(9,L547:L568)</f>
        <v>0</v>
      </c>
    </row>
    <row r="547" spans="1:12" ht="30" hidden="1" customHeight="1" x14ac:dyDescent="0.25">
      <c r="A547" s="1"/>
      <c r="B547" s="1"/>
      <c r="C547" s="5"/>
      <c r="D547" s="42"/>
      <c r="E547" s="42"/>
      <c r="F547" s="42"/>
      <c r="G547" s="34"/>
      <c r="H547" s="61"/>
      <c r="I547" s="61"/>
      <c r="J547" s="34"/>
      <c r="K547" s="34"/>
      <c r="L547" s="34"/>
    </row>
    <row r="548" spans="1:12" ht="409.6" hidden="1" customHeight="1" x14ac:dyDescent="0.25">
      <c r="A548" s="147" t="s">
        <v>24</v>
      </c>
      <c r="B548" s="147" t="s">
        <v>244</v>
      </c>
      <c r="C548" s="38">
        <f>SUBTOTAL(9,C549:C567)</f>
        <v>0</v>
      </c>
      <c r="D548" s="38">
        <f>SUBTOTAL(9,D549:D567)</f>
        <v>380800</v>
      </c>
      <c r="E548" s="38">
        <f>SUBTOTAL(9,E549:E567)</f>
        <v>389641.06</v>
      </c>
      <c r="F548" s="38">
        <f>G548-D548</f>
        <v>-380800</v>
      </c>
      <c r="G548" s="38">
        <f>SUBTOTAL(9,G549:G567)</f>
        <v>0</v>
      </c>
      <c r="H548" s="56" t="str">
        <f>IF(C548&lt;&gt;0,E548/C548,"-")</f>
        <v>-</v>
      </c>
      <c r="I548" s="56">
        <f>IF(D548&lt;&gt;0,E548/D548,"-")</f>
        <v>1.0232170693277312</v>
      </c>
      <c r="J548" s="38">
        <f>SUBTOTAL(9,J549:J567)</f>
        <v>0</v>
      </c>
      <c r="K548" s="38">
        <f>SUBTOTAL(9,K549:K567)</f>
        <v>0</v>
      </c>
      <c r="L548" s="38">
        <f>SUBTOTAL(9,L549:L567)</f>
        <v>0</v>
      </c>
    </row>
    <row r="549" spans="1:12" ht="30" hidden="1" customHeight="1" x14ac:dyDescent="0.25">
      <c r="A549" s="1"/>
      <c r="B549" s="1"/>
      <c r="C549" s="5"/>
      <c r="D549" s="148"/>
      <c r="E549" s="148"/>
      <c r="F549" s="148"/>
      <c r="G549" s="34"/>
      <c r="H549" s="61"/>
      <c r="I549" s="61"/>
      <c r="J549" s="34"/>
      <c r="K549" s="34"/>
      <c r="L549" s="34"/>
    </row>
    <row r="550" spans="1:12" ht="409.6" hidden="1" customHeight="1" x14ac:dyDescent="0.25">
      <c r="A550" s="149" t="s">
        <v>24</v>
      </c>
      <c r="B550" s="149" t="s">
        <v>244</v>
      </c>
      <c r="C550" s="40">
        <f>SUBTOTAL(9,C551:C566)</f>
        <v>0</v>
      </c>
      <c r="D550" s="40">
        <f>SUBTOTAL(9,D551:D566)</f>
        <v>380800</v>
      </c>
      <c r="E550" s="40">
        <f>SUBTOTAL(9,E551:E566)</f>
        <v>389641.06</v>
      </c>
      <c r="F550" s="40">
        <f>G550-D550</f>
        <v>-380800</v>
      </c>
      <c r="G550" s="40">
        <f>SUBTOTAL(9,G551:G566)</f>
        <v>0</v>
      </c>
      <c r="H550" s="57" t="str">
        <f>IF(C550&lt;&gt;0,E550/C550,"-")</f>
        <v>-</v>
      </c>
      <c r="I550" s="57">
        <f>IF(D550&lt;&gt;0,E550/D550,"-")</f>
        <v>1.0232170693277312</v>
      </c>
      <c r="J550" s="40">
        <f>SUBTOTAL(9,J551:J566)</f>
        <v>0</v>
      </c>
      <c r="K550" s="40">
        <f>SUBTOTAL(9,K551:K566)</f>
        <v>0</v>
      </c>
      <c r="L550" s="40">
        <f>SUBTOTAL(9,L551:L566)</f>
        <v>0</v>
      </c>
    </row>
    <row r="551" spans="1:12" ht="30" hidden="1" customHeight="1" x14ac:dyDescent="0.25">
      <c r="A551" s="1"/>
      <c r="B551" s="1"/>
      <c r="C551" s="5"/>
      <c r="D551" s="117"/>
      <c r="E551" s="117"/>
      <c r="F551" s="117"/>
      <c r="G551" s="34"/>
      <c r="H551" s="61"/>
      <c r="I551" s="61"/>
      <c r="J551" s="34"/>
      <c r="K551" s="34"/>
      <c r="L551" s="34"/>
    </row>
    <row r="552" spans="1:12" ht="409.6" hidden="1" customHeight="1" x14ac:dyDescent="0.25">
      <c r="A552" s="150" t="s">
        <v>24</v>
      </c>
      <c r="B552" s="150" t="s">
        <v>244</v>
      </c>
      <c r="C552" s="41">
        <f>SUBTOTAL(9,C553:C565)</f>
        <v>0</v>
      </c>
      <c r="D552" s="41">
        <f>SUBTOTAL(9,D553:D565)</f>
        <v>380800</v>
      </c>
      <c r="E552" s="41">
        <f>SUBTOTAL(9,E553:E565)</f>
        <v>389641.06</v>
      </c>
      <c r="F552" s="41">
        <f>G552-D552</f>
        <v>-380800</v>
      </c>
      <c r="G552" s="41">
        <f>SUBTOTAL(9,G553:G565)</f>
        <v>0</v>
      </c>
      <c r="H552" s="58" t="str">
        <f>IF(C552&lt;&gt;0,E552/C552,"-")</f>
        <v>-</v>
      </c>
      <c r="I552" s="58">
        <f>IF(D552&lt;&gt;0,E552/D552,"-")</f>
        <v>1.0232170693277312</v>
      </c>
      <c r="J552" s="41">
        <f>SUBTOTAL(9,J553:J565)</f>
        <v>0</v>
      </c>
      <c r="K552" s="41">
        <f>SUBTOTAL(9,K553:K565)</f>
        <v>0</v>
      </c>
      <c r="L552" s="41">
        <f>SUBTOTAL(9,L553:L565)</f>
        <v>0</v>
      </c>
    </row>
    <row r="553" spans="1:12" ht="30" hidden="1" customHeight="1" x14ac:dyDescent="0.25">
      <c r="A553" s="1"/>
      <c r="B553" s="1"/>
      <c r="C553" s="5"/>
      <c r="D553" s="151"/>
      <c r="E553" s="151"/>
      <c r="F553" s="151"/>
      <c r="G553" s="34"/>
      <c r="H553" s="61"/>
      <c r="I553" s="61"/>
      <c r="J553" s="34"/>
      <c r="K553" s="34"/>
      <c r="L553" s="34"/>
    </row>
    <row r="554" spans="1:12" ht="409.6" hidden="1" customHeight="1" x14ac:dyDescent="0.25">
      <c r="A554" s="152" t="s">
        <v>24</v>
      </c>
      <c r="B554" s="152" t="s">
        <v>244</v>
      </c>
      <c r="C554" s="39">
        <f>SUBTOTAL(9,C555:C564)</f>
        <v>0</v>
      </c>
      <c r="D554" s="39">
        <f>SUBTOTAL(9,D555:D564)</f>
        <v>380800</v>
      </c>
      <c r="E554" s="39">
        <f>SUBTOTAL(9,E555:E564)</f>
        <v>389641.06</v>
      </c>
      <c r="F554" s="39">
        <f>G554-D554</f>
        <v>-380800</v>
      </c>
      <c r="G554" s="39">
        <f>SUBTOTAL(9,G555:G564)</f>
        <v>0</v>
      </c>
      <c r="H554" s="59" t="str">
        <f>IF(C554&lt;&gt;0,E554/C554,"-")</f>
        <v>-</v>
      </c>
      <c r="I554" s="59">
        <f>IF(D554&lt;&gt;0,E554/D554,"-")</f>
        <v>1.0232170693277312</v>
      </c>
      <c r="J554" s="39">
        <f>SUBTOTAL(9,J555:J564)</f>
        <v>0</v>
      </c>
      <c r="K554" s="39">
        <f>SUBTOTAL(9,K555:K564)</f>
        <v>0</v>
      </c>
      <c r="L554" s="39">
        <f>SUBTOTAL(9,L555:L564)</f>
        <v>0</v>
      </c>
    </row>
    <row r="555" spans="1:12" ht="22.5" hidden="1" customHeight="1" x14ac:dyDescent="0.25">
      <c r="A555" s="1"/>
      <c r="B555" s="1"/>
      <c r="C555" s="5"/>
      <c r="D555" s="151"/>
      <c r="E555" s="151"/>
      <c r="F555" s="151"/>
      <c r="G555" s="151"/>
      <c r="H555" s="153"/>
      <c r="I555" s="153"/>
      <c r="J555" s="151"/>
      <c r="K555" s="151"/>
      <c r="L555" s="151"/>
    </row>
    <row r="556" spans="1:12" ht="409.6" hidden="1" customHeight="1" x14ac:dyDescent="0.25">
      <c r="A556" s="154" t="s">
        <v>24</v>
      </c>
      <c r="B556" s="154" t="s">
        <v>244</v>
      </c>
      <c r="C556" s="151">
        <f>SUBTOTAL(9,C557:C563)</f>
        <v>0</v>
      </c>
      <c r="D556" s="151">
        <f>SUBTOTAL(9,D557:D563)</f>
        <v>380800</v>
      </c>
      <c r="E556" s="151">
        <f>SUBTOTAL(9,E557:E563)</f>
        <v>389641.06</v>
      </c>
      <c r="F556" s="151">
        <f>G556-D556</f>
        <v>-380800</v>
      </c>
      <c r="G556" s="151">
        <f>SUBTOTAL(9,G557:G563)</f>
        <v>0</v>
      </c>
      <c r="H556" s="153" t="str">
        <f>IF(C556&lt;&gt;0,E556/C556,"-")</f>
        <v>-</v>
      </c>
      <c r="I556" s="153">
        <f>IF(D556&lt;&gt;0,E556/D556,"-")</f>
        <v>1.0232170693277312</v>
      </c>
      <c r="J556" s="151">
        <f>SUBTOTAL(9,J557:J563)</f>
        <v>0</v>
      </c>
      <c r="K556" s="151">
        <f>SUBTOTAL(9,K557:K563)</f>
        <v>0</v>
      </c>
      <c r="L556" s="151">
        <f>SUBTOTAL(9,L557:L563)</f>
        <v>0</v>
      </c>
    </row>
    <row r="557" spans="1:12" ht="30" hidden="1" customHeight="1" x14ac:dyDescent="0.25">
      <c r="A557" s="1"/>
      <c r="B557" s="1"/>
      <c r="C557" s="5"/>
      <c r="D557" s="33"/>
      <c r="E557" s="33"/>
      <c r="F557" s="33"/>
      <c r="G557" s="34"/>
      <c r="H557" s="61"/>
      <c r="I557" s="61"/>
      <c r="J557" s="34"/>
      <c r="K557" s="34"/>
      <c r="L557" s="34"/>
    </row>
    <row r="558" spans="1:12" ht="15" customHeight="1" x14ac:dyDescent="0.25">
      <c r="A558" s="155" t="s">
        <v>82</v>
      </c>
      <c r="B558" s="155" t="s">
        <v>282</v>
      </c>
      <c r="C558" s="3">
        <v>0</v>
      </c>
      <c r="D558" s="3">
        <v>43800</v>
      </c>
      <c r="E558" s="3">
        <v>24764.77</v>
      </c>
      <c r="F558" s="3">
        <f>G558-D558</f>
        <v>-43800</v>
      </c>
      <c r="G558" s="3"/>
      <c r="H558" s="51" t="str">
        <f>IF(C558&lt;&gt;0,0/C558,"-")</f>
        <v>-</v>
      </c>
      <c r="I558" s="51">
        <f>IF(D558&lt;&gt;0,E558/D558,"-")</f>
        <v>0.56540570776255705</v>
      </c>
      <c r="J558" s="3">
        <v>0</v>
      </c>
      <c r="K558" s="76">
        <v>0</v>
      </c>
      <c r="L558" s="76">
        <v>0</v>
      </c>
    </row>
    <row r="559" spans="1:12" ht="15" customHeight="1" x14ac:dyDescent="0.25">
      <c r="A559" s="155" t="s">
        <v>83</v>
      </c>
      <c r="B559" s="155" t="s">
        <v>218</v>
      </c>
      <c r="C559" s="3">
        <v>0</v>
      </c>
      <c r="D559" s="3">
        <v>0</v>
      </c>
      <c r="E559" s="3">
        <v>212.7</v>
      </c>
      <c r="F559" s="3">
        <f>G559-D559</f>
        <v>0</v>
      </c>
      <c r="G559" s="3"/>
      <c r="H559" s="51" t="str">
        <f>IF(C559&lt;&gt;0,0/C559,"-")</f>
        <v>-</v>
      </c>
      <c r="I559" s="51" t="str">
        <f>IF(D559&lt;&gt;0,E559/D559,"-")</f>
        <v>-</v>
      </c>
      <c r="J559" s="3">
        <v>0</v>
      </c>
      <c r="K559" s="76">
        <v>0</v>
      </c>
      <c r="L559" s="76">
        <v>0</v>
      </c>
    </row>
    <row r="560" spans="1:12" ht="15" customHeight="1" x14ac:dyDescent="0.25">
      <c r="A560" s="155" t="s">
        <v>84</v>
      </c>
      <c r="B560" s="155" t="s">
        <v>183</v>
      </c>
      <c r="C560" s="3">
        <v>0</v>
      </c>
      <c r="D560" s="3">
        <v>190000</v>
      </c>
      <c r="E560" s="3">
        <v>228021.74</v>
      </c>
      <c r="F560" s="3">
        <f>G560-D560</f>
        <v>-190000</v>
      </c>
      <c r="G560" s="3"/>
      <c r="H560" s="51" t="str">
        <f>IF(C560&lt;&gt;0,0/C560,"-")</f>
        <v>-</v>
      </c>
      <c r="I560" s="51">
        <f>IF(D560&lt;&gt;0,E560/D560,"-")</f>
        <v>1.2001144210526316</v>
      </c>
      <c r="J560" s="3">
        <v>0</v>
      </c>
      <c r="K560" s="76">
        <v>0</v>
      </c>
      <c r="L560" s="76">
        <v>0</v>
      </c>
    </row>
    <row r="561" spans="1:12" ht="15" customHeight="1" x14ac:dyDescent="0.25">
      <c r="A561" s="155" t="s">
        <v>85</v>
      </c>
      <c r="B561" s="155" t="s">
        <v>370</v>
      </c>
      <c r="C561" s="3">
        <v>0</v>
      </c>
      <c r="D561" s="3">
        <v>137000</v>
      </c>
      <c r="E561" s="3">
        <v>119814.84000000001</v>
      </c>
      <c r="F561" s="3">
        <f>G561-D561</f>
        <v>-137000</v>
      </c>
      <c r="G561" s="3"/>
      <c r="H561" s="51" t="str">
        <f>IF(C561&lt;&gt;0,0/C561,"-")</f>
        <v>-</v>
      </c>
      <c r="I561" s="51">
        <f>IF(D561&lt;&gt;0,E561/D561,"-")</f>
        <v>0.87456087591240883</v>
      </c>
      <c r="J561" s="3">
        <v>0</v>
      </c>
      <c r="K561" s="76">
        <v>0</v>
      </c>
      <c r="L561" s="76">
        <v>0</v>
      </c>
    </row>
    <row r="562" spans="1:12" ht="15" customHeight="1" x14ac:dyDescent="0.25">
      <c r="A562" s="155" t="s">
        <v>86</v>
      </c>
      <c r="B562" s="155" t="s">
        <v>231</v>
      </c>
      <c r="C562" s="3">
        <v>0</v>
      </c>
      <c r="D562" s="3">
        <v>10000</v>
      </c>
      <c r="E562" s="3">
        <v>16827.009999999998</v>
      </c>
      <c r="F562" s="3">
        <f>G562-D562</f>
        <v>-10000</v>
      </c>
      <c r="G562" s="3"/>
      <c r="H562" s="51" t="str">
        <f>IF(C562&lt;&gt;0,0/C562,"-")</f>
        <v>-</v>
      </c>
      <c r="I562" s="51">
        <f>IF(D562&lt;&gt;0,E562/D562,"-")</f>
        <v>1.6827009999999998</v>
      </c>
      <c r="J562" s="3">
        <v>0</v>
      </c>
      <c r="K562" s="76">
        <v>0</v>
      </c>
      <c r="L562" s="76">
        <v>0</v>
      </c>
    </row>
    <row r="563" spans="1:12" hidden="1" x14ac:dyDescent="0.25">
      <c r="A563" s="1"/>
      <c r="B563" s="1"/>
      <c r="C563" s="5"/>
      <c r="D563" s="3"/>
      <c r="E563" s="3"/>
      <c r="F563" s="3"/>
      <c r="G563" s="3"/>
      <c r="H563" s="51"/>
      <c r="I563" s="51"/>
      <c r="J563" s="3"/>
      <c r="K563" s="3"/>
      <c r="L563" s="3"/>
    </row>
    <row r="564" spans="1:12" hidden="1" x14ac:dyDescent="0.25">
      <c r="A564" s="1"/>
      <c r="B564" s="1"/>
      <c r="C564" s="5"/>
      <c r="D564" s="5"/>
      <c r="E564" s="5"/>
      <c r="F564" s="5"/>
      <c r="G564" s="34"/>
      <c r="H564" s="61"/>
      <c r="I564" s="61"/>
      <c r="J564" s="34"/>
      <c r="K564" s="34"/>
      <c r="L564" s="34"/>
    </row>
    <row r="565" spans="1:12" ht="20.100000000000001" hidden="1" customHeight="1" x14ac:dyDescent="0.25">
      <c r="A565" s="1"/>
      <c r="B565" s="1"/>
      <c r="C565" s="5"/>
      <c r="D565" s="5"/>
      <c r="E565" s="5"/>
      <c r="F565" s="5"/>
      <c r="G565" s="34"/>
      <c r="H565" s="61"/>
      <c r="I565" s="61"/>
      <c r="J565" s="34"/>
      <c r="K565" s="34"/>
      <c r="L565" s="34"/>
    </row>
    <row r="566" spans="1:12" ht="20.100000000000001" hidden="1" customHeight="1" x14ac:dyDescent="0.25">
      <c r="A566" s="1"/>
      <c r="B566" s="1"/>
      <c r="C566" s="5"/>
      <c r="D566" s="5"/>
      <c r="E566" s="5"/>
      <c r="F566" s="5"/>
      <c r="G566" s="34"/>
      <c r="H566" s="61"/>
      <c r="I566" s="61"/>
      <c r="J566" s="34"/>
      <c r="K566" s="34"/>
      <c r="L566" s="34"/>
    </row>
    <row r="567" spans="1:12" ht="20.100000000000001" hidden="1" customHeight="1" x14ac:dyDescent="0.25">
      <c r="A567" s="1"/>
      <c r="B567" s="1"/>
      <c r="C567" s="5"/>
      <c r="D567" s="5"/>
      <c r="E567" s="5"/>
      <c r="F567" s="5"/>
      <c r="G567" s="34"/>
      <c r="H567" s="61"/>
      <c r="I567" s="61"/>
      <c r="J567" s="34"/>
      <c r="K567" s="34"/>
      <c r="L567" s="34"/>
    </row>
    <row r="568" spans="1:12" ht="20.100000000000001" hidden="1" customHeight="1" x14ac:dyDescent="0.25">
      <c r="A568" s="1"/>
      <c r="B568" s="1"/>
      <c r="C568" s="5"/>
      <c r="D568" s="5"/>
      <c r="E568" s="5"/>
      <c r="F568" s="5"/>
      <c r="G568" s="34"/>
      <c r="H568" s="61"/>
      <c r="I568" s="61"/>
      <c r="J568" s="34"/>
      <c r="K568" s="34"/>
      <c r="L568" s="34"/>
    </row>
    <row r="569" spans="1:12" s="29" customFormat="1" ht="18" customHeight="1" x14ac:dyDescent="0.25">
      <c r="A569" s="146" t="s">
        <v>25</v>
      </c>
      <c r="B569" s="146" t="s">
        <v>207</v>
      </c>
      <c r="C569" s="37">
        <f>SUBTOTAL(9,C570:C595)</f>
        <v>0</v>
      </c>
      <c r="D569" s="37">
        <f>SUBTOTAL(9,D570:D595)</f>
        <v>2570180</v>
      </c>
      <c r="E569" s="37">
        <f>SUBTOTAL(9,E570:E595)</f>
        <v>2533344.0299999998</v>
      </c>
      <c r="F569" s="37">
        <f>G569-D569</f>
        <v>-2570180</v>
      </c>
      <c r="G569" s="37">
        <f>SUBTOTAL(9,G570:G595)</f>
        <v>0</v>
      </c>
      <c r="H569" s="55" t="str">
        <f>IF(C569&lt;&gt;0,E569/C569,"-")</f>
        <v>-</v>
      </c>
      <c r="I569" s="55">
        <f>IF(D569&lt;&gt;0,E569/D569,"-")</f>
        <v>0.98566794154495008</v>
      </c>
      <c r="J569" s="37">
        <f>SUBTOTAL(9,J570:J595)</f>
        <v>0</v>
      </c>
      <c r="K569" s="37">
        <f>SUBTOTAL(9,K570:K595)</f>
        <v>0</v>
      </c>
      <c r="L569" s="37">
        <f>SUBTOTAL(9,L570:L595)</f>
        <v>0</v>
      </c>
    </row>
    <row r="570" spans="1:12" ht="30" hidden="1" customHeight="1" x14ac:dyDescent="0.25">
      <c r="A570" s="1"/>
      <c r="B570" s="1"/>
      <c r="C570" s="5"/>
      <c r="D570" s="42"/>
      <c r="E570" s="42"/>
      <c r="F570" s="42"/>
      <c r="G570" s="34"/>
      <c r="H570" s="61"/>
      <c r="I570" s="61"/>
      <c r="J570" s="34"/>
      <c r="K570" s="34"/>
      <c r="L570" s="34"/>
    </row>
    <row r="571" spans="1:12" ht="409.6" hidden="1" customHeight="1" x14ac:dyDescent="0.25">
      <c r="A571" s="147" t="s">
        <v>25</v>
      </c>
      <c r="B571" s="147" t="s">
        <v>207</v>
      </c>
      <c r="C571" s="38">
        <f>SUBTOTAL(9,C572:C594)</f>
        <v>0</v>
      </c>
      <c r="D571" s="38">
        <f>SUBTOTAL(9,D572:D594)</f>
        <v>2570180</v>
      </c>
      <c r="E571" s="38">
        <f>SUBTOTAL(9,E572:E594)</f>
        <v>2533344.0299999998</v>
      </c>
      <c r="F571" s="38">
        <f>G571-D571</f>
        <v>-2570180</v>
      </c>
      <c r="G571" s="38">
        <f>SUBTOTAL(9,G572:G594)</f>
        <v>0</v>
      </c>
      <c r="H571" s="56" t="str">
        <f>IF(C571&lt;&gt;0,E571/C571,"-")</f>
        <v>-</v>
      </c>
      <c r="I571" s="56">
        <f>IF(D571&lt;&gt;0,E571/D571,"-")</f>
        <v>0.98566794154495008</v>
      </c>
      <c r="J571" s="38">
        <f>SUBTOTAL(9,J572:J594)</f>
        <v>0</v>
      </c>
      <c r="K571" s="38">
        <f>SUBTOTAL(9,K572:K594)</f>
        <v>0</v>
      </c>
      <c r="L571" s="38">
        <f>SUBTOTAL(9,L572:L594)</f>
        <v>0</v>
      </c>
    </row>
    <row r="572" spans="1:12" ht="30" hidden="1" customHeight="1" x14ac:dyDescent="0.25">
      <c r="A572" s="1"/>
      <c r="B572" s="1"/>
      <c r="C572" s="5"/>
      <c r="D572" s="148"/>
      <c r="E572" s="148"/>
      <c r="F572" s="148"/>
      <c r="G572" s="34"/>
      <c r="H572" s="61"/>
      <c r="I572" s="61"/>
      <c r="J572" s="34"/>
      <c r="K572" s="34"/>
      <c r="L572" s="34"/>
    </row>
    <row r="573" spans="1:12" ht="409.6" hidden="1" customHeight="1" x14ac:dyDescent="0.25">
      <c r="A573" s="149" t="s">
        <v>25</v>
      </c>
      <c r="B573" s="149" t="s">
        <v>207</v>
      </c>
      <c r="C573" s="40">
        <f>SUBTOTAL(9,C574:C593)</f>
        <v>0</v>
      </c>
      <c r="D573" s="40">
        <f>SUBTOTAL(9,D574:D593)</f>
        <v>2570180</v>
      </c>
      <c r="E573" s="40">
        <f>SUBTOTAL(9,E574:E593)</f>
        <v>2533344.0299999998</v>
      </c>
      <c r="F573" s="40">
        <f>G573-D573</f>
        <v>-2570180</v>
      </c>
      <c r="G573" s="40">
        <f>SUBTOTAL(9,G574:G593)</f>
        <v>0</v>
      </c>
      <c r="H573" s="57" t="str">
        <f>IF(C573&lt;&gt;0,E573/C573,"-")</f>
        <v>-</v>
      </c>
      <c r="I573" s="57">
        <f>IF(D573&lt;&gt;0,E573/D573,"-")</f>
        <v>0.98566794154495008</v>
      </c>
      <c r="J573" s="40">
        <f>SUBTOTAL(9,J574:J593)</f>
        <v>0</v>
      </c>
      <c r="K573" s="40">
        <f>SUBTOTAL(9,K574:K593)</f>
        <v>0</v>
      </c>
      <c r="L573" s="40">
        <f>SUBTOTAL(9,L574:L593)</f>
        <v>0</v>
      </c>
    </row>
    <row r="574" spans="1:12" ht="30" hidden="1" customHeight="1" x14ac:dyDescent="0.25">
      <c r="A574" s="1"/>
      <c r="B574" s="1"/>
      <c r="C574" s="5"/>
      <c r="D574" s="117"/>
      <c r="E574" s="117"/>
      <c r="F574" s="117"/>
      <c r="G574" s="34"/>
      <c r="H574" s="61"/>
      <c r="I574" s="61"/>
      <c r="J574" s="34"/>
      <c r="K574" s="34"/>
      <c r="L574" s="34"/>
    </row>
    <row r="575" spans="1:12" ht="409.6" hidden="1" customHeight="1" x14ac:dyDescent="0.25">
      <c r="A575" s="150" t="s">
        <v>25</v>
      </c>
      <c r="B575" s="150" t="s">
        <v>207</v>
      </c>
      <c r="C575" s="41">
        <f>SUBTOTAL(9,C576:C592)</f>
        <v>0</v>
      </c>
      <c r="D575" s="41">
        <f>SUBTOTAL(9,D576:D592)</f>
        <v>2570180</v>
      </c>
      <c r="E575" s="41">
        <f>SUBTOTAL(9,E576:E592)</f>
        <v>2533344.0299999998</v>
      </c>
      <c r="F575" s="41">
        <f>G575-D575</f>
        <v>-2570180</v>
      </c>
      <c r="G575" s="41">
        <f>SUBTOTAL(9,G576:G592)</f>
        <v>0</v>
      </c>
      <c r="H575" s="58" t="str">
        <f>IF(C575&lt;&gt;0,E575/C575,"-")</f>
        <v>-</v>
      </c>
      <c r="I575" s="58">
        <f>IF(D575&lt;&gt;0,E575/D575,"-")</f>
        <v>0.98566794154495008</v>
      </c>
      <c r="J575" s="41">
        <f>SUBTOTAL(9,J576:J592)</f>
        <v>0</v>
      </c>
      <c r="K575" s="41">
        <f>SUBTOTAL(9,K576:K592)</f>
        <v>0</v>
      </c>
      <c r="L575" s="41">
        <f>SUBTOTAL(9,L576:L592)</f>
        <v>0</v>
      </c>
    </row>
    <row r="576" spans="1:12" ht="30" hidden="1" customHeight="1" x14ac:dyDescent="0.25">
      <c r="A576" s="1"/>
      <c r="B576" s="1"/>
      <c r="C576" s="5"/>
      <c r="D576" s="151"/>
      <c r="E576" s="151"/>
      <c r="F576" s="151"/>
      <c r="G576" s="34"/>
      <c r="H576" s="61"/>
      <c r="I576" s="61"/>
      <c r="J576" s="34"/>
      <c r="K576" s="34"/>
      <c r="L576" s="34"/>
    </row>
    <row r="577" spans="1:12" ht="409.6" hidden="1" customHeight="1" x14ac:dyDescent="0.25">
      <c r="A577" s="152" t="s">
        <v>25</v>
      </c>
      <c r="B577" s="152" t="s">
        <v>207</v>
      </c>
      <c r="C577" s="39">
        <f>SUBTOTAL(9,C578:C591)</f>
        <v>0</v>
      </c>
      <c r="D577" s="39">
        <f>SUBTOTAL(9,D578:D591)</f>
        <v>2570180</v>
      </c>
      <c r="E577" s="39">
        <f>SUBTOTAL(9,E578:E591)</f>
        <v>2533344.0299999998</v>
      </c>
      <c r="F577" s="39">
        <f>G577-D577</f>
        <v>-2570180</v>
      </c>
      <c r="G577" s="39">
        <f>SUBTOTAL(9,G578:G591)</f>
        <v>0</v>
      </c>
      <c r="H577" s="59" t="str">
        <f>IF(C577&lt;&gt;0,E577/C577,"-")</f>
        <v>-</v>
      </c>
      <c r="I577" s="59">
        <f>IF(D577&lt;&gt;0,E577/D577,"-")</f>
        <v>0.98566794154495008</v>
      </c>
      <c r="J577" s="39">
        <f>SUBTOTAL(9,J578:J591)</f>
        <v>0</v>
      </c>
      <c r="K577" s="39">
        <f>SUBTOTAL(9,K578:K591)</f>
        <v>0</v>
      </c>
      <c r="L577" s="39">
        <f>SUBTOTAL(9,L578:L591)</f>
        <v>0</v>
      </c>
    </row>
    <row r="578" spans="1:12" ht="22.5" hidden="1" customHeight="1" x14ac:dyDescent="0.25">
      <c r="A578" s="1"/>
      <c r="B578" s="1"/>
      <c r="C578" s="5"/>
      <c r="D578" s="151"/>
      <c r="E578" s="151"/>
      <c r="F578" s="151"/>
      <c r="G578" s="151"/>
      <c r="H578" s="153"/>
      <c r="I578" s="153"/>
      <c r="J578" s="151"/>
      <c r="K578" s="151"/>
      <c r="L578" s="151"/>
    </row>
    <row r="579" spans="1:12" ht="409.6" hidden="1" customHeight="1" x14ac:dyDescent="0.25">
      <c r="A579" s="154" t="s">
        <v>25</v>
      </c>
      <c r="B579" s="154" t="s">
        <v>207</v>
      </c>
      <c r="C579" s="151">
        <f>SUBTOTAL(9,C580:C590)</f>
        <v>0</v>
      </c>
      <c r="D579" s="151">
        <f>SUBTOTAL(9,D580:D590)</f>
        <v>2570180</v>
      </c>
      <c r="E579" s="151">
        <f>SUBTOTAL(9,E580:E590)</f>
        <v>2533344.0299999998</v>
      </c>
      <c r="F579" s="151">
        <f>G579-D579</f>
        <v>-2570180</v>
      </c>
      <c r="G579" s="151">
        <f>SUBTOTAL(9,G580:G590)</f>
        <v>0</v>
      </c>
      <c r="H579" s="153" t="str">
        <f>IF(C579&lt;&gt;0,E579/C579,"-")</f>
        <v>-</v>
      </c>
      <c r="I579" s="153">
        <f>IF(D579&lt;&gt;0,E579/D579,"-")</f>
        <v>0.98566794154495008</v>
      </c>
      <c r="J579" s="151">
        <f>SUBTOTAL(9,J580:J590)</f>
        <v>0</v>
      </c>
      <c r="K579" s="151">
        <f>SUBTOTAL(9,K580:K590)</f>
        <v>0</v>
      </c>
      <c r="L579" s="151">
        <f>SUBTOTAL(9,L580:L590)</f>
        <v>0</v>
      </c>
    </row>
    <row r="580" spans="1:12" ht="30" hidden="1" customHeight="1" x14ac:dyDescent="0.25">
      <c r="A580" s="1"/>
      <c r="B580" s="1"/>
      <c r="C580" s="5"/>
      <c r="D580" s="33"/>
      <c r="E580" s="33"/>
      <c r="F580" s="33"/>
      <c r="G580" s="34"/>
      <c r="H580" s="61"/>
      <c r="I580" s="61"/>
      <c r="J580" s="34"/>
      <c r="K580" s="34"/>
      <c r="L580" s="34"/>
    </row>
    <row r="581" spans="1:12" ht="15" customHeight="1" x14ac:dyDescent="0.25">
      <c r="A581" s="155" t="s">
        <v>87</v>
      </c>
      <c r="B581" s="155" t="s">
        <v>324</v>
      </c>
      <c r="C581" s="3">
        <v>0</v>
      </c>
      <c r="D581" s="3">
        <v>65000</v>
      </c>
      <c r="E581" s="3">
        <v>65899.509999999995</v>
      </c>
      <c r="F581" s="3">
        <f t="shared" ref="F581:F589" si="2">G581-D581</f>
        <v>-65000</v>
      </c>
      <c r="G581" s="3"/>
      <c r="H581" s="51" t="str">
        <f t="shared" ref="H581:H589" si="3">IF(C581&lt;&gt;0,0/C581,"-")</f>
        <v>-</v>
      </c>
      <c r="I581" s="51">
        <f t="shared" ref="I581:I589" si="4">IF(D581&lt;&gt;0,E581/D581,"-")</f>
        <v>1.0138386153846153</v>
      </c>
      <c r="J581" s="3">
        <v>0</v>
      </c>
      <c r="K581" s="76">
        <v>0</v>
      </c>
      <c r="L581" s="76">
        <v>0</v>
      </c>
    </row>
    <row r="582" spans="1:12" ht="15" customHeight="1" x14ac:dyDescent="0.25">
      <c r="A582" s="155" t="s">
        <v>88</v>
      </c>
      <c r="B582" s="155" t="s">
        <v>343</v>
      </c>
      <c r="C582" s="3">
        <v>0</v>
      </c>
      <c r="D582" s="3">
        <v>767000</v>
      </c>
      <c r="E582" s="3">
        <v>679542.19</v>
      </c>
      <c r="F582" s="3">
        <f t="shared" si="2"/>
        <v>-767000</v>
      </c>
      <c r="G582" s="3"/>
      <c r="H582" s="51" t="str">
        <f t="shared" si="3"/>
        <v>-</v>
      </c>
      <c r="I582" s="51">
        <f t="shared" si="4"/>
        <v>0.88597417209908724</v>
      </c>
      <c r="J582" s="3">
        <v>0</v>
      </c>
      <c r="K582" s="76">
        <v>0</v>
      </c>
      <c r="L582" s="76">
        <v>0</v>
      </c>
    </row>
    <row r="583" spans="1:12" ht="15" customHeight="1" x14ac:dyDescent="0.25">
      <c r="A583" s="155" t="s">
        <v>89</v>
      </c>
      <c r="B583" s="155" t="s">
        <v>313</v>
      </c>
      <c r="C583" s="3">
        <v>0</v>
      </c>
      <c r="D583" s="3">
        <v>192730</v>
      </c>
      <c r="E583" s="3">
        <v>214140.44</v>
      </c>
      <c r="F583" s="3">
        <f t="shared" si="2"/>
        <v>-192730</v>
      </c>
      <c r="G583" s="3"/>
      <c r="H583" s="51" t="str">
        <f t="shared" si="3"/>
        <v>-</v>
      </c>
      <c r="I583" s="51">
        <f t="shared" si="4"/>
        <v>1.1110903336273543</v>
      </c>
      <c r="J583" s="3">
        <v>0</v>
      </c>
      <c r="K583" s="76">
        <v>0</v>
      </c>
      <c r="L583" s="76">
        <v>0</v>
      </c>
    </row>
    <row r="584" spans="1:12" ht="15" customHeight="1" x14ac:dyDescent="0.25">
      <c r="A584" s="155" t="s">
        <v>90</v>
      </c>
      <c r="B584" s="155" t="s">
        <v>203</v>
      </c>
      <c r="C584" s="3">
        <v>0</v>
      </c>
      <c r="D584" s="3">
        <v>50000</v>
      </c>
      <c r="E584" s="3">
        <v>45229.94</v>
      </c>
      <c r="F584" s="3">
        <f t="shared" si="2"/>
        <v>-50000</v>
      </c>
      <c r="G584" s="3"/>
      <c r="H584" s="51" t="str">
        <f t="shared" si="3"/>
        <v>-</v>
      </c>
      <c r="I584" s="51">
        <f t="shared" si="4"/>
        <v>0.90459880000000004</v>
      </c>
      <c r="J584" s="3">
        <v>0</v>
      </c>
      <c r="K584" s="76">
        <v>0</v>
      </c>
      <c r="L584" s="76">
        <v>0</v>
      </c>
    </row>
    <row r="585" spans="1:12" ht="15" customHeight="1" x14ac:dyDescent="0.25">
      <c r="A585" s="155" t="s">
        <v>91</v>
      </c>
      <c r="B585" s="155" t="s">
        <v>223</v>
      </c>
      <c r="C585" s="3">
        <v>0</v>
      </c>
      <c r="D585" s="3">
        <v>46500</v>
      </c>
      <c r="E585" s="3">
        <v>45690.879999999997</v>
      </c>
      <c r="F585" s="3">
        <f t="shared" si="2"/>
        <v>-46500</v>
      </c>
      <c r="G585" s="3"/>
      <c r="H585" s="51" t="str">
        <f t="shared" si="3"/>
        <v>-</v>
      </c>
      <c r="I585" s="51">
        <f t="shared" si="4"/>
        <v>0.9825995698924731</v>
      </c>
      <c r="J585" s="3">
        <v>0</v>
      </c>
      <c r="K585" s="76">
        <v>0</v>
      </c>
      <c r="L585" s="76">
        <v>0</v>
      </c>
    </row>
    <row r="586" spans="1:12" ht="15" customHeight="1" x14ac:dyDescent="0.25">
      <c r="A586" s="155" t="s">
        <v>92</v>
      </c>
      <c r="B586" s="155" t="s">
        <v>247</v>
      </c>
      <c r="C586" s="3">
        <v>0</v>
      </c>
      <c r="D586" s="3">
        <v>15000</v>
      </c>
      <c r="E586" s="3">
        <v>19845.7</v>
      </c>
      <c r="F586" s="3">
        <f t="shared" si="2"/>
        <v>-15000</v>
      </c>
      <c r="G586" s="3"/>
      <c r="H586" s="51" t="str">
        <f t="shared" si="3"/>
        <v>-</v>
      </c>
      <c r="I586" s="51">
        <f t="shared" si="4"/>
        <v>1.3230466666666667</v>
      </c>
      <c r="J586" s="3">
        <v>0</v>
      </c>
      <c r="K586" s="76">
        <v>0</v>
      </c>
      <c r="L586" s="76">
        <v>0</v>
      </c>
    </row>
    <row r="587" spans="1:12" ht="15" customHeight="1" x14ac:dyDescent="0.25">
      <c r="A587" s="155" t="s">
        <v>93</v>
      </c>
      <c r="B587" s="155" t="s">
        <v>239</v>
      </c>
      <c r="C587" s="3">
        <v>0</v>
      </c>
      <c r="D587" s="3">
        <v>1353950</v>
      </c>
      <c r="E587" s="3">
        <v>1385827.37</v>
      </c>
      <c r="F587" s="3">
        <f t="shared" si="2"/>
        <v>-1353950</v>
      </c>
      <c r="G587" s="3"/>
      <c r="H587" s="51" t="str">
        <f t="shared" si="3"/>
        <v>-</v>
      </c>
      <c r="I587" s="51">
        <f t="shared" si="4"/>
        <v>1.0235439787289045</v>
      </c>
      <c r="J587" s="3">
        <v>0</v>
      </c>
      <c r="K587" s="76">
        <v>0</v>
      </c>
      <c r="L587" s="76">
        <v>0</v>
      </c>
    </row>
    <row r="588" spans="1:12" ht="15" customHeight="1" x14ac:dyDescent="0.25">
      <c r="A588" s="155" t="s">
        <v>94</v>
      </c>
      <c r="B588" s="155" t="s">
        <v>245</v>
      </c>
      <c r="C588" s="3">
        <v>0</v>
      </c>
      <c r="D588" s="3">
        <v>50000</v>
      </c>
      <c r="E588" s="3">
        <v>46535.66</v>
      </c>
      <c r="F588" s="3">
        <f t="shared" si="2"/>
        <v>-50000</v>
      </c>
      <c r="G588" s="3"/>
      <c r="H588" s="51" t="str">
        <f t="shared" si="3"/>
        <v>-</v>
      </c>
      <c r="I588" s="51">
        <f t="shared" si="4"/>
        <v>0.93071320000000002</v>
      </c>
      <c r="J588" s="3">
        <v>0</v>
      </c>
      <c r="K588" s="76">
        <v>0</v>
      </c>
      <c r="L588" s="76">
        <v>0</v>
      </c>
    </row>
    <row r="589" spans="1:12" ht="15" customHeight="1" x14ac:dyDescent="0.25">
      <c r="A589" s="155" t="s">
        <v>95</v>
      </c>
      <c r="B589" s="155" t="s">
        <v>190</v>
      </c>
      <c r="C589" s="3">
        <v>0</v>
      </c>
      <c r="D589" s="3">
        <v>30000</v>
      </c>
      <c r="E589" s="3">
        <v>30632.34</v>
      </c>
      <c r="F589" s="3">
        <f t="shared" si="2"/>
        <v>-30000</v>
      </c>
      <c r="G589" s="3"/>
      <c r="H589" s="51" t="str">
        <f t="shared" si="3"/>
        <v>-</v>
      </c>
      <c r="I589" s="51">
        <f t="shared" si="4"/>
        <v>1.0210779999999999</v>
      </c>
      <c r="J589" s="3">
        <v>0</v>
      </c>
      <c r="K589" s="76">
        <v>0</v>
      </c>
      <c r="L589" s="76">
        <v>0</v>
      </c>
    </row>
    <row r="590" spans="1:12" hidden="1" x14ac:dyDescent="0.25">
      <c r="A590" s="1"/>
      <c r="B590" s="1"/>
      <c r="C590" s="5"/>
      <c r="D590" s="3"/>
      <c r="E590" s="3"/>
      <c r="F590" s="3"/>
      <c r="G590" s="3"/>
      <c r="H590" s="51"/>
      <c r="I590" s="51"/>
      <c r="J590" s="3"/>
      <c r="K590" s="3"/>
      <c r="L590" s="3"/>
    </row>
    <row r="591" spans="1:12" hidden="1" x14ac:dyDescent="0.25">
      <c r="A591" s="1"/>
      <c r="B591" s="1"/>
      <c r="C591" s="5"/>
      <c r="D591" s="5"/>
      <c r="E591" s="5"/>
      <c r="F591" s="5"/>
      <c r="G591" s="34"/>
      <c r="H591" s="61"/>
      <c r="I591" s="61"/>
      <c r="J591" s="34"/>
      <c r="K591" s="34"/>
      <c r="L591" s="34"/>
    </row>
    <row r="592" spans="1:12" ht="20.100000000000001" hidden="1" customHeight="1" x14ac:dyDescent="0.25">
      <c r="A592" s="1"/>
      <c r="B592" s="1"/>
      <c r="C592" s="5"/>
      <c r="D592" s="5"/>
      <c r="E592" s="5"/>
      <c r="F592" s="5"/>
      <c r="G592" s="34"/>
      <c r="H592" s="61"/>
      <c r="I592" s="61"/>
      <c r="J592" s="34"/>
      <c r="K592" s="34"/>
      <c r="L592" s="34"/>
    </row>
    <row r="593" spans="1:12" ht="20.100000000000001" hidden="1" customHeight="1" x14ac:dyDescent="0.25">
      <c r="A593" s="1"/>
      <c r="B593" s="1"/>
      <c r="C593" s="5"/>
      <c r="D593" s="5"/>
      <c r="E593" s="5"/>
      <c r="F593" s="5"/>
      <c r="G593" s="34"/>
      <c r="H593" s="61"/>
      <c r="I593" s="61"/>
      <c r="J593" s="34"/>
      <c r="K593" s="34"/>
      <c r="L593" s="34"/>
    </row>
    <row r="594" spans="1:12" ht="20.100000000000001" hidden="1" customHeight="1" x14ac:dyDescent="0.25">
      <c r="A594" s="1"/>
      <c r="B594" s="1"/>
      <c r="C594" s="5"/>
      <c r="D594" s="5"/>
      <c r="E594" s="5"/>
      <c r="F594" s="5"/>
      <c r="G594" s="34"/>
      <c r="H594" s="61"/>
      <c r="I594" s="61"/>
      <c r="J594" s="34"/>
      <c r="K594" s="34"/>
      <c r="L594" s="34"/>
    </row>
    <row r="595" spans="1:12" ht="20.100000000000001" hidden="1" customHeight="1" x14ac:dyDescent="0.25">
      <c r="A595" s="1"/>
      <c r="B595" s="1"/>
      <c r="C595" s="5"/>
      <c r="D595" s="5"/>
      <c r="E595" s="5"/>
      <c r="F595" s="5"/>
      <c r="G595" s="34"/>
      <c r="H595" s="61"/>
      <c r="I595" s="61"/>
      <c r="J595" s="34"/>
      <c r="K595" s="34"/>
      <c r="L595" s="34"/>
    </row>
    <row r="596" spans="1:12" s="29" customFormat="1" ht="18" customHeight="1" x14ac:dyDescent="0.25">
      <c r="A596" s="146" t="s">
        <v>26</v>
      </c>
      <c r="B596" s="146" t="s">
        <v>348</v>
      </c>
      <c r="C596" s="37">
        <f>SUBTOTAL(9,C597:C614)</f>
        <v>0</v>
      </c>
      <c r="D596" s="37">
        <f>SUBTOTAL(9,D597:D614)</f>
        <v>15700</v>
      </c>
      <c r="E596" s="37">
        <f>SUBTOTAL(9,E597:E614)</f>
        <v>15514</v>
      </c>
      <c r="F596" s="37">
        <f>G596-D596</f>
        <v>-15700</v>
      </c>
      <c r="G596" s="37">
        <f>SUBTOTAL(9,G597:G614)</f>
        <v>0</v>
      </c>
      <c r="H596" s="55" t="str">
        <f>IF(C596&lt;&gt;0,E596/C596,"-")</f>
        <v>-</v>
      </c>
      <c r="I596" s="55">
        <f>IF(D596&lt;&gt;0,E596/D596,"-")</f>
        <v>0.98815286624203824</v>
      </c>
      <c r="J596" s="37">
        <f>SUBTOTAL(9,J597:J614)</f>
        <v>0</v>
      </c>
      <c r="K596" s="37">
        <f>SUBTOTAL(9,K597:K614)</f>
        <v>0</v>
      </c>
      <c r="L596" s="37">
        <f>SUBTOTAL(9,L597:L614)</f>
        <v>0</v>
      </c>
    </row>
    <row r="597" spans="1:12" ht="30" hidden="1" customHeight="1" x14ac:dyDescent="0.25">
      <c r="A597" s="1"/>
      <c r="B597" s="1"/>
      <c r="C597" s="5"/>
      <c r="D597" s="42"/>
      <c r="E597" s="42"/>
      <c r="F597" s="42"/>
      <c r="G597" s="34"/>
      <c r="H597" s="61"/>
      <c r="I597" s="61"/>
      <c r="J597" s="34"/>
      <c r="K597" s="34"/>
      <c r="L597" s="34"/>
    </row>
    <row r="598" spans="1:12" ht="409.6" hidden="1" customHeight="1" x14ac:dyDescent="0.25">
      <c r="A598" s="147" t="s">
        <v>26</v>
      </c>
      <c r="B598" s="147" t="s">
        <v>348</v>
      </c>
      <c r="C598" s="38">
        <f>SUBTOTAL(9,C599:C613)</f>
        <v>0</v>
      </c>
      <c r="D598" s="38">
        <f>SUBTOTAL(9,D599:D613)</f>
        <v>15700</v>
      </c>
      <c r="E598" s="38">
        <f>SUBTOTAL(9,E599:E613)</f>
        <v>15514</v>
      </c>
      <c r="F598" s="38">
        <f>G598-D598</f>
        <v>-15700</v>
      </c>
      <c r="G598" s="38">
        <f>SUBTOTAL(9,G599:G613)</f>
        <v>0</v>
      </c>
      <c r="H598" s="56" t="str">
        <f>IF(C598&lt;&gt;0,E598/C598,"-")</f>
        <v>-</v>
      </c>
      <c r="I598" s="56">
        <f>IF(D598&lt;&gt;0,E598/D598,"-")</f>
        <v>0.98815286624203824</v>
      </c>
      <c r="J598" s="38">
        <f>SUBTOTAL(9,J599:J613)</f>
        <v>0</v>
      </c>
      <c r="K598" s="38">
        <f>SUBTOTAL(9,K599:K613)</f>
        <v>0</v>
      </c>
      <c r="L598" s="38">
        <f>SUBTOTAL(9,L599:L613)</f>
        <v>0</v>
      </c>
    </row>
    <row r="599" spans="1:12" ht="30" hidden="1" customHeight="1" x14ac:dyDescent="0.25">
      <c r="A599" s="1"/>
      <c r="B599" s="1"/>
      <c r="C599" s="5"/>
      <c r="D599" s="148"/>
      <c r="E599" s="148"/>
      <c r="F599" s="148"/>
      <c r="G599" s="34"/>
      <c r="H599" s="61"/>
      <c r="I599" s="61"/>
      <c r="J599" s="34"/>
      <c r="K599" s="34"/>
      <c r="L599" s="34"/>
    </row>
    <row r="600" spans="1:12" ht="409.6" hidden="1" customHeight="1" x14ac:dyDescent="0.25">
      <c r="A600" s="149" t="s">
        <v>26</v>
      </c>
      <c r="B600" s="149" t="s">
        <v>348</v>
      </c>
      <c r="C600" s="40">
        <f>SUBTOTAL(9,C601:C612)</f>
        <v>0</v>
      </c>
      <c r="D600" s="40">
        <f>SUBTOTAL(9,D601:D612)</f>
        <v>15700</v>
      </c>
      <c r="E600" s="40">
        <f>SUBTOTAL(9,E601:E612)</f>
        <v>15514</v>
      </c>
      <c r="F600" s="40">
        <f>G600-D600</f>
        <v>-15700</v>
      </c>
      <c r="G600" s="40">
        <f>SUBTOTAL(9,G601:G612)</f>
        <v>0</v>
      </c>
      <c r="H600" s="57" t="str">
        <f>IF(C600&lt;&gt;0,E600/C600,"-")</f>
        <v>-</v>
      </c>
      <c r="I600" s="57">
        <f>IF(D600&lt;&gt;0,E600/D600,"-")</f>
        <v>0.98815286624203824</v>
      </c>
      <c r="J600" s="40">
        <f>SUBTOTAL(9,J601:J612)</f>
        <v>0</v>
      </c>
      <c r="K600" s="40">
        <f>SUBTOTAL(9,K601:K612)</f>
        <v>0</v>
      </c>
      <c r="L600" s="40">
        <f>SUBTOTAL(9,L601:L612)</f>
        <v>0</v>
      </c>
    </row>
    <row r="601" spans="1:12" ht="30" hidden="1" customHeight="1" x14ac:dyDescent="0.25">
      <c r="A601" s="1"/>
      <c r="B601" s="1"/>
      <c r="C601" s="5"/>
      <c r="D601" s="117"/>
      <c r="E601" s="117"/>
      <c r="F601" s="117"/>
      <c r="G601" s="34"/>
      <c r="H601" s="61"/>
      <c r="I601" s="61"/>
      <c r="J601" s="34"/>
      <c r="K601" s="34"/>
      <c r="L601" s="34"/>
    </row>
    <row r="602" spans="1:12" ht="409.6" hidden="1" customHeight="1" x14ac:dyDescent="0.25">
      <c r="A602" s="150" t="s">
        <v>26</v>
      </c>
      <c r="B602" s="150" t="s">
        <v>348</v>
      </c>
      <c r="C602" s="41">
        <f>SUBTOTAL(9,C603:C611)</f>
        <v>0</v>
      </c>
      <c r="D602" s="41">
        <f>SUBTOTAL(9,D603:D611)</f>
        <v>15700</v>
      </c>
      <c r="E602" s="41">
        <f>SUBTOTAL(9,E603:E611)</f>
        <v>15514</v>
      </c>
      <c r="F602" s="41">
        <f>G602-D602</f>
        <v>-15700</v>
      </c>
      <c r="G602" s="41">
        <f>SUBTOTAL(9,G603:G611)</f>
        <v>0</v>
      </c>
      <c r="H602" s="58" t="str">
        <f>IF(C602&lt;&gt;0,E602/C602,"-")</f>
        <v>-</v>
      </c>
      <c r="I602" s="58">
        <f>IF(D602&lt;&gt;0,E602/D602,"-")</f>
        <v>0.98815286624203824</v>
      </c>
      <c r="J602" s="41">
        <f>SUBTOTAL(9,J603:J611)</f>
        <v>0</v>
      </c>
      <c r="K602" s="41">
        <f>SUBTOTAL(9,K603:K611)</f>
        <v>0</v>
      </c>
      <c r="L602" s="41">
        <f>SUBTOTAL(9,L603:L611)</f>
        <v>0</v>
      </c>
    </row>
    <row r="603" spans="1:12" ht="30" hidden="1" customHeight="1" x14ac:dyDescent="0.25">
      <c r="A603" s="1"/>
      <c r="B603" s="1"/>
      <c r="C603" s="5"/>
      <c r="D603" s="151"/>
      <c r="E603" s="151"/>
      <c r="F603" s="151"/>
      <c r="G603" s="34"/>
      <c r="H603" s="61"/>
      <c r="I603" s="61"/>
      <c r="J603" s="34"/>
      <c r="K603" s="34"/>
      <c r="L603" s="34"/>
    </row>
    <row r="604" spans="1:12" ht="409.6" hidden="1" customHeight="1" x14ac:dyDescent="0.25">
      <c r="A604" s="152" t="s">
        <v>26</v>
      </c>
      <c r="B604" s="152" t="s">
        <v>348</v>
      </c>
      <c r="C604" s="39">
        <f>SUBTOTAL(9,C605:C610)</f>
        <v>0</v>
      </c>
      <c r="D604" s="39">
        <f>SUBTOTAL(9,D605:D610)</f>
        <v>15700</v>
      </c>
      <c r="E604" s="39">
        <f>SUBTOTAL(9,E605:E610)</f>
        <v>15514</v>
      </c>
      <c r="F604" s="39">
        <f>G604-D604</f>
        <v>-15700</v>
      </c>
      <c r="G604" s="39">
        <f>SUBTOTAL(9,G605:G610)</f>
        <v>0</v>
      </c>
      <c r="H604" s="59" t="str">
        <f>IF(C604&lt;&gt;0,E604/C604,"-")</f>
        <v>-</v>
      </c>
      <c r="I604" s="59">
        <f>IF(D604&lt;&gt;0,E604/D604,"-")</f>
        <v>0.98815286624203824</v>
      </c>
      <c r="J604" s="39">
        <f>SUBTOTAL(9,J605:J610)</f>
        <v>0</v>
      </c>
      <c r="K604" s="39">
        <f>SUBTOTAL(9,K605:K610)</f>
        <v>0</v>
      </c>
      <c r="L604" s="39">
        <f>SUBTOTAL(9,L605:L610)</f>
        <v>0</v>
      </c>
    </row>
    <row r="605" spans="1:12" ht="22.5" hidden="1" customHeight="1" x14ac:dyDescent="0.25">
      <c r="A605" s="1"/>
      <c r="B605" s="1"/>
      <c r="C605" s="5"/>
      <c r="D605" s="151"/>
      <c r="E605" s="151"/>
      <c r="F605" s="151"/>
      <c r="G605" s="151"/>
      <c r="H605" s="153"/>
      <c r="I605" s="153"/>
      <c r="J605" s="151"/>
      <c r="K605" s="151"/>
      <c r="L605" s="151"/>
    </row>
    <row r="606" spans="1:12" ht="409.6" hidden="1" customHeight="1" x14ac:dyDescent="0.25">
      <c r="A606" s="154" t="s">
        <v>26</v>
      </c>
      <c r="B606" s="154" t="s">
        <v>348</v>
      </c>
      <c r="C606" s="151">
        <f>SUBTOTAL(9,C607:C609)</f>
        <v>0</v>
      </c>
      <c r="D606" s="151">
        <f>SUBTOTAL(9,D607:D609)</f>
        <v>15700</v>
      </c>
      <c r="E606" s="151">
        <f>SUBTOTAL(9,E607:E609)</f>
        <v>15514</v>
      </c>
      <c r="F606" s="151">
        <f>G606-D606</f>
        <v>-15700</v>
      </c>
      <c r="G606" s="151">
        <f>SUBTOTAL(9,G607:G609)</f>
        <v>0</v>
      </c>
      <c r="H606" s="153" t="str">
        <f>IF(C606&lt;&gt;0,E606/C606,"-")</f>
        <v>-</v>
      </c>
      <c r="I606" s="153">
        <f>IF(D606&lt;&gt;0,E606/D606,"-")</f>
        <v>0.98815286624203824</v>
      </c>
      <c r="J606" s="151">
        <f>SUBTOTAL(9,J607:J609)</f>
        <v>0</v>
      </c>
      <c r="K606" s="151">
        <f>SUBTOTAL(9,K607:K609)</f>
        <v>0</v>
      </c>
      <c r="L606" s="151">
        <f>SUBTOTAL(9,L607:L609)</f>
        <v>0</v>
      </c>
    </row>
    <row r="607" spans="1:12" ht="30" hidden="1" customHeight="1" x14ac:dyDescent="0.25">
      <c r="A607" s="1"/>
      <c r="B607" s="1"/>
      <c r="C607" s="5"/>
      <c r="D607" s="33"/>
      <c r="E607" s="33"/>
      <c r="F607" s="33"/>
      <c r="G607" s="34"/>
      <c r="H607" s="61"/>
      <c r="I607" s="61"/>
      <c r="J607" s="34"/>
      <c r="K607" s="34"/>
      <c r="L607" s="34"/>
    </row>
    <row r="608" spans="1:12" ht="15" customHeight="1" x14ac:dyDescent="0.25">
      <c r="A608" s="155" t="s">
        <v>96</v>
      </c>
      <c r="B608" s="155" t="s">
        <v>348</v>
      </c>
      <c r="C608" s="3">
        <v>0</v>
      </c>
      <c r="D608" s="3">
        <v>15700</v>
      </c>
      <c r="E608" s="3">
        <v>15514</v>
      </c>
      <c r="F608" s="3">
        <f>G608-D608</f>
        <v>-15700</v>
      </c>
      <c r="G608" s="3"/>
      <c r="H608" s="51" t="str">
        <f>IF(C608&lt;&gt;0,0/C608,"-")</f>
        <v>-</v>
      </c>
      <c r="I608" s="51">
        <f>IF(D608&lt;&gt;0,E608/D608,"-")</f>
        <v>0.98815286624203824</v>
      </c>
      <c r="J608" s="3">
        <v>0</v>
      </c>
      <c r="K608" s="76">
        <v>0</v>
      </c>
      <c r="L608" s="76">
        <v>0</v>
      </c>
    </row>
    <row r="609" spans="1:12" hidden="1" x14ac:dyDescent="0.25">
      <c r="A609" s="1"/>
      <c r="B609" s="1"/>
      <c r="C609" s="5"/>
      <c r="D609" s="3"/>
      <c r="E609" s="3"/>
      <c r="F609" s="3"/>
      <c r="G609" s="3"/>
      <c r="H609" s="51"/>
      <c r="I609" s="51"/>
      <c r="J609" s="3"/>
      <c r="K609" s="3"/>
      <c r="L609" s="3"/>
    </row>
    <row r="610" spans="1:12" hidden="1" x14ac:dyDescent="0.25">
      <c r="A610" s="1"/>
      <c r="B610" s="1"/>
      <c r="C610" s="5"/>
      <c r="D610" s="5"/>
      <c r="E610" s="5"/>
      <c r="F610" s="5"/>
      <c r="G610" s="34"/>
      <c r="H610" s="61"/>
      <c r="I610" s="61"/>
      <c r="J610" s="34"/>
      <c r="K610" s="34"/>
      <c r="L610" s="34"/>
    </row>
    <row r="611" spans="1:12" ht="20.100000000000001" hidden="1" customHeight="1" x14ac:dyDescent="0.25">
      <c r="A611" s="1"/>
      <c r="B611" s="1"/>
      <c r="C611" s="5"/>
      <c r="D611" s="5"/>
      <c r="E611" s="5"/>
      <c r="F611" s="5"/>
      <c r="G611" s="34"/>
      <c r="H611" s="61"/>
      <c r="I611" s="61"/>
      <c r="J611" s="34"/>
      <c r="K611" s="34"/>
      <c r="L611" s="34"/>
    </row>
    <row r="612" spans="1:12" ht="20.100000000000001" hidden="1" customHeight="1" x14ac:dyDescent="0.25">
      <c r="A612" s="1"/>
      <c r="B612" s="1"/>
      <c r="C612" s="5"/>
      <c r="D612" s="5"/>
      <c r="E612" s="5"/>
      <c r="F612" s="5"/>
      <c r="G612" s="34"/>
      <c r="H612" s="61"/>
      <c r="I612" s="61"/>
      <c r="J612" s="34"/>
      <c r="K612" s="34"/>
      <c r="L612" s="34"/>
    </row>
    <row r="613" spans="1:12" ht="20.100000000000001" hidden="1" customHeight="1" x14ac:dyDescent="0.25">
      <c r="A613" s="1"/>
      <c r="B613" s="1"/>
      <c r="C613" s="5"/>
      <c r="D613" s="5"/>
      <c r="E613" s="5"/>
      <c r="F613" s="5"/>
      <c r="G613" s="34"/>
      <c r="H613" s="61"/>
      <c r="I613" s="61"/>
      <c r="J613" s="34"/>
      <c r="K613" s="34"/>
      <c r="L613" s="34"/>
    </row>
    <row r="614" spans="1:12" ht="20.100000000000001" hidden="1" customHeight="1" x14ac:dyDescent="0.25">
      <c r="A614" s="1"/>
      <c r="B614" s="1"/>
      <c r="C614" s="5"/>
      <c r="D614" s="5"/>
      <c r="E614" s="5"/>
      <c r="F614" s="5"/>
      <c r="G614" s="34"/>
      <c r="H614" s="61"/>
      <c r="I614" s="61"/>
      <c r="J614" s="34"/>
      <c r="K614" s="34"/>
      <c r="L614" s="34"/>
    </row>
    <row r="615" spans="1:12" s="29" customFormat="1" ht="18" customHeight="1" x14ac:dyDescent="0.25">
      <c r="A615" s="146" t="s">
        <v>27</v>
      </c>
      <c r="B615" s="146" t="s">
        <v>259</v>
      </c>
      <c r="C615" s="37">
        <f>SUBTOTAL(9,C616:C638)</f>
        <v>0</v>
      </c>
      <c r="D615" s="37">
        <f>SUBTOTAL(9,D616:D638)</f>
        <v>313500</v>
      </c>
      <c r="E615" s="37">
        <f>SUBTOTAL(9,E616:E638)</f>
        <v>333213.26999999996</v>
      </c>
      <c r="F615" s="37">
        <f>G615-D615</f>
        <v>-313500</v>
      </c>
      <c r="G615" s="37">
        <f>SUBTOTAL(9,G616:G638)</f>
        <v>0</v>
      </c>
      <c r="H615" s="55" t="str">
        <f>IF(C615&lt;&gt;0,E615/C615,"-")</f>
        <v>-</v>
      </c>
      <c r="I615" s="55">
        <f>IF(D615&lt;&gt;0,E615/D615,"-")</f>
        <v>1.0628812440191386</v>
      </c>
      <c r="J615" s="37">
        <f>SUBTOTAL(9,J616:J638)</f>
        <v>0</v>
      </c>
      <c r="K615" s="37">
        <f>SUBTOTAL(9,K616:K638)</f>
        <v>0</v>
      </c>
      <c r="L615" s="37">
        <f>SUBTOTAL(9,L616:L638)</f>
        <v>0</v>
      </c>
    </row>
    <row r="616" spans="1:12" ht="30" hidden="1" customHeight="1" x14ac:dyDescent="0.25">
      <c r="A616" s="1"/>
      <c r="B616" s="1"/>
      <c r="C616" s="5"/>
      <c r="D616" s="42"/>
      <c r="E616" s="42"/>
      <c r="F616" s="42"/>
      <c r="G616" s="34"/>
      <c r="H616" s="61"/>
      <c r="I616" s="61"/>
      <c r="J616" s="34"/>
      <c r="K616" s="34"/>
      <c r="L616" s="34"/>
    </row>
    <row r="617" spans="1:12" ht="409.6" hidden="1" customHeight="1" x14ac:dyDescent="0.25">
      <c r="A617" s="147" t="s">
        <v>27</v>
      </c>
      <c r="B617" s="147" t="s">
        <v>259</v>
      </c>
      <c r="C617" s="38">
        <f>SUBTOTAL(9,C618:C637)</f>
        <v>0</v>
      </c>
      <c r="D617" s="38">
        <f>SUBTOTAL(9,D618:D637)</f>
        <v>313500</v>
      </c>
      <c r="E617" s="38">
        <f>SUBTOTAL(9,E618:E637)</f>
        <v>333213.26999999996</v>
      </c>
      <c r="F617" s="38">
        <f>G617-D617</f>
        <v>-313500</v>
      </c>
      <c r="G617" s="38">
        <f>SUBTOTAL(9,G618:G637)</f>
        <v>0</v>
      </c>
      <c r="H617" s="56" t="str">
        <f>IF(C617&lt;&gt;0,E617/C617,"-")</f>
        <v>-</v>
      </c>
      <c r="I617" s="56">
        <f>IF(D617&lt;&gt;0,E617/D617,"-")</f>
        <v>1.0628812440191386</v>
      </c>
      <c r="J617" s="38">
        <f>SUBTOTAL(9,J618:J637)</f>
        <v>0</v>
      </c>
      <c r="K617" s="38">
        <f>SUBTOTAL(9,K618:K637)</f>
        <v>0</v>
      </c>
      <c r="L617" s="38">
        <f>SUBTOTAL(9,L618:L637)</f>
        <v>0</v>
      </c>
    </row>
    <row r="618" spans="1:12" ht="30" hidden="1" customHeight="1" x14ac:dyDescent="0.25">
      <c r="A618" s="1"/>
      <c r="B618" s="1"/>
      <c r="C618" s="5"/>
      <c r="D618" s="148"/>
      <c r="E618" s="148"/>
      <c r="F618" s="148"/>
      <c r="G618" s="34"/>
      <c r="H618" s="61"/>
      <c r="I618" s="61"/>
      <c r="J618" s="34"/>
      <c r="K618" s="34"/>
      <c r="L618" s="34"/>
    </row>
    <row r="619" spans="1:12" ht="409.6" hidden="1" customHeight="1" x14ac:dyDescent="0.25">
      <c r="A619" s="149" t="s">
        <v>27</v>
      </c>
      <c r="B619" s="149" t="s">
        <v>259</v>
      </c>
      <c r="C619" s="40">
        <f>SUBTOTAL(9,C620:C636)</f>
        <v>0</v>
      </c>
      <c r="D619" s="40">
        <f>SUBTOTAL(9,D620:D636)</f>
        <v>313500</v>
      </c>
      <c r="E619" s="40">
        <f>SUBTOTAL(9,E620:E636)</f>
        <v>333213.26999999996</v>
      </c>
      <c r="F619" s="40">
        <f>G619-D619</f>
        <v>-313500</v>
      </c>
      <c r="G619" s="40">
        <f>SUBTOTAL(9,G620:G636)</f>
        <v>0</v>
      </c>
      <c r="H619" s="57" t="str">
        <f>IF(C619&lt;&gt;0,E619/C619,"-")</f>
        <v>-</v>
      </c>
      <c r="I619" s="57">
        <f>IF(D619&lt;&gt;0,E619/D619,"-")</f>
        <v>1.0628812440191386</v>
      </c>
      <c r="J619" s="40">
        <f>SUBTOTAL(9,J620:J636)</f>
        <v>0</v>
      </c>
      <c r="K619" s="40">
        <f>SUBTOTAL(9,K620:K636)</f>
        <v>0</v>
      </c>
      <c r="L619" s="40">
        <f>SUBTOTAL(9,L620:L636)</f>
        <v>0</v>
      </c>
    </row>
    <row r="620" spans="1:12" ht="30" hidden="1" customHeight="1" x14ac:dyDescent="0.25">
      <c r="A620" s="1"/>
      <c r="B620" s="1"/>
      <c r="C620" s="5"/>
      <c r="D620" s="117"/>
      <c r="E620" s="117"/>
      <c r="F620" s="117"/>
      <c r="G620" s="34"/>
      <c r="H620" s="61"/>
      <c r="I620" s="61"/>
      <c r="J620" s="34"/>
      <c r="K620" s="34"/>
      <c r="L620" s="34"/>
    </row>
    <row r="621" spans="1:12" ht="409.6" hidden="1" customHeight="1" x14ac:dyDescent="0.25">
      <c r="A621" s="150" t="s">
        <v>27</v>
      </c>
      <c r="B621" s="150" t="s">
        <v>259</v>
      </c>
      <c r="C621" s="41">
        <f>SUBTOTAL(9,C622:C635)</f>
        <v>0</v>
      </c>
      <c r="D621" s="41">
        <f>SUBTOTAL(9,D622:D635)</f>
        <v>313500</v>
      </c>
      <c r="E621" s="41">
        <f>SUBTOTAL(9,E622:E635)</f>
        <v>333213.26999999996</v>
      </c>
      <c r="F621" s="41">
        <f>G621-D621</f>
        <v>-313500</v>
      </c>
      <c r="G621" s="41">
        <f>SUBTOTAL(9,G622:G635)</f>
        <v>0</v>
      </c>
      <c r="H621" s="58" t="str">
        <f>IF(C621&lt;&gt;0,E621/C621,"-")</f>
        <v>-</v>
      </c>
      <c r="I621" s="58">
        <f>IF(D621&lt;&gt;0,E621/D621,"-")</f>
        <v>1.0628812440191386</v>
      </c>
      <c r="J621" s="41">
        <f>SUBTOTAL(9,J622:J635)</f>
        <v>0</v>
      </c>
      <c r="K621" s="41">
        <f>SUBTOTAL(9,K622:K635)</f>
        <v>0</v>
      </c>
      <c r="L621" s="41">
        <f>SUBTOTAL(9,L622:L635)</f>
        <v>0</v>
      </c>
    </row>
    <row r="622" spans="1:12" ht="30" hidden="1" customHeight="1" x14ac:dyDescent="0.25">
      <c r="A622" s="1"/>
      <c r="B622" s="1"/>
      <c r="C622" s="5"/>
      <c r="D622" s="151"/>
      <c r="E622" s="151"/>
      <c r="F622" s="151"/>
      <c r="G622" s="34"/>
      <c r="H622" s="61"/>
      <c r="I622" s="61"/>
      <c r="J622" s="34"/>
      <c r="K622" s="34"/>
      <c r="L622" s="34"/>
    </row>
    <row r="623" spans="1:12" ht="409.6" hidden="1" customHeight="1" x14ac:dyDescent="0.25">
      <c r="A623" s="152" t="s">
        <v>27</v>
      </c>
      <c r="B623" s="152" t="s">
        <v>259</v>
      </c>
      <c r="C623" s="39">
        <f>SUBTOTAL(9,C624:C634)</f>
        <v>0</v>
      </c>
      <c r="D623" s="39">
        <f>SUBTOTAL(9,D624:D634)</f>
        <v>313500</v>
      </c>
      <c r="E623" s="39">
        <f>SUBTOTAL(9,E624:E634)</f>
        <v>333213.26999999996</v>
      </c>
      <c r="F623" s="39">
        <f>G623-D623</f>
        <v>-313500</v>
      </c>
      <c r="G623" s="39">
        <f>SUBTOTAL(9,G624:G634)</f>
        <v>0</v>
      </c>
      <c r="H623" s="59" t="str">
        <f>IF(C623&lt;&gt;0,E623/C623,"-")</f>
        <v>-</v>
      </c>
      <c r="I623" s="59">
        <f>IF(D623&lt;&gt;0,E623/D623,"-")</f>
        <v>1.0628812440191386</v>
      </c>
      <c r="J623" s="39">
        <f>SUBTOTAL(9,J624:J634)</f>
        <v>0</v>
      </c>
      <c r="K623" s="39">
        <f>SUBTOTAL(9,K624:K634)</f>
        <v>0</v>
      </c>
      <c r="L623" s="39">
        <f>SUBTOTAL(9,L624:L634)</f>
        <v>0</v>
      </c>
    </row>
    <row r="624" spans="1:12" ht="22.5" hidden="1" customHeight="1" x14ac:dyDescent="0.25">
      <c r="A624" s="1"/>
      <c r="B624" s="1"/>
      <c r="C624" s="5"/>
      <c r="D624" s="151"/>
      <c r="E624" s="151"/>
      <c r="F624" s="151"/>
      <c r="G624" s="151"/>
      <c r="H624" s="153"/>
      <c r="I624" s="153"/>
      <c r="J624" s="151"/>
      <c r="K624" s="151"/>
      <c r="L624" s="151"/>
    </row>
    <row r="625" spans="1:12" ht="409.6" hidden="1" customHeight="1" x14ac:dyDescent="0.25">
      <c r="A625" s="154" t="s">
        <v>27</v>
      </c>
      <c r="B625" s="154" t="s">
        <v>259</v>
      </c>
      <c r="C625" s="151">
        <f>SUBTOTAL(9,C626:C633)</f>
        <v>0</v>
      </c>
      <c r="D625" s="151">
        <f>SUBTOTAL(9,D626:D633)</f>
        <v>313500</v>
      </c>
      <c r="E625" s="151">
        <f>SUBTOTAL(9,E626:E633)</f>
        <v>333213.26999999996</v>
      </c>
      <c r="F625" s="151">
        <f>G625-D625</f>
        <v>-313500</v>
      </c>
      <c r="G625" s="151">
        <f>SUBTOTAL(9,G626:G633)</f>
        <v>0</v>
      </c>
      <c r="H625" s="153" t="str">
        <f>IF(C625&lt;&gt;0,E625/C625,"-")</f>
        <v>-</v>
      </c>
      <c r="I625" s="153">
        <f>IF(D625&lt;&gt;0,E625/D625,"-")</f>
        <v>1.0628812440191386</v>
      </c>
      <c r="J625" s="151">
        <f>SUBTOTAL(9,J626:J633)</f>
        <v>0</v>
      </c>
      <c r="K625" s="151">
        <f>SUBTOTAL(9,K626:K633)</f>
        <v>0</v>
      </c>
      <c r="L625" s="151">
        <f>SUBTOTAL(9,L626:L633)</f>
        <v>0</v>
      </c>
    </row>
    <row r="626" spans="1:12" ht="30" hidden="1" customHeight="1" x14ac:dyDescent="0.25">
      <c r="A626" s="1"/>
      <c r="B626" s="1"/>
      <c r="C626" s="5"/>
      <c r="D626" s="33"/>
      <c r="E626" s="33"/>
      <c r="F626" s="33"/>
      <c r="G626" s="34"/>
      <c r="H626" s="61"/>
      <c r="I626" s="61"/>
      <c r="J626" s="34"/>
      <c r="K626" s="34"/>
      <c r="L626" s="34"/>
    </row>
    <row r="627" spans="1:12" ht="15" customHeight="1" x14ac:dyDescent="0.25">
      <c r="A627" s="155" t="s">
        <v>97</v>
      </c>
      <c r="B627" s="155" t="s">
        <v>373</v>
      </c>
      <c r="C627" s="3">
        <v>0</v>
      </c>
      <c r="D627" s="3">
        <v>209000</v>
      </c>
      <c r="E627" s="3">
        <v>220155.93999999997</v>
      </c>
      <c r="F627" s="3">
        <f t="shared" ref="F627:F632" si="5">G627-D627</f>
        <v>-209000</v>
      </c>
      <c r="G627" s="3"/>
      <c r="H627" s="51" t="str">
        <f t="shared" ref="H627:H632" si="6">IF(C627&lt;&gt;0,0/C627,"-")</f>
        <v>-</v>
      </c>
      <c r="I627" s="51">
        <f t="shared" ref="I627:I632" si="7">IF(D627&lt;&gt;0,E627/D627,"-")</f>
        <v>1.0533777033492822</v>
      </c>
      <c r="J627" s="3">
        <v>0</v>
      </c>
      <c r="K627" s="76">
        <v>0</v>
      </c>
      <c r="L627" s="76">
        <v>0</v>
      </c>
    </row>
    <row r="628" spans="1:12" ht="15" customHeight="1" x14ac:dyDescent="0.25">
      <c r="A628" s="155" t="s">
        <v>98</v>
      </c>
      <c r="B628" s="155" t="s">
        <v>209</v>
      </c>
      <c r="C628" s="3">
        <v>0</v>
      </c>
      <c r="D628" s="3">
        <v>20000</v>
      </c>
      <c r="E628" s="3">
        <v>9631.26</v>
      </c>
      <c r="F628" s="3">
        <f t="shared" si="5"/>
        <v>-20000</v>
      </c>
      <c r="G628" s="3"/>
      <c r="H628" s="51" t="str">
        <f t="shared" si="6"/>
        <v>-</v>
      </c>
      <c r="I628" s="51">
        <f t="shared" si="7"/>
        <v>0.48156300000000002</v>
      </c>
      <c r="J628" s="3">
        <v>0</v>
      </c>
      <c r="K628" s="76">
        <v>0</v>
      </c>
      <c r="L628" s="76">
        <v>0</v>
      </c>
    </row>
    <row r="629" spans="1:12" ht="15" customHeight="1" x14ac:dyDescent="0.25">
      <c r="A629" s="155" t="s">
        <v>99</v>
      </c>
      <c r="B629" s="155" t="s">
        <v>194</v>
      </c>
      <c r="C629" s="3">
        <v>0</v>
      </c>
      <c r="D629" s="3">
        <v>40000</v>
      </c>
      <c r="E629" s="3">
        <v>49633.71</v>
      </c>
      <c r="F629" s="3">
        <f t="shared" si="5"/>
        <v>-40000</v>
      </c>
      <c r="G629" s="3"/>
      <c r="H629" s="51" t="str">
        <f t="shared" si="6"/>
        <v>-</v>
      </c>
      <c r="I629" s="51">
        <f t="shared" si="7"/>
        <v>1.2408427499999999</v>
      </c>
      <c r="J629" s="3">
        <v>0</v>
      </c>
      <c r="K629" s="76">
        <v>0</v>
      </c>
      <c r="L629" s="76">
        <v>0</v>
      </c>
    </row>
    <row r="630" spans="1:12" ht="15" customHeight="1" x14ac:dyDescent="0.25">
      <c r="A630" s="155" t="s">
        <v>100</v>
      </c>
      <c r="B630" s="155" t="s">
        <v>248</v>
      </c>
      <c r="C630" s="3">
        <v>0</v>
      </c>
      <c r="D630" s="3">
        <v>4500</v>
      </c>
      <c r="E630" s="3">
        <v>13500</v>
      </c>
      <c r="F630" s="3">
        <f t="shared" si="5"/>
        <v>-4500</v>
      </c>
      <c r="G630" s="3"/>
      <c r="H630" s="51" t="str">
        <f t="shared" si="6"/>
        <v>-</v>
      </c>
      <c r="I630" s="51">
        <f t="shared" si="7"/>
        <v>3</v>
      </c>
      <c r="J630" s="3">
        <v>0</v>
      </c>
      <c r="K630" s="76">
        <v>0</v>
      </c>
      <c r="L630" s="76">
        <v>0</v>
      </c>
    </row>
    <row r="631" spans="1:12" ht="15" customHeight="1" x14ac:dyDescent="0.25">
      <c r="A631" s="155" t="s">
        <v>101</v>
      </c>
      <c r="B631" s="155" t="s">
        <v>215</v>
      </c>
      <c r="C631" s="3">
        <v>0</v>
      </c>
      <c r="D631" s="3">
        <v>20000</v>
      </c>
      <c r="E631" s="3">
        <v>22897.360000000001</v>
      </c>
      <c r="F631" s="3">
        <f t="shared" si="5"/>
        <v>-20000</v>
      </c>
      <c r="G631" s="3"/>
      <c r="H631" s="51" t="str">
        <f t="shared" si="6"/>
        <v>-</v>
      </c>
      <c r="I631" s="51">
        <f t="shared" si="7"/>
        <v>1.144868</v>
      </c>
      <c r="J631" s="3">
        <v>0</v>
      </c>
      <c r="K631" s="76">
        <v>0</v>
      </c>
      <c r="L631" s="76">
        <v>0</v>
      </c>
    </row>
    <row r="632" spans="1:12" ht="15" customHeight="1" x14ac:dyDescent="0.25">
      <c r="A632" s="155" t="s">
        <v>102</v>
      </c>
      <c r="B632" s="155" t="s">
        <v>259</v>
      </c>
      <c r="C632" s="3">
        <v>0</v>
      </c>
      <c r="D632" s="3">
        <v>20000</v>
      </c>
      <c r="E632" s="3">
        <v>17395</v>
      </c>
      <c r="F632" s="3">
        <f t="shared" si="5"/>
        <v>-20000</v>
      </c>
      <c r="G632" s="3"/>
      <c r="H632" s="51" t="str">
        <f t="shared" si="6"/>
        <v>-</v>
      </c>
      <c r="I632" s="51">
        <f t="shared" si="7"/>
        <v>0.86975000000000002</v>
      </c>
      <c r="J632" s="3">
        <v>0</v>
      </c>
      <c r="K632" s="76">
        <v>0</v>
      </c>
      <c r="L632" s="76">
        <v>0</v>
      </c>
    </row>
    <row r="633" spans="1:12" hidden="1" x14ac:dyDescent="0.25">
      <c r="A633" s="1"/>
      <c r="B633" s="1"/>
      <c r="C633" s="5"/>
      <c r="D633" s="3"/>
      <c r="E633" s="3"/>
      <c r="F633" s="3"/>
      <c r="G633" s="3"/>
      <c r="H633" s="51"/>
      <c r="I633" s="51"/>
      <c r="J633" s="3"/>
      <c r="K633" s="3"/>
      <c r="L633" s="3"/>
    </row>
    <row r="634" spans="1:12" hidden="1" x14ac:dyDescent="0.25">
      <c r="A634" s="1"/>
      <c r="B634" s="1"/>
      <c r="C634" s="5"/>
      <c r="D634" s="5"/>
      <c r="E634" s="5"/>
      <c r="F634" s="5"/>
      <c r="G634" s="34"/>
      <c r="H634" s="61"/>
      <c r="I634" s="61"/>
      <c r="J634" s="34"/>
      <c r="K634" s="34"/>
      <c r="L634" s="34"/>
    </row>
    <row r="635" spans="1:12" ht="20.100000000000001" hidden="1" customHeight="1" x14ac:dyDescent="0.25">
      <c r="A635" s="1"/>
      <c r="B635" s="1"/>
      <c r="C635" s="5"/>
      <c r="D635" s="5"/>
      <c r="E635" s="5"/>
      <c r="F635" s="5"/>
      <c r="G635" s="34"/>
      <c r="H635" s="61"/>
      <c r="I635" s="61"/>
      <c r="J635" s="34"/>
      <c r="K635" s="34"/>
      <c r="L635" s="34"/>
    </row>
    <row r="636" spans="1:12" ht="20.100000000000001" hidden="1" customHeight="1" x14ac:dyDescent="0.25">
      <c r="A636" s="1"/>
      <c r="B636" s="1"/>
      <c r="C636" s="5"/>
      <c r="D636" s="5"/>
      <c r="E636" s="5"/>
      <c r="F636" s="5"/>
      <c r="G636" s="34"/>
      <c r="H636" s="61"/>
      <c r="I636" s="61"/>
      <c r="J636" s="34"/>
      <c r="K636" s="34"/>
      <c r="L636" s="34"/>
    </row>
    <row r="637" spans="1:12" ht="20.100000000000001" hidden="1" customHeight="1" x14ac:dyDescent="0.25">
      <c r="A637" s="1"/>
      <c r="B637" s="1"/>
      <c r="C637" s="5"/>
      <c r="D637" s="5"/>
      <c r="E637" s="5"/>
      <c r="F637" s="5"/>
      <c r="G637" s="34"/>
      <c r="H637" s="61"/>
      <c r="I637" s="61"/>
      <c r="J637" s="34"/>
      <c r="K637" s="34"/>
      <c r="L637" s="34"/>
    </row>
    <row r="638" spans="1:12" ht="20.100000000000001" hidden="1" customHeight="1" x14ac:dyDescent="0.25">
      <c r="A638" s="1"/>
      <c r="B638" s="1"/>
      <c r="C638" s="5"/>
      <c r="D638" s="5"/>
      <c r="E638" s="5"/>
      <c r="F638" s="5"/>
      <c r="G638" s="34"/>
      <c r="H638" s="61"/>
      <c r="I638" s="61"/>
      <c r="J638" s="34"/>
      <c r="K638" s="34"/>
      <c r="L638" s="34"/>
    </row>
    <row r="639" spans="1:12" ht="20.100000000000001" hidden="1" customHeight="1" x14ac:dyDescent="0.25">
      <c r="A639" s="1"/>
      <c r="B639" s="1"/>
      <c r="C639" s="5"/>
      <c r="D639" s="5"/>
      <c r="E639" s="5"/>
      <c r="F639" s="5"/>
      <c r="G639" s="34"/>
      <c r="H639" s="61"/>
      <c r="I639" s="61"/>
      <c r="J639" s="34"/>
      <c r="K639" s="34"/>
      <c r="L639" s="34"/>
    </row>
    <row r="640" spans="1:12" s="29" customFormat="1" ht="18" customHeight="1" x14ac:dyDescent="0.25">
      <c r="A640" s="145" t="s">
        <v>5</v>
      </c>
      <c r="B640" s="145" t="s">
        <v>211</v>
      </c>
      <c r="C640" s="28">
        <f>SUBTOTAL(9,C641:C702)</f>
        <v>0</v>
      </c>
      <c r="D640" s="28">
        <f>SUBTOTAL(9,D641:D702)</f>
        <v>86000</v>
      </c>
      <c r="E640" s="28">
        <f>SUBTOTAL(9,E641:E702)</f>
        <v>74223.680000000008</v>
      </c>
      <c r="F640" s="28">
        <f>G640-D640</f>
        <v>-86000</v>
      </c>
      <c r="G640" s="28">
        <f>SUBTOTAL(9,G641:G702)</f>
        <v>0</v>
      </c>
      <c r="H640" s="49" t="str">
        <f>IF(C640&lt;&gt;0,E640/C640,"-")</f>
        <v>-</v>
      </c>
      <c r="I640" s="49">
        <f>IF(D640&lt;&gt;0,E640/D640,"-")</f>
        <v>0.86306604651162799</v>
      </c>
      <c r="J640" s="28">
        <f>SUBTOTAL(9,J641:J702)</f>
        <v>123000</v>
      </c>
      <c r="K640" s="28">
        <f>SUBTOTAL(9,K641:K702)</f>
        <v>123000</v>
      </c>
      <c r="L640" s="28">
        <f>SUBTOTAL(9,L641:L702)</f>
        <v>0</v>
      </c>
    </row>
    <row r="641" spans="1:12" ht="30" hidden="1" customHeight="1" x14ac:dyDescent="0.25">
      <c r="A641" s="1"/>
      <c r="B641" s="4"/>
      <c r="C641" s="120"/>
      <c r="D641" s="120"/>
      <c r="E641" s="120"/>
      <c r="F641" s="120"/>
      <c r="G641" s="34"/>
      <c r="H641" s="61"/>
      <c r="I641" s="61"/>
      <c r="J641" s="34"/>
      <c r="K641" s="34"/>
      <c r="L641" s="34"/>
    </row>
    <row r="642" spans="1:12" s="29" customFormat="1" ht="18" customHeight="1" x14ac:dyDescent="0.25">
      <c r="A642" s="146" t="s">
        <v>5</v>
      </c>
      <c r="B642" s="146" t="s">
        <v>211</v>
      </c>
      <c r="C642" s="37">
        <f>SUBTOTAL(9,C643:C660)</f>
        <v>0</v>
      </c>
      <c r="D642" s="37">
        <f>SUBTOTAL(9,D643:D660)</f>
        <v>0</v>
      </c>
      <c r="E642" s="37">
        <f>SUBTOTAL(9,E643:E660)</f>
        <v>0</v>
      </c>
      <c r="F642" s="37">
        <f>G642-D642</f>
        <v>0</v>
      </c>
      <c r="G642" s="37">
        <f>SUBTOTAL(9,G643:G660)</f>
        <v>0</v>
      </c>
      <c r="H642" s="55" t="str">
        <f>IF(C642&lt;&gt;0,E642/C642,"-")</f>
        <v>-</v>
      </c>
      <c r="I642" s="55" t="str">
        <f>IF(D642&lt;&gt;0,E642/D642,"-")</f>
        <v>-</v>
      </c>
      <c r="J642" s="37">
        <f>SUBTOTAL(9,J643:J660)</f>
        <v>123000</v>
      </c>
      <c r="K642" s="37">
        <f>SUBTOTAL(9,K643:K660)</f>
        <v>123000</v>
      </c>
      <c r="L642" s="37">
        <f>SUBTOTAL(9,L643:L660)</f>
        <v>0</v>
      </c>
    </row>
    <row r="643" spans="1:12" ht="30" hidden="1" customHeight="1" x14ac:dyDescent="0.25">
      <c r="A643" s="1"/>
      <c r="B643" s="1"/>
      <c r="C643" s="5"/>
      <c r="D643" s="42"/>
      <c r="E643" s="42"/>
      <c r="F643" s="42"/>
      <c r="G643" s="34"/>
      <c r="H643" s="61"/>
      <c r="I643" s="61"/>
      <c r="J643" s="34"/>
      <c r="K643" s="34"/>
      <c r="L643" s="34"/>
    </row>
    <row r="644" spans="1:12" ht="409.6" hidden="1" customHeight="1" x14ac:dyDescent="0.25">
      <c r="A644" s="147" t="s">
        <v>5</v>
      </c>
      <c r="B644" s="147" t="s">
        <v>211</v>
      </c>
      <c r="C644" s="38">
        <f>SUBTOTAL(9,C645:C659)</f>
        <v>0</v>
      </c>
      <c r="D644" s="38">
        <f>SUBTOTAL(9,D645:D659)</f>
        <v>0</v>
      </c>
      <c r="E644" s="38">
        <f>SUBTOTAL(9,E645:E659)</f>
        <v>0</v>
      </c>
      <c r="F644" s="38">
        <f>G644-D644</f>
        <v>0</v>
      </c>
      <c r="G644" s="38">
        <f>SUBTOTAL(9,G645:G659)</f>
        <v>0</v>
      </c>
      <c r="H644" s="56" t="str">
        <f>IF(C644&lt;&gt;0,E644/C644,"-")</f>
        <v>-</v>
      </c>
      <c r="I644" s="56" t="str">
        <f>IF(D644&lt;&gt;0,E644/D644,"-")</f>
        <v>-</v>
      </c>
      <c r="J644" s="38">
        <f>SUBTOTAL(9,J645:J659)</f>
        <v>123000</v>
      </c>
      <c r="K644" s="38">
        <f>SUBTOTAL(9,K645:K659)</f>
        <v>123000</v>
      </c>
      <c r="L644" s="38">
        <f>SUBTOTAL(9,L645:L659)</f>
        <v>0</v>
      </c>
    </row>
    <row r="645" spans="1:12" ht="30" hidden="1" customHeight="1" x14ac:dyDescent="0.25">
      <c r="A645" s="1"/>
      <c r="B645" s="1"/>
      <c r="C645" s="5"/>
      <c r="D645" s="148"/>
      <c r="E645" s="148"/>
      <c r="F645" s="148"/>
      <c r="G645" s="34"/>
      <c r="H645" s="61"/>
      <c r="I645" s="61"/>
      <c r="J645" s="34"/>
      <c r="K645" s="34"/>
      <c r="L645" s="34"/>
    </row>
    <row r="646" spans="1:12" ht="409.6" hidden="1" customHeight="1" x14ac:dyDescent="0.25">
      <c r="A646" s="149" t="s">
        <v>5</v>
      </c>
      <c r="B646" s="149" t="s">
        <v>211</v>
      </c>
      <c r="C646" s="40">
        <f>SUBTOTAL(9,C647:C658)</f>
        <v>0</v>
      </c>
      <c r="D646" s="40">
        <f>SUBTOTAL(9,D647:D658)</f>
        <v>0</v>
      </c>
      <c r="E646" s="40">
        <f>SUBTOTAL(9,E647:E658)</f>
        <v>0</v>
      </c>
      <c r="F646" s="40">
        <f>G646-D646</f>
        <v>0</v>
      </c>
      <c r="G646" s="40">
        <f>SUBTOTAL(9,G647:G658)</f>
        <v>0</v>
      </c>
      <c r="H646" s="57" t="str">
        <f>IF(C646&lt;&gt;0,E646/C646,"-")</f>
        <v>-</v>
      </c>
      <c r="I646" s="57" t="str">
        <f>IF(D646&lt;&gt;0,E646/D646,"-")</f>
        <v>-</v>
      </c>
      <c r="J646" s="40">
        <f>SUBTOTAL(9,J647:J658)</f>
        <v>123000</v>
      </c>
      <c r="K646" s="40">
        <f>SUBTOTAL(9,K647:K658)</f>
        <v>123000</v>
      </c>
      <c r="L646" s="40">
        <f>SUBTOTAL(9,L647:L658)</f>
        <v>0</v>
      </c>
    </row>
    <row r="647" spans="1:12" ht="30" hidden="1" customHeight="1" x14ac:dyDescent="0.25">
      <c r="A647" s="1"/>
      <c r="B647" s="1"/>
      <c r="C647" s="5"/>
      <c r="D647" s="117"/>
      <c r="E647" s="117"/>
      <c r="F647" s="117"/>
      <c r="G647" s="34"/>
      <c r="H647" s="61"/>
      <c r="I647" s="61"/>
      <c r="J647" s="34"/>
      <c r="K647" s="34"/>
      <c r="L647" s="34"/>
    </row>
    <row r="648" spans="1:12" ht="409.6" hidden="1" customHeight="1" x14ac:dyDescent="0.25">
      <c r="A648" s="150" t="s">
        <v>5</v>
      </c>
      <c r="B648" s="150" t="s">
        <v>211</v>
      </c>
      <c r="C648" s="41">
        <f>SUBTOTAL(9,C649:C657)</f>
        <v>0</v>
      </c>
      <c r="D648" s="41">
        <f>SUBTOTAL(9,D649:D657)</f>
        <v>0</v>
      </c>
      <c r="E648" s="41">
        <f>SUBTOTAL(9,E649:E657)</f>
        <v>0</v>
      </c>
      <c r="F648" s="41">
        <f>G648-D648</f>
        <v>0</v>
      </c>
      <c r="G648" s="41">
        <f>SUBTOTAL(9,G649:G657)</f>
        <v>0</v>
      </c>
      <c r="H648" s="58" t="str">
        <f>IF(C648&lt;&gt;0,E648/C648,"-")</f>
        <v>-</v>
      </c>
      <c r="I648" s="58" t="str">
        <f>IF(D648&lt;&gt;0,E648/D648,"-")</f>
        <v>-</v>
      </c>
      <c r="J648" s="41">
        <f>SUBTOTAL(9,J649:J657)</f>
        <v>123000</v>
      </c>
      <c r="K648" s="41">
        <f>SUBTOTAL(9,K649:K657)</f>
        <v>123000</v>
      </c>
      <c r="L648" s="41">
        <f>SUBTOTAL(9,L649:L657)</f>
        <v>0</v>
      </c>
    </row>
    <row r="649" spans="1:12" ht="30" hidden="1" customHeight="1" x14ac:dyDescent="0.25">
      <c r="A649" s="1"/>
      <c r="B649" s="1"/>
      <c r="C649" s="5"/>
      <c r="D649" s="151"/>
      <c r="E649" s="151"/>
      <c r="F649" s="151"/>
      <c r="G649" s="34"/>
      <c r="H649" s="61"/>
      <c r="I649" s="61"/>
      <c r="J649" s="34"/>
      <c r="K649" s="34"/>
      <c r="L649" s="34"/>
    </row>
    <row r="650" spans="1:12" ht="409.6" hidden="1" customHeight="1" x14ac:dyDescent="0.25">
      <c r="A650" s="152" t="s">
        <v>5</v>
      </c>
      <c r="B650" s="152" t="s">
        <v>211</v>
      </c>
      <c r="C650" s="39">
        <f>SUBTOTAL(9,C651:C656)</f>
        <v>0</v>
      </c>
      <c r="D650" s="39">
        <f>SUBTOTAL(9,D651:D656)</f>
        <v>0</v>
      </c>
      <c r="E650" s="39">
        <f>SUBTOTAL(9,E651:E656)</f>
        <v>0</v>
      </c>
      <c r="F650" s="39">
        <f>G650-D650</f>
        <v>0</v>
      </c>
      <c r="G650" s="39">
        <f>SUBTOTAL(9,G651:G656)</f>
        <v>0</v>
      </c>
      <c r="H650" s="59" t="str">
        <f>IF(C650&lt;&gt;0,E650/C650,"-")</f>
        <v>-</v>
      </c>
      <c r="I650" s="59" t="str">
        <f>IF(D650&lt;&gt;0,E650/D650,"-")</f>
        <v>-</v>
      </c>
      <c r="J650" s="39">
        <f>SUBTOTAL(9,J651:J656)</f>
        <v>123000</v>
      </c>
      <c r="K650" s="39">
        <f>SUBTOTAL(9,K651:K656)</f>
        <v>123000</v>
      </c>
      <c r="L650" s="39">
        <f>SUBTOTAL(9,L651:L656)</f>
        <v>0</v>
      </c>
    </row>
    <row r="651" spans="1:12" ht="22.5" hidden="1" customHeight="1" x14ac:dyDescent="0.25">
      <c r="A651" s="1"/>
      <c r="B651" s="1"/>
      <c r="C651" s="5"/>
      <c r="D651" s="151"/>
      <c r="E651" s="151"/>
      <c r="F651" s="151"/>
      <c r="G651" s="151"/>
      <c r="H651" s="153"/>
      <c r="I651" s="153"/>
      <c r="J651" s="151"/>
      <c r="K651" s="151"/>
      <c r="L651" s="151"/>
    </row>
    <row r="652" spans="1:12" ht="409.6" hidden="1" customHeight="1" x14ac:dyDescent="0.25">
      <c r="A652" s="154" t="s">
        <v>5</v>
      </c>
      <c r="B652" s="154" t="s">
        <v>211</v>
      </c>
      <c r="C652" s="151">
        <f>SUBTOTAL(9,C653:C655)</f>
        <v>0</v>
      </c>
      <c r="D652" s="151">
        <f>SUBTOTAL(9,D653:D655)</f>
        <v>0</v>
      </c>
      <c r="E652" s="151">
        <f>SUBTOTAL(9,E653:E655)</f>
        <v>0</v>
      </c>
      <c r="F652" s="151">
        <f>G652-D652</f>
        <v>0</v>
      </c>
      <c r="G652" s="151">
        <f>SUBTOTAL(9,G653:G655)</f>
        <v>0</v>
      </c>
      <c r="H652" s="153" t="str">
        <f>IF(C652&lt;&gt;0,E652/C652,"-")</f>
        <v>-</v>
      </c>
      <c r="I652" s="153" t="str">
        <f>IF(D652&lt;&gt;0,E652/D652,"-")</f>
        <v>-</v>
      </c>
      <c r="J652" s="151">
        <f>SUBTOTAL(9,J653:J655)</f>
        <v>123000</v>
      </c>
      <c r="K652" s="151">
        <f>SUBTOTAL(9,K653:K655)</f>
        <v>123000</v>
      </c>
      <c r="L652" s="151">
        <f>SUBTOTAL(9,L653:L655)</f>
        <v>0</v>
      </c>
    </row>
    <row r="653" spans="1:12" ht="30" hidden="1" customHeight="1" x14ac:dyDescent="0.25">
      <c r="A653" s="1"/>
      <c r="B653" s="1"/>
      <c r="C653" s="5"/>
      <c r="D653" s="33"/>
      <c r="E653" s="33"/>
      <c r="F653" s="33"/>
      <c r="G653" s="34"/>
      <c r="H653" s="61"/>
      <c r="I653" s="61"/>
      <c r="J653" s="34"/>
      <c r="K653" s="34"/>
      <c r="L653" s="34"/>
    </row>
    <row r="654" spans="1:12" ht="15" customHeight="1" x14ac:dyDescent="0.25">
      <c r="A654" s="155" t="s">
        <v>5</v>
      </c>
      <c r="B654" s="155" t="s">
        <v>211</v>
      </c>
      <c r="C654" s="3"/>
      <c r="D654" s="3">
        <v>0</v>
      </c>
      <c r="E654" s="3">
        <v>0</v>
      </c>
      <c r="F654" s="3">
        <f>G654-D654</f>
        <v>0</v>
      </c>
      <c r="G654" s="3"/>
      <c r="H654" s="51" t="str">
        <f>IF(C654&lt;&gt;0,0/C654,"-")</f>
        <v>-</v>
      </c>
      <c r="I654" s="51" t="str">
        <f>IF(D654&lt;&gt;0,E654/D654,"-")</f>
        <v>-</v>
      </c>
      <c r="J654" s="3">
        <v>123000</v>
      </c>
      <c r="K654" s="76">
        <v>123000</v>
      </c>
      <c r="L654" s="76">
        <v>0</v>
      </c>
    </row>
    <row r="655" spans="1:12" hidden="1" x14ac:dyDescent="0.25">
      <c r="A655" s="1"/>
      <c r="B655" s="1"/>
      <c r="C655" s="5"/>
      <c r="D655" s="3"/>
      <c r="E655" s="3"/>
      <c r="F655" s="3"/>
      <c r="G655" s="3"/>
      <c r="H655" s="51"/>
      <c r="I655" s="51"/>
      <c r="J655" s="3"/>
      <c r="K655" s="3"/>
      <c r="L655" s="3"/>
    </row>
    <row r="656" spans="1:12" hidden="1" x14ac:dyDescent="0.25">
      <c r="A656" s="1"/>
      <c r="B656" s="1"/>
      <c r="C656" s="5"/>
      <c r="D656" s="5"/>
      <c r="E656" s="5"/>
      <c r="F656" s="5"/>
      <c r="G656" s="34"/>
      <c r="H656" s="61"/>
      <c r="I656" s="61"/>
      <c r="J656" s="34"/>
      <c r="K656" s="34"/>
      <c r="L656" s="34"/>
    </row>
    <row r="657" spans="1:12" ht="20.100000000000001" hidden="1" customHeight="1" x14ac:dyDescent="0.25">
      <c r="A657" s="1"/>
      <c r="B657" s="1"/>
      <c r="C657" s="5"/>
      <c r="D657" s="5"/>
      <c r="E657" s="5"/>
      <c r="F657" s="5"/>
      <c r="G657" s="34"/>
      <c r="H657" s="61"/>
      <c r="I657" s="61"/>
      <c r="J657" s="34"/>
      <c r="K657" s="34"/>
      <c r="L657" s="34"/>
    </row>
    <row r="658" spans="1:12" ht="20.100000000000001" hidden="1" customHeight="1" x14ac:dyDescent="0.25">
      <c r="A658" s="1"/>
      <c r="B658" s="1"/>
      <c r="C658" s="5"/>
      <c r="D658" s="5"/>
      <c r="E658" s="5"/>
      <c r="F658" s="5"/>
      <c r="G658" s="34"/>
      <c r="H658" s="61"/>
      <c r="I658" s="61"/>
      <c r="J658" s="34"/>
      <c r="K658" s="34"/>
      <c r="L658" s="34"/>
    </row>
    <row r="659" spans="1:12" ht="20.100000000000001" hidden="1" customHeight="1" x14ac:dyDescent="0.25">
      <c r="A659" s="1"/>
      <c r="B659" s="1"/>
      <c r="C659" s="5"/>
      <c r="D659" s="5"/>
      <c r="E659" s="5"/>
      <c r="F659" s="5"/>
      <c r="G659" s="34"/>
      <c r="H659" s="61"/>
      <c r="I659" s="61"/>
      <c r="J659" s="34"/>
      <c r="K659" s="34"/>
      <c r="L659" s="34"/>
    </row>
    <row r="660" spans="1:12" ht="20.100000000000001" hidden="1" customHeight="1" x14ac:dyDescent="0.25">
      <c r="A660" s="1"/>
      <c r="B660" s="1"/>
      <c r="C660" s="5"/>
      <c r="D660" s="5"/>
      <c r="E660" s="5"/>
      <c r="F660" s="5"/>
      <c r="G660" s="34"/>
      <c r="H660" s="61"/>
      <c r="I660" s="61"/>
      <c r="J660" s="34"/>
      <c r="K660" s="34"/>
      <c r="L660" s="34"/>
    </row>
    <row r="661" spans="1:12" s="29" customFormat="1" ht="18" customHeight="1" x14ac:dyDescent="0.25">
      <c r="A661" s="146" t="s">
        <v>28</v>
      </c>
      <c r="B661" s="146" t="s">
        <v>258</v>
      </c>
      <c r="C661" s="37">
        <f>SUBTOTAL(9,C662:C679)</f>
        <v>0</v>
      </c>
      <c r="D661" s="37">
        <f>SUBTOTAL(9,D662:D679)</f>
        <v>30000</v>
      </c>
      <c r="E661" s="37">
        <f>SUBTOTAL(9,E662:E679)</f>
        <v>29375.08</v>
      </c>
      <c r="F661" s="37">
        <f>G661-D661</f>
        <v>-30000</v>
      </c>
      <c r="G661" s="37">
        <f>SUBTOTAL(9,G662:G679)</f>
        <v>0</v>
      </c>
      <c r="H661" s="55" t="str">
        <f>IF(C661&lt;&gt;0,E661/C661,"-")</f>
        <v>-</v>
      </c>
      <c r="I661" s="55">
        <f>IF(D661&lt;&gt;0,E661/D661,"-")</f>
        <v>0.97916933333333345</v>
      </c>
      <c r="J661" s="37">
        <f>SUBTOTAL(9,J662:J679)</f>
        <v>0</v>
      </c>
      <c r="K661" s="37">
        <f>SUBTOTAL(9,K662:K679)</f>
        <v>0</v>
      </c>
      <c r="L661" s="37">
        <f>SUBTOTAL(9,L662:L679)</f>
        <v>0</v>
      </c>
    </row>
    <row r="662" spans="1:12" ht="30" hidden="1" customHeight="1" x14ac:dyDescent="0.25">
      <c r="A662" s="1"/>
      <c r="B662" s="1"/>
      <c r="C662" s="5"/>
      <c r="D662" s="42"/>
      <c r="E662" s="42"/>
      <c r="F662" s="42"/>
      <c r="G662" s="34"/>
      <c r="H662" s="61"/>
      <c r="I662" s="61"/>
      <c r="J662" s="34"/>
      <c r="K662" s="34"/>
      <c r="L662" s="34"/>
    </row>
    <row r="663" spans="1:12" ht="409.6" hidden="1" customHeight="1" x14ac:dyDescent="0.25">
      <c r="A663" s="147" t="s">
        <v>28</v>
      </c>
      <c r="B663" s="147" t="s">
        <v>258</v>
      </c>
      <c r="C663" s="38">
        <f>SUBTOTAL(9,C664:C678)</f>
        <v>0</v>
      </c>
      <c r="D663" s="38">
        <f>SUBTOTAL(9,D664:D678)</f>
        <v>30000</v>
      </c>
      <c r="E663" s="38">
        <f>SUBTOTAL(9,E664:E678)</f>
        <v>29375.08</v>
      </c>
      <c r="F663" s="38">
        <f>G663-D663</f>
        <v>-30000</v>
      </c>
      <c r="G663" s="38">
        <f>SUBTOTAL(9,G664:G678)</f>
        <v>0</v>
      </c>
      <c r="H663" s="56" t="str">
        <f>IF(C663&lt;&gt;0,E663/C663,"-")</f>
        <v>-</v>
      </c>
      <c r="I663" s="56">
        <f>IF(D663&lt;&gt;0,E663/D663,"-")</f>
        <v>0.97916933333333345</v>
      </c>
      <c r="J663" s="38">
        <f>SUBTOTAL(9,J664:J678)</f>
        <v>0</v>
      </c>
      <c r="K663" s="38">
        <f>SUBTOTAL(9,K664:K678)</f>
        <v>0</v>
      </c>
      <c r="L663" s="38">
        <f>SUBTOTAL(9,L664:L678)</f>
        <v>0</v>
      </c>
    </row>
    <row r="664" spans="1:12" ht="30" hidden="1" customHeight="1" x14ac:dyDescent="0.25">
      <c r="A664" s="1"/>
      <c r="B664" s="1"/>
      <c r="C664" s="5"/>
      <c r="D664" s="148"/>
      <c r="E664" s="148"/>
      <c r="F664" s="148"/>
      <c r="G664" s="34"/>
      <c r="H664" s="61"/>
      <c r="I664" s="61"/>
      <c r="J664" s="34"/>
      <c r="K664" s="34"/>
      <c r="L664" s="34"/>
    </row>
    <row r="665" spans="1:12" ht="409.6" hidden="1" customHeight="1" x14ac:dyDescent="0.25">
      <c r="A665" s="149" t="s">
        <v>28</v>
      </c>
      <c r="B665" s="149" t="s">
        <v>258</v>
      </c>
      <c r="C665" s="40">
        <f>SUBTOTAL(9,C666:C677)</f>
        <v>0</v>
      </c>
      <c r="D665" s="40">
        <f>SUBTOTAL(9,D666:D677)</f>
        <v>30000</v>
      </c>
      <c r="E665" s="40">
        <f>SUBTOTAL(9,E666:E677)</f>
        <v>29375.08</v>
      </c>
      <c r="F665" s="40">
        <f>G665-D665</f>
        <v>-30000</v>
      </c>
      <c r="G665" s="40">
        <f>SUBTOTAL(9,G666:G677)</f>
        <v>0</v>
      </c>
      <c r="H665" s="57" t="str">
        <f>IF(C665&lt;&gt;0,E665/C665,"-")</f>
        <v>-</v>
      </c>
      <c r="I665" s="57">
        <f>IF(D665&lt;&gt;0,E665/D665,"-")</f>
        <v>0.97916933333333345</v>
      </c>
      <c r="J665" s="40">
        <f>SUBTOTAL(9,J666:J677)</f>
        <v>0</v>
      </c>
      <c r="K665" s="40">
        <f>SUBTOTAL(9,K666:K677)</f>
        <v>0</v>
      </c>
      <c r="L665" s="40">
        <f>SUBTOTAL(9,L666:L677)</f>
        <v>0</v>
      </c>
    </row>
    <row r="666" spans="1:12" ht="30" hidden="1" customHeight="1" x14ac:dyDescent="0.25">
      <c r="A666" s="1"/>
      <c r="B666" s="1"/>
      <c r="C666" s="5"/>
      <c r="D666" s="117"/>
      <c r="E666" s="117"/>
      <c r="F666" s="117"/>
      <c r="G666" s="34"/>
      <c r="H666" s="61"/>
      <c r="I666" s="61"/>
      <c r="J666" s="34"/>
      <c r="K666" s="34"/>
      <c r="L666" s="34"/>
    </row>
    <row r="667" spans="1:12" ht="409.6" hidden="1" customHeight="1" x14ac:dyDescent="0.25">
      <c r="A667" s="150" t="s">
        <v>28</v>
      </c>
      <c r="B667" s="150" t="s">
        <v>258</v>
      </c>
      <c r="C667" s="41">
        <f>SUBTOTAL(9,C668:C676)</f>
        <v>0</v>
      </c>
      <c r="D667" s="41">
        <f>SUBTOTAL(9,D668:D676)</f>
        <v>30000</v>
      </c>
      <c r="E667" s="41">
        <f>SUBTOTAL(9,E668:E676)</f>
        <v>29375.08</v>
      </c>
      <c r="F667" s="41">
        <f>G667-D667</f>
        <v>-30000</v>
      </c>
      <c r="G667" s="41">
        <f>SUBTOTAL(9,G668:G676)</f>
        <v>0</v>
      </c>
      <c r="H667" s="58" t="str">
        <f>IF(C667&lt;&gt;0,E667/C667,"-")</f>
        <v>-</v>
      </c>
      <c r="I667" s="58">
        <f>IF(D667&lt;&gt;0,E667/D667,"-")</f>
        <v>0.97916933333333345</v>
      </c>
      <c r="J667" s="41">
        <f>SUBTOTAL(9,J668:J676)</f>
        <v>0</v>
      </c>
      <c r="K667" s="41">
        <f>SUBTOTAL(9,K668:K676)</f>
        <v>0</v>
      </c>
      <c r="L667" s="41">
        <f>SUBTOTAL(9,L668:L676)</f>
        <v>0</v>
      </c>
    </row>
    <row r="668" spans="1:12" ht="30" hidden="1" customHeight="1" x14ac:dyDescent="0.25">
      <c r="A668" s="1"/>
      <c r="B668" s="1"/>
      <c r="C668" s="5"/>
      <c r="D668" s="151"/>
      <c r="E668" s="151"/>
      <c r="F668" s="151"/>
      <c r="G668" s="34"/>
      <c r="H668" s="61"/>
      <c r="I668" s="61"/>
      <c r="J668" s="34"/>
      <c r="K668" s="34"/>
      <c r="L668" s="34"/>
    </row>
    <row r="669" spans="1:12" ht="409.6" hidden="1" customHeight="1" x14ac:dyDescent="0.25">
      <c r="A669" s="152" t="s">
        <v>28</v>
      </c>
      <c r="B669" s="152" t="s">
        <v>258</v>
      </c>
      <c r="C669" s="39">
        <f>SUBTOTAL(9,C670:C675)</f>
        <v>0</v>
      </c>
      <c r="D669" s="39">
        <f>SUBTOTAL(9,D670:D675)</f>
        <v>30000</v>
      </c>
      <c r="E669" s="39">
        <f>SUBTOTAL(9,E670:E675)</f>
        <v>29375.08</v>
      </c>
      <c r="F669" s="39">
        <f>G669-D669</f>
        <v>-30000</v>
      </c>
      <c r="G669" s="39">
        <f>SUBTOTAL(9,G670:G675)</f>
        <v>0</v>
      </c>
      <c r="H669" s="59" t="str">
        <f>IF(C669&lt;&gt;0,E669/C669,"-")</f>
        <v>-</v>
      </c>
      <c r="I669" s="59">
        <f>IF(D669&lt;&gt;0,E669/D669,"-")</f>
        <v>0.97916933333333345</v>
      </c>
      <c r="J669" s="39">
        <f>SUBTOTAL(9,J670:J675)</f>
        <v>0</v>
      </c>
      <c r="K669" s="39">
        <f>SUBTOTAL(9,K670:K675)</f>
        <v>0</v>
      </c>
      <c r="L669" s="39">
        <f>SUBTOTAL(9,L670:L675)</f>
        <v>0</v>
      </c>
    </row>
    <row r="670" spans="1:12" ht="22.5" hidden="1" customHeight="1" x14ac:dyDescent="0.25">
      <c r="A670" s="1"/>
      <c r="B670" s="1"/>
      <c r="C670" s="5"/>
      <c r="D670" s="151"/>
      <c r="E670" s="151"/>
      <c r="F670" s="151"/>
      <c r="G670" s="151"/>
      <c r="H670" s="153"/>
      <c r="I670" s="153"/>
      <c r="J670" s="151"/>
      <c r="K670" s="151"/>
      <c r="L670" s="151"/>
    </row>
    <row r="671" spans="1:12" ht="409.6" hidden="1" customHeight="1" x14ac:dyDescent="0.25">
      <c r="A671" s="154" t="s">
        <v>28</v>
      </c>
      <c r="B671" s="154" t="s">
        <v>258</v>
      </c>
      <c r="C671" s="151">
        <f>SUBTOTAL(9,C672:C674)</f>
        <v>0</v>
      </c>
      <c r="D671" s="151">
        <f>SUBTOTAL(9,D672:D674)</f>
        <v>30000</v>
      </c>
      <c r="E671" s="151">
        <f>SUBTOTAL(9,E672:E674)</f>
        <v>29375.08</v>
      </c>
      <c r="F671" s="151">
        <f>G671-D671</f>
        <v>-30000</v>
      </c>
      <c r="G671" s="151">
        <f>SUBTOTAL(9,G672:G674)</f>
        <v>0</v>
      </c>
      <c r="H671" s="153" t="str">
        <f>IF(C671&lt;&gt;0,E671/C671,"-")</f>
        <v>-</v>
      </c>
      <c r="I671" s="153">
        <f>IF(D671&lt;&gt;0,E671/D671,"-")</f>
        <v>0.97916933333333345</v>
      </c>
      <c r="J671" s="151">
        <f>SUBTOTAL(9,J672:J674)</f>
        <v>0</v>
      </c>
      <c r="K671" s="151">
        <f>SUBTOTAL(9,K672:K674)</f>
        <v>0</v>
      </c>
      <c r="L671" s="151">
        <f>SUBTOTAL(9,L672:L674)</f>
        <v>0</v>
      </c>
    </row>
    <row r="672" spans="1:12" ht="30" hidden="1" customHeight="1" x14ac:dyDescent="0.25">
      <c r="A672" s="1"/>
      <c r="B672" s="1"/>
      <c r="C672" s="5"/>
      <c r="D672" s="33"/>
      <c r="E672" s="33"/>
      <c r="F672" s="33"/>
      <c r="G672" s="34"/>
      <c r="H672" s="61"/>
      <c r="I672" s="61"/>
      <c r="J672" s="34"/>
      <c r="K672" s="34"/>
      <c r="L672" s="34"/>
    </row>
    <row r="673" spans="1:12" ht="15" customHeight="1" x14ac:dyDescent="0.25">
      <c r="A673" s="155" t="s">
        <v>103</v>
      </c>
      <c r="B673" s="155" t="s">
        <v>338</v>
      </c>
      <c r="C673" s="3">
        <v>0</v>
      </c>
      <c r="D673" s="3">
        <v>30000</v>
      </c>
      <c r="E673" s="3">
        <v>29375.08</v>
      </c>
      <c r="F673" s="3">
        <f>G673-D673</f>
        <v>-30000</v>
      </c>
      <c r="G673" s="3"/>
      <c r="H673" s="51" t="str">
        <f>IF(C673&lt;&gt;0,0/C673,"-")</f>
        <v>-</v>
      </c>
      <c r="I673" s="51">
        <f>IF(D673&lt;&gt;0,E673/D673,"-")</f>
        <v>0.97916933333333345</v>
      </c>
      <c r="J673" s="3">
        <v>0</v>
      </c>
      <c r="K673" s="76">
        <v>0</v>
      </c>
      <c r="L673" s="76">
        <v>0</v>
      </c>
    </row>
    <row r="674" spans="1:12" hidden="1" x14ac:dyDescent="0.25">
      <c r="A674" s="1"/>
      <c r="B674" s="1"/>
      <c r="C674" s="5"/>
      <c r="D674" s="3"/>
      <c r="E674" s="3"/>
      <c r="F674" s="3"/>
      <c r="G674" s="3"/>
      <c r="H674" s="51"/>
      <c r="I674" s="51"/>
      <c r="J674" s="3"/>
      <c r="K674" s="3"/>
      <c r="L674" s="3"/>
    </row>
    <row r="675" spans="1:12" hidden="1" x14ac:dyDescent="0.25">
      <c r="A675" s="1"/>
      <c r="B675" s="1"/>
      <c r="C675" s="5"/>
      <c r="D675" s="5"/>
      <c r="E675" s="5"/>
      <c r="F675" s="5"/>
      <c r="G675" s="34"/>
      <c r="H675" s="61"/>
      <c r="I675" s="61"/>
      <c r="J675" s="34"/>
      <c r="K675" s="34"/>
      <c r="L675" s="34"/>
    </row>
    <row r="676" spans="1:12" ht="20.100000000000001" hidden="1" customHeight="1" x14ac:dyDescent="0.25">
      <c r="A676" s="1"/>
      <c r="B676" s="1"/>
      <c r="C676" s="5"/>
      <c r="D676" s="5"/>
      <c r="E676" s="5"/>
      <c r="F676" s="5"/>
      <c r="G676" s="34"/>
      <c r="H676" s="61"/>
      <c r="I676" s="61"/>
      <c r="J676" s="34"/>
      <c r="K676" s="34"/>
      <c r="L676" s="34"/>
    </row>
    <row r="677" spans="1:12" ht="20.100000000000001" hidden="1" customHeight="1" x14ac:dyDescent="0.25">
      <c r="A677" s="1"/>
      <c r="B677" s="1"/>
      <c r="C677" s="5"/>
      <c r="D677" s="5"/>
      <c r="E677" s="5"/>
      <c r="F677" s="5"/>
      <c r="G677" s="34"/>
      <c r="H677" s="61"/>
      <c r="I677" s="61"/>
      <c r="J677" s="34"/>
      <c r="K677" s="34"/>
      <c r="L677" s="34"/>
    </row>
    <row r="678" spans="1:12" ht="20.100000000000001" hidden="1" customHeight="1" x14ac:dyDescent="0.25">
      <c r="A678" s="1"/>
      <c r="B678" s="1"/>
      <c r="C678" s="5"/>
      <c r="D678" s="5"/>
      <c r="E678" s="5"/>
      <c r="F678" s="5"/>
      <c r="G678" s="34"/>
      <c r="H678" s="61"/>
      <c r="I678" s="61"/>
      <c r="J678" s="34"/>
      <c r="K678" s="34"/>
      <c r="L678" s="34"/>
    </row>
    <row r="679" spans="1:12" ht="20.100000000000001" hidden="1" customHeight="1" x14ac:dyDescent="0.25">
      <c r="A679" s="1"/>
      <c r="B679" s="1"/>
      <c r="C679" s="5"/>
      <c r="D679" s="5"/>
      <c r="E679" s="5"/>
      <c r="F679" s="5"/>
      <c r="G679" s="34"/>
      <c r="H679" s="61"/>
      <c r="I679" s="61"/>
      <c r="J679" s="34"/>
      <c r="K679" s="34"/>
      <c r="L679" s="34"/>
    </row>
    <row r="680" spans="1:12" s="29" customFormat="1" ht="18" customHeight="1" x14ac:dyDescent="0.25">
      <c r="A680" s="146" t="s">
        <v>29</v>
      </c>
      <c r="B680" s="146" t="s">
        <v>229</v>
      </c>
      <c r="C680" s="37">
        <f>SUBTOTAL(9,C681:C701)</f>
        <v>0</v>
      </c>
      <c r="D680" s="37">
        <f>SUBTOTAL(9,D681:D701)</f>
        <v>56000</v>
      </c>
      <c r="E680" s="37">
        <f>SUBTOTAL(9,E681:E701)</f>
        <v>44848.600000000006</v>
      </c>
      <c r="F680" s="37">
        <f>G680-D680</f>
        <v>-56000</v>
      </c>
      <c r="G680" s="37">
        <f>SUBTOTAL(9,G681:G701)</f>
        <v>0</v>
      </c>
      <c r="H680" s="55" t="str">
        <f>IF(C680&lt;&gt;0,E680/C680,"-")</f>
        <v>-</v>
      </c>
      <c r="I680" s="55">
        <f>IF(D680&lt;&gt;0,E680/D680,"-")</f>
        <v>0.80086785714285724</v>
      </c>
      <c r="J680" s="37">
        <f>SUBTOTAL(9,J681:J701)</f>
        <v>0</v>
      </c>
      <c r="K680" s="37">
        <f>SUBTOTAL(9,K681:K701)</f>
        <v>0</v>
      </c>
      <c r="L680" s="37">
        <f>SUBTOTAL(9,L681:L701)</f>
        <v>0</v>
      </c>
    </row>
    <row r="681" spans="1:12" ht="30" hidden="1" customHeight="1" x14ac:dyDescent="0.25">
      <c r="A681" s="1"/>
      <c r="B681" s="1"/>
      <c r="C681" s="5"/>
      <c r="D681" s="42"/>
      <c r="E681" s="42"/>
      <c r="F681" s="42"/>
      <c r="G681" s="34"/>
      <c r="H681" s="61"/>
      <c r="I681" s="61"/>
      <c r="J681" s="34"/>
      <c r="K681" s="34"/>
      <c r="L681" s="34"/>
    </row>
    <row r="682" spans="1:12" ht="409.6" hidden="1" customHeight="1" x14ac:dyDescent="0.25">
      <c r="A682" s="147" t="s">
        <v>29</v>
      </c>
      <c r="B682" s="147" t="s">
        <v>229</v>
      </c>
      <c r="C682" s="38">
        <f>SUBTOTAL(9,C683:C700)</f>
        <v>0</v>
      </c>
      <c r="D682" s="38">
        <f>SUBTOTAL(9,D683:D700)</f>
        <v>56000</v>
      </c>
      <c r="E682" s="38">
        <f>SUBTOTAL(9,E683:E700)</f>
        <v>44848.600000000006</v>
      </c>
      <c r="F682" s="38">
        <f>G682-D682</f>
        <v>-56000</v>
      </c>
      <c r="G682" s="38">
        <f>SUBTOTAL(9,G683:G700)</f>
        <v>0</v>
      </c>
      <c r="H682" s="56" t="str">
        <f>IF(C682&lt;&gt;0,E682/C682,"-")</f>
        <v>-</v>
      </c>
      <c r="I682" s="56">
        <f>IF(D682&lt;&gt;0,E682/D682,"-")</f>
        <v>0.80086785714285724</v>
      </c>
      <c r="J682" s="38">
        <f>SUBTOTAL(9,J683:J700)</f>
        <v>0</v>
      </c>
      <c r="K682" s="38">
        <f>SUBTOTAL(9,K683:K700)</f>
        <v>0</v>
      </c>
      <c r="L682" s="38">
        <f>SUBTOTAL(9,L683:L700)</f>
        <v>0</v>
      </c>
    </row>
    <row r="683" spans="1:12" ht="30" hidden="1" customHeight="1" x14ac:dyDescent="0.25">
      <c r="A683" s="1"/>
      <c r="B683" s="1"/>
      <c r="C683" s="5"/>
      <c r="D683" s="148"/>
      <c r="E683" s="148"/>
      <c r="F683" s="148"/>
      <c r="G683" s="34"/>
      <c r="H683" s="61"/>
      <c r="I683" s="61"/>
      <c r="J683" s="34"/>
      <c r="K683" s="34"/>
      <c r="L683" s="34"/>
    </row>
    <row r="684" spans="1:12" ht="409.6" hidden="1" customHeight="1" x14ac:dyDescent="0.25">
      <c r="A684" s="149" t="s">
        <v>29</v>
      </c>
      <c r="B684" s="149" t="s">
        <v>229</v>
      </c>
      <c r="C684" s="40">
        <f>SUBTOTAL(9,C685:C699)</f>
        <v>0</v>
      </c>
      <c r="D684" s="40">
        <f>SUBTOTAL(9,D685:D699)</f>
        <v>56000</v>
      </c>
      <c r="E684" s="40">
        <f>SUBTOTAL(9,E685:E699)</f>
        <v>44848.600000000006</v>
      </c>
      <c r="F684" s="40">
        <f>G684-D684</f>
        <v>-56000</v>
      </c>
      <c r="G684" s="40">
        <f>SUBTOTAL(9,G685:G699)</f>
        <v>0</v>
      </c>
      <c r="H684" s="57" t="str">
        <f>IF(C684&lt;&gt;0,E684/C684,"-")</f>
        <v>-</v>
      </c>
      <c r="I684" s="57">
        <f>IF(D684&lt;&gt;0,E684/D684,"-")</f>
        <v>0.80086785714285724</v>
      </c>
      <c r="J684" s="40">
        <f>SUBTOTAL(9,J685:J699)</f>
        <v>0</v>
      </c>
      <c r="K684" s="40">
        <f>SUBTOTAL(9,K685:K699)</f>
        <v>0</v>
      </c>
      <c r="L684" s="40">
        <f>SUBTOTAL(9,L685:L699)</f>
        <v>0</v>
      </c>
    </row>
    <row r="685" spans="1:12" ht="30" hidden="1" customHeight="1" x14ac:dyDescent="0.25">
      <c r="A685" s="1"/>
      <c r="B685" s="1"/>
      <c r="C685" s="5"/>
      <c r="D685" s="117"/>
      <c r="E685" s="117"/>
      <c r="F685" s="117"/>
      <c r="G685" s="34"/>
      <c r="H685" s="61"/>
      <c r="I685" s="61"/>
      <c r="J685" s="34"/>
      <c r="K685" s="34"/>
      <c r="L685" s="34"/>
    </row>
    <row r="686" spans="1:12" ht="409.6" hidden="1" customHeight="1" x14ac:dyDescent="0.25">
      <c r="A686" s="150" t="s">
        <v>29</v>
      </c>
      <c r="B686" s="150" t="s">
        <v>229</v>
      </c>
      <c r="C686" s="41">
        <f>SUBTOTAL(9,C687:C698)</f>
        <v>0</v>
      </c>
      <c r="D686" s="41">
        <f>SUBTOTAL(9,D687:D698)</f>
        <v>56000</v>
      </c>
      <c r="E686" s="41">
        <f>SUBTOTAL(9,E687:E698)</f>
        <v>44848.600000000006</v>
      </c>
      <c r="F686" s="41">
        <f>G686-D686</f>
        <v>-56000</v>
      </c>
      <c r="G686" s="41">
        <f>SUBTOTAL(9,G687:G698)</f>
        <v>0</v>
      </c>
      <c r="H686" s="58" t="str">
        <f>IF(C686&lt;&gt;0,E686/C686,"-")</f>
        <v>-</v>
      </c>
      <c r="I686" s="58">
        <f>IF(D686&lt;&gt;0,E686/D686,"-")</f>
        <v>0.80086785714285724</v>
      </c>
      <c r="J686" s="41">
        <f>SUBTOTAL(9,J687:J698)</f>
        <v>0</v>
      </c>
      <c r="K686" s="41">
        <f>SUBTOTAL(9,K687:K698)</f>
        <v>0</v>
      </c>
      <c r="L686" s="41">
        <f>SUBTOTAL(9,L687:L698)</f>
        <v>0</v>
      </c>
    </row>
    <row r="687" spans="1:12" ht="30" hidden="1" customHeight="1" x14ac:dyDescent="0.25">
      <c r="A687" s="1"/>
      <c r="B687" s="1"/>
      <c r="C687" s="5"/>
      <c r="D687" s="151"/>
      <c r="E687" s="151"/>
      <c r="F687" s="151"/>
      <c r="G687" s="34"/>
      <c r="H687" s="61"/>
      <c r="I687" s="61"/>
      <c r="J687" s="34"/>
      <c r="K687" s="34"/>
      <c r="L687" s="34"/>
    </row>
    <row r="688" spans="1:12" ht="409.6" hidden="1" customHeight="1" x14ac:dyDescent="0.25">
      <c r="A688" s="152" t="s">
        <v>29</v>
      </c>
      <c r="B688" s="152" t="s">
        <v>229</v>
      </c>
      <c r="C688" s="39">
        <f>SUBTOTAL(9,C689:C697)</f>
        <v>0</v>
      </c>
      <c r="D688" s="39">
        <f>SUBTOTAL(9,D689:D697)</f>
        <v>56000</v>
      </c>
      <c r="E688" s="39">
        <f>SUBTOTAL(9,E689:E697)</f>
        <v>44848.600000000006</v>
      </c>
      <c r="F688" s="39">
        <f>G688-D688</f>
        <v>-56000</v>
      </c>
      <c r="G688" s="39">
        <f>SUBTOTAL(9,G689:G697)</f>
        <v>0</v>
      </c>
      <c r="H688" s="59" t="str">
        <f>IF(C688&lt;&gt;0,E688/C688,"-")</f>
        <v>-</v>
      </c>
      <c r="I688" s="59">
        <f>IF(D688&lt;&gt;0,E688/D688,"-")</f>
        <v>0.80086785714285724</v>
      </c>
      <c r="J688" s="39">
        <f>SUBTOTAL(9,J689:J697)</f>
        <v>0</v>
      </c>
      <c r="K688" s="39">
        <f>SUBTOTAL(9,K689:K697)</f>
        <v>0</v>
      </c>
      <c r="L688" s="39">
        <f>SUBTOTAL(9,L689:L697)</f>
        <v>0</v>
      </c>
    </row>
    <row r="689" spans="1:12" ht="22.5" hidden="1" customHeight="1" x14ac:dyDescent="0.25">
      <c r="A689" s="1"/>
      <c r="B689" s="1"/>
      <c r="C689" s="5"/>
      <c r="D689" s="151"/>
      <c r="E689" s="151"/>
      <c r="F689" s="151"/>
      <c r="G689" s="151"/>
      <c r="H689" s="153"/>
      <c r="I689" s="153"/>
      <c r="J689" s="151"/>
      <c r="K689" s="151"/>
      <c r="L689" s="151"/>
    </row>
    <row r="690" spans="1:12" ht="409.6" hidden="1" customHeight="1" x14ac:dyDescent="0.25">
      <c r="A690" s="154" t="s">
        <v>29</v>
      </c>
      <c r="B690" s="154" t="s">
        <v>229</v>
      </c>
      <c r="C690" s="151">
        <f>SUBTOTAL(9,C691:C696)</f>
        <v>0</v>
      </c>
      <c r="D690" s="151">
        <f>SUBTOTAL(9,D691:D696)</f>
        <v>56000</v>
      </c>
      <c r="E690" s="151">
        <f>SUBTOTAL(9,E691:E696)</f>
        <v>44848.600000000006</v>
      </c>
      <c r="F690" s="151">
        <f>G690-D690</f>
        <v>-56000</v>
      </c>
      <c r="G690" s="151">
        <f>SUBTOTAL(9,G691:G696)</f>
        <v>0</v>
      </c>
      <c r="H690" s="153" t="str">
        <f>IF(C690&lt;&gt;0,E690/C690,"-")</f>
        <v>-</v>
      </c>
      <c r="I690" s="153">
        <f>IF(D690&lt;&gt;0,E690/D690,"-")</f>
        <v>0.80086785714285724</v>
      </c>
      <c r="J690" s="151">
        <f>SUBTOTAL(9,J691:J696)</f>
        <v>0</v>
      </c>
      <c r="K690" s="151">
        <f>SUBTOTAL(9,K691:K696)</f>
        <v>0</v>
      </c>
      <c r="L690" s="151">
        <f>SUBTOTAL(9,L691:L696)</f>
        <v>0</v>
      </c>
    </row>
    <row r="691" spans="1:12" ht="30" hidden="1" customHeight="1" x14ac:dyDescent="0.25">
      <c r="A691" s="1"/>
      <c r="B691" s="1"/>
      <c r="C691" s="5"/>
      <c r="D691" s="33"/>
      <c r="E691" s="33"/>
      <c r="F691" s="33"/>
      <c r="G691" s="34"/>
      <c r="H691" s="61"/>
      <c r="I691" s="61"/>
      <c r="J691" s="34"/>
      <c r="K691" s="34"/>
      <c r="L691" s="34"/>
    </row>
    <row r="692" spans="1:12" ht="15" customHeight="1" x14ac:dyDescent="0.25">
      <c r="A692" s="155" t="s">
        <v>104</v>
      </c>
      <c r="B692" s="155" t="s">
        <v>270</v>
      </c>
      <c r="C692" s="3">
        <v>0</v>
      </c>
      <c r="D692" s="3">
        <v>15000</v>
      </c>
      <c r="E692" s="3">
        <v>9524.6200000000008</v>
      </c>
      <c r="F692" s="3">
        <f>G692-D692</f>
        <v>-15000</v>
      </c>
      <c r="G692" s="3"/>
      <c r="H692" s="51" t="str">
        <f>IF(C692&lt;&gt;0,0/C692,"-")</f>
        <v>-</v>
      </c>
      <c r="I692" s="51">
        <f>IF(D692&lt;&gt;0,E692/D692,"-")</f>
        <v>0.63497466666666669</v>
      </c>
      <c r="J692" s="3">
        <v>0</v>
      </c>
      <c r="K692" s="76">
        <v>0</v>
      </c>
      <c r="L692" s="76">
        <v>0</v>
      </c>
    </row>
    <row r="693" spans="1:12" ht="15" customHeight="1" x14ac:dyDescent="0.25">
      <c r="A693" s="155" t="s">
        <v>105</v>
      </c>
      <c r="B693" s="155" t="s">
        <v>371</v>
      </c>
      <c r="C693" s="3">
        <v>0</v>
      </c>
      <c r="D693" s="3">
        <v>1000</v>
      </c>
      <c r="E693" s="3">
        <v>618.70000000000005</v>
      </c>
      <c r="F693" s="3">
        <f>G693-D693</f>
        <v>-1000</v>
      </c>
      <c r="G693" s="3"/>
      <c r="H693" s="51" t="str">
        <f>IF(C693&lt;&gt;0,0/C693,"-")</f>
        <v>-</v>
      </c>
      <c r="I693" s="51">
        <f>IF(D693&lt;&gt;0,E693/D693,"-")</f>
        <v>0.61870000000000003</v>
      </c>
      <c r="J693" s="3">
        <v>0</v>
      </c>
      <c r="K693" s="76">
        <v>0</v>
      </c>
      <c r="L693" s="76">
        <v>0</v>
      </c>
    </row>
    <row r="694" spans="1:12" ht="15" customHeight="1" x14ac:dyDescent="0.25">
      <c r="A694" s="155" t="s">
        <v>106</v>
      </c>
      <c r="B694" s="155" t="s">
        <v>196</v>
      </c>
      <c r="C694" s="3">
        <v>0</v>
      </c>
      <c r="D694" s="3">
        <v>10000</v>
      </c>
      <c r="E694" s="3">
        <v>12110.98</v>
      </c>
      <c r="F694" s="3">
        <f>G694-D694</f>
        <v>-10000</v>
      </c>
      <c r="G694" s="3"/>
      <c r="H694" s="51" t="str">
        <f>IF(C694&lt;&gt;0,0/C694,"-")</f>
        <v>-</v>
      </c>
      <c r="I694" s="51">
        <f>IF(D694&lt;&gt;0,E694/D694,"-")</f>
        <v>1.211098</v>
      </c>
      <c r="J694" s="3">
        <v>0</v>
      </c>
      <c r="K694" s="76">
        <v>0</v>
      </c>
      <c r="L694" s="76">
        <v>0</v>
      </c>
    </row>
    <row r="695" spans="1:12" ht="15" customHeight="1" x14ac:dyDescent="0.25">
      <c r="A695" s="155" t="s">
        <v>107</v>
      </c>
      <c r="B695" s="155" t="s">
        <v>262</v>
      </c>
      <c r="C695" s="3">
        <v>0</v>
      </c>
      <c r="D695" s="3">
        <v>30000</v>
      </c>
      <c r="E695" s="3">
        <v>22594.3</v>
      </c>
      <c r="F695" s="3">
        <f>G695-D695</f>
        <v>-30000</v>
      </c>
      <c r="G695" s="3"/>
      <c r="H695" s="51" t="str">
        <f>IF(C695&lt;&gt;0,0/C695,"-")</f>
        <v>-</v>
      </c>
      <c r="I695" s="51">
        <f>IF(D695&lt;&gt;0,E695/D695,"-")</f>
        <v>0.75314333333333328</v>
      </c>
      <c r="J695" s="3">
        <v>0</v>
      </c>
      <c r="K695" s="76">
        <v>0</v>
      </c>
      <c r="L695" s="76">
        <v>0</v>
      </c>
    </row>
    <row r="696" spans="1:12" hidden="1" x14ac:dyDescent="0.25">
      <c r="A696" s="1"/>
      <c r="B696" s="1"/>
      <c r="C696" s="5"/>
      <c r="D696" s="3"/>
      <c r="E696" s="3"/>
      <c r="F696" s="3"/>
      <c r="G696" s="3"/>
      <c r="H696" s="51"/>
      <c r="I696" s="51"/>
      <c r="J696" s="3"/>
      <c r="K696" s="3"/>
      <c r="L696" s="3"/>
    </row>
    <row r="697" spans="1:12" hidden="1" x14ac:dyDescent="0.25">
      <c r="A697" s="1"/>
      <c r="B697" s="1"/>
      <c r="C697" s="5"/>
      <c r="D697" s="5"/>
      <c r="E697" s="5"/>
      <c r="F697" s="5"/>
      <c r="G697" s="34"/>
      <c r="H697" s="61"/>
      <c r="I697" s="61"/>
      <c r="J697" s="34"/>
      <c r="K697" s="34"/>
      <c r="L697" s="34"/>
    </row>
    <row r="698" spans="1:12" ht="20.100000000000001" hidden="1" customHeight="1" x14ac:dyDescent="0.25">
      <c r="A698" s="1"/>
      <c r="B698" s="1"/>
      <c r="C698" s="5"/>
      <c r="D698" s="5"/>
      <c r="E698" s="5"/>
      <c r="F698" s="5"/>
      <c r="G698" s="34"/>
      <c r="H698" s="61"/>
      <c r="I698" s="61"/>
      <c r="J698" s="34"/>
      <c r="K698" s="34"/>
      <c r="L698" s="34"/>
    </row>
    <row r="699" spans="1:12" ht="20.100000000000001" hidden="1" customHeight="1" x14ac:dyDescent="0.25">
      <c r="A699" s="1"/>
      <c r="B699" s="1"/>
      <c r="C699" s="5"/>
      <c r="D699" s="5"/>
      <c r="E699" s="5"/>
      <c r="F699" s="5"/>
      <c r="G699" s="34"/>
      <c r="H699" s="61"/>
      <c r="I699" s="61"/>
      <c r="J699" s="34"/>
      <c r="K699" s="34"/>
      <c r="L699" s="34"/>
    </row>
    <row r="700" spans="1:12" ht="20.100000000000001" hidden="1" customHeight="1" x14ac:dyDescent="0.25">
      <c r="A700" s="1"/>
      <c r="B700" s="1"/>
      <c r="C700" s="5"/>
      <c r="D700" s="5"/>
      <c r="E700" s="5"/>
      <c r="F700" s="5"/>
      <c r="G700" s="34"/>
      <c r="H700" s="61"/>
      <c r="I700" s="61"/>
      <c r="J700" s="34"/>
      <c r="K700" s="34"/>
      <c r="L700" s="34"/>
    </row>
    <row r="701" spans="1:12" ht="20.100000000000001" hidden="1" customHeight="1" x14ac:dyDescent="0.25">
      <c r="A701" s="1"/>
      <c r="B701" s="1"/>
      <c r="C701" s="5"/>
      <c r="D701" s="5"/>
      <c r="E701" s="5"/>
      <c r="F701" s="5"/>
      <c r="G701" s="34"/>
      <c r="H701" s="61"/>
      <c r="I701" s="61"/>
      <c r="J701" s="34"/>
      <c r="K701" s="34"/>
      <c r="L701" s="34"/>
    </row>
    <row r="702" spans="1:12" ht="20.100000000000001" hidden="1" customHeight="1" x14ac:dyDescent="0.25">
      <c r="A702" s="1"/>
      <c r="B702" s="1"/>
      <c r="C702" s="5"/>
      <c r="D702" s="5"/>
      <c r="E702" s="5"/>
      <c r="F702" s="5"/>
      <c r="G702" s="34"/>
      <c r="H702" s="61"/>
      <c r="I702" s="61"/>
      <c r="J702" s="34"/>
      <c r="K702" s="34"/>
      <c r="L702" s="34"/>
    </row>
    <row r="703" spans="1:12" s="29" customFormat="1" ht="18" customHeight="1" x14ac:dyDescent="0.25">
      <c r="A703" s="145" t="s">
        <v>6</v>
      </c>
      <c r="B703" s="145" t="s">
        <v>186</v>
      </c>
      <c r="C703" s="28">
        <f>SUBTOTAL(9,C704:C743)</f>
        <v>0</v>
      </c>
      <c r="D703" s="28">
        <f>SUBTOTAL(9,D704:D743)</f>
        <v>60000</v>
      </c>
      <c r="E703" s="28">
        <f>SUBTOTAL(9,E704:E743)</f>
        <v>53450</v>
      </c>
      <c r="F703" s="28">
        <f>G703-D703</f>
        <v>-60000</v>
      </c>
      <c r="G703" s="28">
        <f>SUBTOTAL(9,G704:G743)</f>
        <v>0</v>
      </c>
      <c r="H703" s="49" t="str">
        <f>IF(C703&lt;&gt;0,E703/C703,"-")</f>
        <v>-</v>
      </c>
      <c r="I703" s="49">
        <f>IF(D703&lt;&gt;0,E703/D703,"-")</f>
        <v>0.89083333333333337</v>
      </c>
      <c r="J703" s="28">
        <f>SUBTOTAL(9,J704:J743)</f>
        <v>100000</v>
      </c>
      <c r="K703" s="28">
        <f>SUBTOTAL(9,K704:K743)</f>
        <v>100000</v>
      </c>
      <c r="L703" s="28">
        <f>SUBTOTAL(9,L704:L743)</f>
        <v>0</v>
      </c>
    </row>
    <row r="704" spans="1:12" ht="30" hidden="1" customHeight="1" x14ac:dyDescent="0.25">
      <c r="A704" s="1"/>
      <c r="B704" s="4"/>
      <c r="C704" s="120"/>
      <c r="D704" s="120"/>
      <c r="E704" s="120"/>
      <c r="F704" s="120"/>
      <c r="G704" s="34"/>
      <c r="H704" s="61"/>
      <c r="I704" s="61"/>
      <c r="J704" s="34"/>
      <c r="K704" s="34"/>
      <c r="L704" s="34"/>
    </row>
    <row r="705" spans="1:12" s="29" customFormat="1" ht="18" customHeight="1" x14ac:dyDescent="0.25">
      <c r="A705" s="146" t="s">
        <v>6</v>
      </c>
      <c r="B705" s="146" t="s">
        <v>186</v>
      </c>
      <c r="C705" s="37">
        <f>SUBTOTAL(9,C706:C723)</f>
        <v>0</v>
      </c>
      <c r="D705" s="37">
        <f>SUBTOTAL(9,D706:D723)</f>
        <v>0</v>
      </c>
      <c r="E705" s="37">
        <f>SUBTOTAL(9,E706:E723)</f>
        <v>0</v>
      </c>
      <c r="F705" s="37">
        <f>G705-D705</f>
        <v>0</v>
      </c>
      <c r="G705" s="37">
        <f>SUBTOTAL(9,G706:G723)</f>
        <v>0</v>
      </c>
      <c r="H705" s="55" t="str">
        <f>IF(C705&lt;&gt;0,E705/C705,"-")</f>
        <v>-</v>
      </c>
      <c r="I705" s="55" t="str">
        <f>IF(D705&lt;&gt;0,E705/D705,"-")</f>
        <v>-</v>
      </c>
      <c r="J705" s="37">
        <f>SUBTOTAL(9,J706:J723)</f>
        <v>100000</v>
      </c>
      <c r="K705" s="37">
        <f>SUBTOTAL(9,K706:K723)</f>
        <v>100000</v>
      </c>
      <c r="L705" s="37">
        <f>SUBTOTAL(9,L706:L723)</f>
        <v>0</v>
      </c>
    </row>
    <row r="706" spans="1:12" ht="30" hidden="1" customHeight="1" x14ac:dyDescent="0.25">
      <c r="A706" s="1"/>
      <c r="B706" s="1"/>
      <c r="C706" s="5"/>
      <c r="D706" s="42"/>
      <c r="E706" s="42"/>
      <c r="F706" s="42"/>
      <c r="G706" s="34"/>
      <c r="H706" s="61"/>
      <c r="I706" s="61"/>
      <c r="J706" s="34"/>
      <c r="K706" s="34"/>
      <c r="L706" s="34"/>
    </row>
    <row r="707" spans="1:12" ht="409.6" hidden="1" customHeight="1" x14ac:dyDescent="0.25">
      <c r="A707" s="147" t="s">
        <v>6</v>
      </c>
      <c r="B707" s="147" t="s">
        <v>186</v>
      </c>
      <c r="C707" s="38">
        <f>SUBTOTAL(9,C708:C722)</f>
        <v>0</v>
      </c>
      <c r="D707" s="38">
        <f>SUBTOTAL(9,D708:D722)</f>
        <v>0</v>
      </c>
      <c r="E707" s="38">
        <f>SUBTOTAL(9,E708:E722)</f>
        <v>0</v>
      </c>
      <c r="F707" s="38">
        <f>G707-D707</f>
        <v>0</v>
      </c>
      <c r="G707" s="38">
        <f>SUBTOTAL(9,G708:G722)</f>
        <v>0</v>
      </c>
      <c r="H707" s="56" t="str">
        <f>IF(C707&lt;&gt;0,E707/C707,"-")</f>
        <v>-</v>
      </c>
      <c r="I707" s="56" t="str">
        <f>IF(D707&lt;&gt;0,E707/D707,"-")</f>
        <v>-</v>
      </c>
      <c r="J707" s="38">
        <f>SUBTOTAL(9,J708:J722)</f>
        <v>100000</v>
      </c>
      <c r="K707" s="38">
        <f>SUBTOTAL(9,K708:K722)</f>
        <v>100000</v>
      </c>
      <c r="L707" s="38">
        <f>SUBTOTAL(9,L708:L722)</f>
        <v>0</v>
      </c>
    </row>
    <row r="708" spans="1:12" ht="30" hidden="1" customHeight="1" x14ac:dyDescent="0.25">
      <c r="A708" s="1"/>
      <c r="B708" s="1"/>
      <c r="C708" s="5"/>
      <c r="D708" s="148"/>
      <c r="E708" s="148"/>
      <c r="F708" s="148"/>
      <c r="G708" s="34"/>
      <c r="H708" s="61"/>
      <c r="I708" s="61"/>
      <c r="J708" s="34"/>
      <c r="K708" s="34"/>
      <c r="L708" s="34"/>
    </row>
    <row r="709" spans="1:12" ht="409.6" hidden="1" customHeight="1" x14ac:dyDescent="0.25">
      <c r="A709" s="149" t="s">
        <v>6</v>
      </c>
      <c r="B709" s="149" t="s">
        <v>186</v>
      </c>
      <c r="C709" s="40">
        <f>SUBTOTAL(9,C710:C721)</f>
        <v>0</v>
      </c>
      <c r="D709" s="40">
        <f>SUBTOTAL(9,D710:D721)</f>
        <v>0</v>
      </c>
      <c r="E709" s="40">
        <f>SUBTOTAL(9,E710:E721)</f>
        <v>0</v>
      </c>
      <c r="F709" s="40">
        <f>G709-D709</f>
        <v>0</v>
      </c>
      <c r="G709" s="40">
        <f>SUBTOTAL(9,G710:G721)</f>
        <v>0</v>
      </c>
      <c r="H709" s="57" t="str">
        <f>IF(C709&lt;&gt;0,E709/C709,"-")</f>
        <v>-</v>
      </c>
      <c r="I709" s="57" t="str">
        <f>IF(D709&lt;&gt;0,E709/D709,"-")</f>
        <v>-</v>
      </c>
      <c r="J709" s="40">
        <f>SUBTOTAL(9,J710:J721)</f>
        <v>100000</v>
      </c>
      <c r="K709" s="40">
        <f>SUBTOTAL(9,K710:K721)</f>
        <v>100000</v>
      </c>
      <c r="L709" s="40">
        <f>SUBTOTAL(9,L710:L721)</f>
        <v>0</v>
      </c>
    </row>
    <row r="710" spans="1:12" ht="30" hidden="1" customHeight="1" x14ac:dyDescent="0.25">
      <c r="A710" s="1"/>
      <c r="B710" s="1"/>
      <c r="C710" s="5"/>
      <c r="D710" s="117"/>
      <c r="E710" s="117"/>
      <c r="F710" s="117"/>
      <c r="G710" s="34"/>
      <c r="H710" s="61"/>
      <c r="I710" s="61"/>
      <c r="J710" s="34"/>
      <c r="K710" s="34"/>
      <c r="L710" s="34"/>
    </row>
    <row r="711" spans="1:12" ht="409.6" hidden="1" customHeight="1" x14ac:dyDescent="0.25">
      <c r="A711" s="150" t="s">
        <v>6</v>
      </c>
      <c r="B711" s="150" t="s">
        <v>186</v>
      </c>
      <c r="C711" s="41">
        <f>SUBTOTAL(9,C712:C720)</f>
        <v>0</v>
      </c>
      <c r="D711" s="41">
        <f>SUBTOTAL(9,D712:D720)</f>
        <v>0</v>
      </c>
      <c r="E711" s="41">
        <f>SUBTOTAL(9,E712:E720)</f>
        <v>0</v>
      </c>
      <c r="F711" s="41">
        <f>G711-D711</f>
        <v>0</v>
      </c>
      <c r="G711" s="41">
        <f>SUBTOTAL(9,G712:G720)</f>
        <v>0</v>
      </c>
      <c r="H711" s="58" t="str">
        <f>IF(C711&lt;&gt;0,E711/C711,"-")</f>
        <v>-</v>
      </c>
      <c r="I711" s="58" t="str">
        <f>IF(D711&lt;&gt;0,E711/D711,"-")</f>
        <v>-</v>
      </c>
      <c r="J711" s="41">
        <f>SUBTOTAL(9,J712:J720)</f>
        <v>100000</v>
      </c>
      <c r="K711" s="41">
        <f>SUBTOTAL(9,K712:K720)</f>
        <v>100000</v>
      </c>
      <c r="L711" s="41">
        <f>SUBTOTAL(9,L712:L720)</f>
        <v>0</v>
      </c>
    </row>
    <row r="712" spans="1:12" ht="30" hidden="1" customHeight="1" x14ac:dyDescent="0.25">
      <c r="A712" s="1"/>
      <c r="B712" s="1"/>
      <c r="C712" s="5"/>
      <c r="D712" s="151"/>
      <c r="E712" s="151"/>
      <c r="F712" s="151"/>
      <c r="G712" s="34"/>
      <c r="H712" s="61"/>
      <c r="I712" s="61"/>
      <c r="J712" s="34"/>
      <c r="K712" s="34"/>
      <c r="L712" s="34"/>
    </row>
    <row r="713" spans="1:12" ht="409.6" hidden="1" customHeight="1" x14ac:dyDescent="0.25">
      <c r="A713" s="152" t="s">
        <v>6</v>
      </c>
      <c r="B713" s="152" t="s">
        <v>186</v>
      </c>
      <c r="C713" s="39">
        <f>SUBTOTAL(9,C714:C719)</f>
        <v>0</v>
      </c>
      <c r="D713" s="39">
        <f>SUBTOTAL(9,D714:D719)</f>
        <v>0</v>
      </c>
      <c r="E713" s="39">
        <f>SUBTOTAL(9,E714:E719)</f>
        <v>0</v>
      </c>
      <c r="F713" s="39">
        <f>G713-D713</f>
        <v>0</v>
      </c>
      <c r="G713" s="39">
        <f>SUBTOTAL(9,G714:G719)</f>
        <v>0</v>
      </c>
      <c r="H713" s="59" t="str">
        <f>IF(C713&lt;&gt;0,E713/C713,"-")</f>
        <v>-</v>
      </c>
      <c r="I713" s="59" t="str">
        <f>IF(D713&lt;&gt;0,E713/D713,"-")</f>
        <v>-</v>
      </c>
      <c r="J713" s="39">
        <f>SUBTOTAL(9,J714:J719)</f>
        <v>100000</v>
      </c>
      <c r="K713" s="39">
        <f>SUBTOTAL(9,K714:K719)</f>
        <v>100000</v>
      </c>
      <c r="L713" s="39">
        <f>SUBTOTAL(9,L714:L719)</f>
        <v>0</v>
      </c>
    </row>
    <row r="714" spans="1:12" ht="22.5" hidden="1" customHeight="1" x14ac:dyDescent="0.25">
      <c r="A714" s="1"/>
      <c r="B714" s="1"/>
      <c r="C714" s="5"/>
      <c r="D714" s="151"/>
      <c r="E714" s="151"/>
      <c r="F714" s="151"/>
      <c r="G714" s="151"/>
      <c r="H714" s="153"/>
      <c r="I714" s="153"/>
      <c r="J714" s="151"/>
      <c r="K714" s="151"/>
      <c r="L714" s="151"/>
    </row>
    <row r="715" spans="1:12" ht="409.6" hidden="1" customHeight="1" x14ac:dyDescent="0.25">
      <c r="A715" s="154" t="s">
        <v>6</v>
      </c>
      <c r="B715" s="154" t="s">
        <v>186</v>
      </c>
      <c r="C715" s="151">
        <f>SUBTOTAL(9,C716:C718)</f>
        <v>0</v>
      </c>
      <c r="D715" s="151">
        <f>SUBTOTAL(9,D716:D718)</f>
        <v>0</v>
      </c>
      <c r="E715" s="151">
        <f>SUBTOTAL(9,E716:E718)</f>
        <v>0</v>
      </c>
      <c r="F715" s="151">
        <f>G715-D715</f>
        <v>0</v>
      </c>
      <c r="G715" s="151">
        <f>SUBTOTAL(9,G716:G718)</f>
        <v>0</v>
      </c>
      <c r="H715" s="153" t="str">
        <f>IF(C715&lt;&gt;0,E715/C715,"-")</f>
        <v>-</v>
      </c>
      <c r="I715" s="153" t="str">
        <f>IF(D715&lt;&gt;0,E715/D715,"-")</f>
        <v>-</v>
      </c>
      <c r="J715" s="151">
        <f>SUBTOTAL(9,J716:J718)</f>
        <v>100000</v>
      </c>
      <c r="K715" s="151">
        <f>SUBTOTAL(9,K716:K718)</f>
        <v>100000</v>
      </c>
      <c r="L715" s="151">
        <f>SUBTOTAL(9,L716:L718)</f>
        <v>0</v>
      </c>
    </row>
    <row r="716" spans="1:12" ht="30" hidden="1" customHeight="1" x14ac:dyDescent="0.25">
      <c r="A716" s="1"/>
      <c r="B716" s="1"/>
      <c r="C716" s="5"/>
      <c r="D716" s="33"/>
      <c r="E716" s="33"/>
      <c r="F716" s="33"/>
      <c r="G716" s="34"/>
      <c r="H716" s="61"/>
      <c r="I716" s="61"/>
      <c r="J716" s="34"/>
      <c r="K716" s="34"/>
      <c r="L716" s="34"/>
    </row>
    <row r="717" spans="1:12" ht="15" customHeight="1" x14ac:dyDescent="0.25">
      <c r="A717" s="155" t="s">
        <v>6</v>
      </c>
      <c r="B717" s="155" t="s">
        <v>186</v>
      </c>
      <c r="C717" s="3"/>
      <c r="D717" s="3">
        <v>0</v>
      </c>
      <c r="E717" s="3">
        <v>0</v>
      </c>
      <c r="F717" s="3">
        <f>G717-D717</f>
        <v>0</v>
      </c>
      <c r="G717" s="3"/>
      <c r="H717" s="51" t="str">
        <f>IF(C717&lt;&gt;0,0/C717,"-")</f>
        <v>-</v>
      </c>
      <c r="I717" s="51" t="str">
        <f>IF(D717&lt;&gt;0,E717/D717,"-")</f>
        <v>-</v>
      </c>
      <c r="J717" s="3">
        <v>100000</v>
      </c>
      <c r="K717" s="76">
        <v>100000</v>
      </c>
      <c r="L717" s="76">
        <v>0</v>
      </c>
    </row>
    <row r="718" spans="1:12" hidden="1" x14ac:dyDescent="0.25">
      <c r="A718" s="1"/>
      <c r="B718" s="1"/>
      <c r="C718" s="5"/>
      <c r="D718" s="3"/>
      <c r="E718" s="3"/>
      <c r="F718" s="3"/>
      <c r="G718" s="3"/>
      <c r="H718" s="51"/>
      <c r="I718" s="51"/>
      <c r="J718" s="3"/>
      <c r="K718" s="3"/>
      <c r="L718" s="3"/>
    </row>
    <row r="719" spans="1:12" hidden="1" x14ac:dyDescent="0.25">
      <c r="A719" s="1"/>
      <c r="B719" s="1"/>
      <c r="C719" s="5"/>
      <c r="D719" s="5"/>
      <c r="E719" s="5"/>
      <c r="F719" s="5"/>
      <c r="G719" s="34"/>
      <c r="H719" s="61"/>
      <c r="I719" s="61"/>
      <c r="J719" s="34"/>
      <c r="K719" s="34"/>
      <c r="L719" s="34"/>
    </row>
    <row r="720" spans="1:12" ht="20.100000000000001" hidden="1" customHeight="1" x14ac:dyDescent="0.25">
      <c r="A720" s="1"/>
      <c r="B720" s="1"/>
      <c r="C720" s="5"/>
      <c r="D720" s="5"/>
      <c r="E720" s="5"/>
      <c r="F720" s="5"/>
      <c r="G720" s="34"/>
      <c r="H720" s="61"/>
      <c r="I720" s="61"/>
      <c r="J720" s="34"/>
      <c r="K720" s="34"/>
      <c r="L720" s="34"/>
    </row>
    <row r="721" spans="1:12" ht="20.100000000000001" hidden="1" customHeight="1" x14ac:dyDescent="0.25">
      <c r="A721" s="1"/>
      <c r="B721" s="1"/>
      <c r="C721" s="5"/>
      <c r="D721" s="5"/>
      <c r="E721" s="5"/>
      <c r="F721" s="5"/>
      <c r="G721" s="34"/>
      <c r="H721" s="61"/>
      <c r="I721" s="61"/>
      <c r="J721" s="34"/>
      <c r="K721" s="34"/>
      <c r="L721" s="34"/>
    </row>
    <row r="722" spans="1:12" ht="20.100000000000001" hidden="1" customHeight="1" x14ac:dyDescent="0.25">
      <c r="A722" s="1"/>
      <c r="B722" s="1"/>
      <c r="C722" s="5"/>
      <c r="D722" s="5"/>
      <c r="E722" s="5"/>
      <c r="F722" s="5"/>
      <c r="G722" s="34"/>
      <c r="H722" s="61"/>
      <c r="I722" s="61"/>
      <c r="J722" s="34"/>
      <c r="K722" s="34"/>
      <c r="L722" s="34"/>
    </row>
    <row r="723" spans="1:12" ht="20.100000000000001" hidden="1" customHeight="1" x14ac:dyDescent="0.25">
      <c r="A723" s="1"/>
      <c r="B723" s="1"/>
      <c r="C723" s="5"/>
      <c r="D723" s="5"/>
      <c r="E723" s="5"/>
      <c r="F723" s="5"/>
      <c r="G723" s="34"/>
      <c r="H723" s="61"/>
      <c r="I723" s="61"/>
      <c r="J723" s="34"/>
      <c r="K723" s="34"/>
      <c r="L723" s="34"/>
    </row>
    <row r="724" spans="1:12" s="29" customFormat="1" ht="18" customHeight="1" x14ac:dyDescent="0.25">
      <c r="A724" s="146" t="s">
        <v>30</v>
      </c>
      <c r="B724" s="146" t="s">
        <v>375</v>
      </c>
      <c r="C724" s="37">
        <f>SUBTOTAL(9,C725:C742)</f>
        <v>0</v>
      </c>
      <c r="D724" s="37">
        <f>SUBTOTAL(9,D725:D742)</f>
        <v>60000</v>
      </c>
      <c r="E724" s="37">
        <f>SUBTOTAL(9,E725:E742)</f>
        <v>53450</v>
      </c>
      <c r="F724" s="37">
        <f>G724-D724</f>
        <v>-60000</v>
      </c>
      <c r="G724" s="37">
        <f>SUBTOTAL(9,G725:G742)</f>
        <v>0</v>
      </c>
      <c r="H724" s="55" t="str">
        <f>IF(C724&lt;&gt;0,E724/C724,"-")</f>
        <v>-</v>
      </c>
      <c r="I724" s="55">
        <f>IF(D724&lt;&gt;0,E724/D724,"-")</f>
        <v>0.89083333333333337</v>
      </c>
      <c r="J724" s="37">
        <f>SUBTOTAL(9,J725:J742)</f>
        <v>0</v>
      </c>
      <c r="K724" s="37">
        <f>SUBTOTAL(9,K725:K742)</f>
        <v>0</v>
      </c>
      <c r="L724" s="37">
        <f>SUBTOTAL(9,L725:L742)</f>
        <v>0</v>
      </c>
    </row>
    <row r="725" spans="1:12" ht="30" hidden="1" customHeight="1" x14ac:dyDescent="0.25">
      <c r="A725" s="1"/>
      <c r="B725" s="1"/>
      <c r="C725" s="5"/>
      <c r="D725" s="42"/>
      <c r="E725" s="42"/>
      <c r="F725" s="42"/>
      <c r="G725" s="34"/>
      <c r="H725" s="61"/>
      <c r="I725" s="61"/>
      <c r="J725" s="34"/>
      <c r="K725" s="34"/>
      <c r="L725" s="34"/>
    </row>
    <row r="726" spans="1:12" ht="409.6" hidden="1" customHeight="1" x14ac:dyDescent="0.25">
      <c r="A726" s="147" t="s">
        <v>30</v>
      </c>
      <c r="B726" s="147" t="s">
        <v>375</v>
      </c>
      <c r="C726" s="38">
        <f>SUBTOTAL(9,C727:C741)</f>
        <v>0</v>
      </c>
      <c r="D726" s="38">
        <f>SUBTOTAL(9,D727:D741)</f>
        <v>60000</v>
      </c>
      <c r="E726" s="38">
        <f>SUBTOTAL(9,E727:E741)</f>
        <v>53450</v>
      </c>
      <c r="F726" s="38">
        <f>G726-D726</f>
        <v>-60000</v>
      </c>
      <c r="G726" s="38">
        <f>SUBTOTAL(9,G727:G741)</f>
        <v>0</v>
      </c>
      <c r="H726" s="56" t="str">
        <f>IF(C726&lt;&gt;0,E726/C726,"-")</f>
        <v>-</v>
      </c>
      <c r="I726" s="56">
        <f>IF(D726&lt;&gt;0,E726/D726,"-")</f>
        <v>0.89083333333333337</v>
      </c>
      <c r="J726" s="38">
        <f>SUBTOTAL(9,J727:J741)</f>
        <v>0</v>
      </c>
      <c r="K726" s="38">
        <f>SUBTOTAL(9,K727:K741)</f>
        <v>0</v>
      </c>
      <c r="L726" s="38">
        <f>SUBTOTAL(9,L727:L741)</f>
        <v>0</v>
      </c>
    </row>
    <row r="727" spans="1:12" ht="30" hidden="1" customHeight="1" x14ac:dyDescent="0.25">
      <c r="A727" s="1"/>
      <c r="B727" s="1"/>
      <c r="C727" s="5"/>
      <c r="D727" s="148"/>
      <c r="E727" s="148"/>
      <c r="F727" s="148"/>
      <c r="G727" s="34"/>
      <c r="H727" s="61"/>
      <c r="I727" s="61"/>
      <c r="J727" s="34"/>
      <c r="K727" s="34"/>
      <c r="L727" s="34"/>
    </row>
    <row r="728" spans="1:12" ht="409.6" hidden="1" customHeight="1" x14ac:dyDescent="0.25">
      <c r="A728" s="149" t="s">
        <v>30</v>
      </c>
      <c r="B728" s="149" t="s">
        <v>375</v>
      </c>
      <c r="C728" s="40">
        <f>SUBTOTAL(9,C729:C740)</f>
        <v>0</v>
      </c>
      <c r="D728" s="40">
        <f>SUBTOTAL(9,D729:D740)</f>
        <v>60000</v>
      </c>
      <c r="E728" s="40">
        <f>SUBTOTAL(9,E729:E740)</f>
        <v>53450</v>
      </c>
      <c r="F728" s="40">
        <f>G728-D728</f>
        <v>-60000</v>
      </c>
      <c r="G728" s="40">
        <f>SUBTOTAL(9,G729:G740)</f>
        <v>0</v>
      </c>
      <c r="H728" s="57" t="str">
        <f>IF(C728&lt;&gt;0,E728/C728,"-")</f>
        <v>-</v>
      </c>
      <c r="I728" s="57">
        <f>IF(D728&lt;&gt;0,E728/D728,"-")</f>
        <v>0.89083333333333337</v>
      </c>
      <c r="J728" s="40">
        <f>SUBTOTAL(9,J729:J740)</f>
        <v>0</v>
      </c>
      <c r="K728" s="40">
        <f>SUBTOTAL(9,K729:K740)</f>
        <v>0</v>
      </c>
      <c r="L728" s="40">
        <f>SUBTOTAL(9,L729:L740)</f>
        <v>0</v>
      </c>
    </row>
    <row r="729" spans="1:12" ht="30" hidden="1" customHeight="1" x14ac:dyDescent="0.25">
      <c r="A729" s="1"/>
      <c r="B729" s="1"/>
      <c r="C729" s="5"/>
      <c r="D729" s="117"/>
      <c r="E729" s="117"/>
      <c r="F729" s="117"/>
      <c r="G729" s="34"/>
      <c r="H729" s="61"/>
      <c r="I729" s="61"/>
      <c r="J729" s="34"/>
      <c r="K729" s="34"/>
      <c r="L729" s="34"/>
    </row>
    <row r="730" spans="1:12" ht="409.6" hidden="1" customHeight="1" x14ac:dyDescent="0.25">
      <c r="A730" s="150" t="s">
        <v>30</v>
      </c>
      <c r="B730" s="150" t="s">
        <v>375</v>
      </c>
      <c r="C730" s="41">
        <f>SUBTOTAL(9,C731:C739)</f>
        <v>0</v>
      </c>
      <c r="D730" s="41">
        <f>SUBTOTAL(9,D731:D739)</f>
        <v>60000</v>
      </c>
      <c r="E730" s="41">
        <f>SUBTOTAL(9,E731:E739)</f>
        <v>53450</v>
      </c>
      <c r="F730" s="41">
        <f>G730-D730</f>
        <v>-60000</v>
      </c>
      <c r="G730" s="41">
        <f>SUBTOTAL(9,G731:G739)</f>
        <v>0</v>
      </c>
      <c r="H730" s="58" t="str">
        <f>IF(C730&lt;&gt;0,E730/C730,"-")</f>
        <v>-</v>
      </c>
      <c r="I730" s="58">
        <f>IF(D730&lt;&gt;0,E730/D730,"-")</f>
        <v>0.89083333333333337</v>
      </c>
      <c r="J730" s="41">
        <f>SUBTOTAL(9,J731:J739)</f>
        <v>0</v>
      </c>
      <c r="K730" s="41">
        <f>SUBTOTAL(9,K731:K739)</f>
        <v>0</v>
      </c>
      <c r="L730" s="41">
        <f>SUBTOTAL(9,L731:L739)</f>
        <v>0</v>
      </c>
    </row>
    <row r="731" spans="1:12" ht="30" hidden="1" customHeight="1" x14ac:dyDescent="0.25">
      <c r="A731" s="1"/>
      <c r="B731" s="1"/>
      <c r="C731" s="5"/>
      <c r="D731" s="151"/>
      <c r="E731" s="151"/>
      <c r="F731" s="151"/>
      <c r="G731" s="34"/>
      <c r="H731" s="61"/>
      <c r="I731" s="61"/>
      <c r="J731" s="34"/>
      <c r="K731" s="34"/>
      <c r="L731" s="34"/>
    </row>
    <row r="732" spans="1:12" ht="409.6" hidden="1" customHeight="1" x14ac:dyDescent="0.25">
      <c r="A732" s="152" t="s">
        <v>30</v>
      </c>
      <c r="B732" s="152" t="s">
        <v>375</v>
      </c>
      <c r="C732" s="39">
        <f>SUBTOTAL(9,C733:C738)</f>
        <v>0</v>
      </c>
      <c r="D732" s="39">
        <f>SUBTOTAL(9,D733:D738)</f>
        <v>60000</v>
      </c>
      <c r="E732" s="39">
        <f>SUBTOTAL(9,E733:E738)</f>
        <v>53450</v>
      </c>
      <c r="F732" s="39">
        <f>G732-D732</f>
        <v>-60000</v>
      </c>
      <c r="G732" s="39">
        <f>SUBTOTAL(9,G733:G738)</f>
        <v>0</v>
      </c>
      <c r="H732" s="59" t="str">
        <f>IF(C732&lt;&gt;0,E732/C732,"-")</f>
        <v>-</v>
      </c>
      <c r="I732" s="59">
        <f>IF(D732&lt;&gt;0,E732/D732,"-")</f>
        <v>0.89083333333333337</v>
      </c>
      <c r="J732" s="39">
        <f>SUBTOTAL(9,J733:J738)</f>
        <v>0</v>
      </c>
      <c r="K732" s="39">
        <f>SUBTOTAL(9,K733:K738)</f>
        <v>0</v>
      </c>
      <c r="L732" s="39">
        <f>SUBTOTAL(9,L733:L738)</f>
        <v>0</v>
      </c>
    </row>
    <row r="733" spans="1:12" ht="22.5" hidden="1" customHeight="1" x14ac:dyDescent="0.25">
      <c r="A733" s="1"/>
      <c r="B733" s="1"/>
      <c r="C733" s="5"/>
      <c r="D733" s="151"/>
      <c r="E733" s="151"/>
      <c r="F733" s="151"/>
      <c r="G733" s="151"/>
      <c r="H733" s="153"/>
      <c r="I733" s="153"/>
      <c r="J733" s="151"/>
      <c r="K733" s="151"/>
      <c r="L733" s="151"/>
    </row>
    <row r="734" spans="1:12" ht="409.6" hidden="1" customHeight="1" x14ac:dyDescent="0.25">
      <c r="A734" s="154" t="s">
        <v>30</v>
      </c>
      <c r="B734" s="154" t="s">
        <v>375</v>
      </c>
      <c r="C734" s="151">
        <f>SUBTOTAL(9,C735:C737)</f>
        <v>0</v>
      </c>
      <c r="D734" s="151">
        <f>SUBTOTAL(9,D735:D737)</f>
        <v>60000</v>
      </c>
      <c r="E734" s="151">
        <f>SUBTOTAL(9,E735:E737)</f>
        <v>53450</v>
      </c>
      <c r="F734" s="151">
        <f>G734-D734</f>
        <v>-60000</v>
      </c>
      <c r="G734" s="151">
        <f>SUBTOTAL(9,G735:G737)</f>
        <v>0</v>
      </c>
      <c r="H734" s="153" t="str">
        <f>IF(C734&lt;&gt;0,E734/C734,"-")</f>
        <v>-</v>
      </c>
      <c r="I734" s="153">
        <f>IF(D734&lt;&gt;0,E734/D734,"-")</f>
        <v>0.89083333333333337</v>
      </c>
      <c r="J734" s="151">
        <f>SUBTOTAL(9,J735:J737)</f>
        <v>0</v>
      </c>
      <c r="K734" s="151">
        <f>SUBTOTAL(9,K735:K737)</f>
        <v>0</v>
      </c>
      <c r="L734" s="151">
        <f>SUBTOTAL(9,L735:L737)</f>
        <v>0</v>
      </c>
    </row>
    <row r="735" spans="1:12" ht="30" hidden="1" customHeight="1" x14ac:dyDescent="0.25">
      <c r="A735" s="1"/>
      <c r="B735" s="1"/>
      <c r="C735" s="5"/>
      <c r="D735" s="33"/>
      <c r="E735" s="33"/>
      <c r="F735" s="33"/>
      <c r="G735" s="34"/>
      <c r="H735" s="61"/>
      <c r="I735" s="61"/>
      <c r="J735" s="34"/>
      <c r="K735" s="34"/>
      <c r="L735" s="34"/>
    </row>
    <row r="736" spans="1:12" ht="15" customHeight="1" x14ac:dyDescent="0.25">
      <c r="A736" s="155" t="s">
        <v>108</v>
      </c>
      <c r="B736" s="155" t="s">
        <v>271</v>
      </c>
      <c r="C736" s="3">
        <v>0</v>
      </c>
      <c r="D736" s="3">
        <v>60000</v>
      </c>
      <c r="E736" s="3">
        <v>53450</v>
      </c>
      <c r="F736" s="3">
        <f>G736-D736</f>
        <v>-60000</v>
      </c>
      <c r="G736" s="3"/>
      <c r="H736" s="51" t="str">
        <f>IF(C736&lt;&gt;0,0/C736,"-")</f>
        <v>-</v>
      </c>
      <c r="I736" s="51">
        <f>IF(D736&lt;&gt;0,E736/D736,"-")</f>
        <v>0.89083333333333337</v>
      </c>
      <c r="J736" s="3">
        <v>0</v>
      </c>
      <c r="K736" s="76">
        <v>0</v>
      </c>
      <c r="L736" s="76">
        <v>0</v>
      </c>
    </row>
    <row r="737" spans="1:12" hidden="1" x14ac:dyDescent="0.25">
      <c r="A737" s="1"/>
      <c r="B737" s="1"/>
      <c r="C737" s="5"/>
      <c r="D737" s="3"/>
      <c r="E737" s="3"/>
      <c r="F737" s="3"/>
      <c r="G737" s="3"/>
      <c r="H737" s="51"/>
      <c r="I737" s="51"/>
      <c r="J737" s="3"/>
      <c r="K737" s="3"/>
      <c r="L737" s="3"/>
    </row>
    <row r="738" spans="1:12" hidden="1" x14ac:dyDescent="0.25">
      <c r="A738" s="1"/>
      <c r="B738" s="1"/>
      <c r="C738" s="5"/>
      <c r="D738" s="5"/>
      <c r="E738" s="5"/>
      <c r="F738" s="5"/>
      <c r="G738" s="34"/>
      <c r="H738" s="61"/>
      <c r="I738" s="61"/>
      <c r="J738" s="34"/>
      <c r="K738" s="34"/>
      <c r="L738" s="34"/>
    </row>
    <row r="739" spans="1:12" ht="20.100000000000001" hidden="1" customHeight="1" x14ac:dyDescent="0.25">
      <c r="A739" s="1"/>
      <c r="B739" s="1"/>
      <c r="C739" s="5"/>
      <c r="D739" s="5"/>
      <c r="E739" s="5"/>
      <c r="F739" s="5"/>
      <c r="G739" s="34"/>
      <c r="H739" s="61"/>
      <c r="I739" s="61"/>
      <c r="J739" s="34"/>
      <c r="K739" s="34"/>
      <c r="L739" s="34"/>
    </row>
    <row r="740" spans="1:12" ht="20.100000000000001" hidden="1" customHeight="1" x14ac:dyDescent="0.25">
      <c r="A740" s="1"/>
      <c r="B740" s="1"/>
      <c r="C740" s="5"/>
      <c r="D740" s="5"/>
      <c r="E740" s="5"/>
      <c r="F740" s="5"/>
      <c r="G740" s="34"/>
      <c r="H740" s="61"/>
      <c r="I740" s="61"/>
      <c r="J740" s="34"/>
      <c r="K740" s="34"/>
      <c r="L740" s="34"/>
    </row>
    <row r="741" spans="1:12" ht="20.100000000000001" hidden="1" customHeight="1" x14ac:dyDescent="0.25">
      <c r="A741" s="1"/>
      <c r="B741" s="1"/>
      <c r="C741" s="5"/>
      <c r="D741" s="5"/>
      <c r="E741" s="5"/>
      <c r="F741" s="5"/>
      <c r="G741" s="34"/>
      <c r="H741" s="61"/>
      <c r="I741" s="61"/>
      <c r="J741" s="34"/>
      <c r="K741" s="34"/>
      <c r="L741" s="34"/>
    </row>
    <row r="742" spans="1:12" ht="20.100000000000001" hidden="1" customHeight="1" x14ac:dyDescent="0.25">
      <c r="A742" s="1"/>
      <c r="B742" s="1"/>
      <c r="C742" s="5"/>
      <c r="D742" s="5"/>
      <c r="E742" s="5"/>
      <c r="F742" s="5"/>
      <c r="G742" s="34"/>
      <c r="H742" s="61"/>
      <c r="I742" s="61"/>
      <c r="J742" s="34"/>
      <c r="K742" s="34"/>
      <c r="L742" s="34"/>
    </row>
    <row r="743" spans="1:12" ht="20.100000000000001" hidden="1" customHeight="1" x14ac:dyDescent="0.25">
      <c r="A743" s="1"/>
      <c r="B743" s="1"/>
      <c r="C743" s="5"/>
      <c r="D743" s="5"/>
      <c r="E743" s="5"/>
      <c r="F743" s="5"/>
      <c r="G743" s="34"/>
      <c r="H743" s="61"/>
      <c r="I743" s="61"/>
      <c r="J743" s="34"/>
      <c r="K743" s="34"/>
      <c r="L743" s="34"/>
    </row>
    <row r="744" spans="1:12" s="29" customFormat="1" ht="18" customHeight="1" x14ac:dyDescent="0.25">
      <c r="A744" s="145" t="s">
        <v>516</v>
      </c>
      <c r="B744" s="145" t="s">
        <v>517</v>
      </c>
      <c r="C744" s="28">
        <f>SUBTOTAL(9,C745:C784)</f>
        <v>0</v>
      </c>
      <c r="D744" s="28">
        <f>SUBTOTAL(9,D745:D784)</f>
        <v>56940</v>
      </c>
      <c r="E744" s="28">
        <f>SUBTOTAL(9,E745:E784)</f>
        <v>226460.03999999998</v>
      </c>
      <c r="F744" s="28">
        <f>G744-D744</f>
        <v>-56940</v>
      </c>
      <c r="G744" s="28">
        <f>SUBTOTAL(9,G745:G784)</f>
        <v>0</v>
      </c>
      <c r="H744" s="49" t="str">
        <f>IF(C744&lt;&gt;0,E744/C744,"-")</f>
        <v>-</v>
      </c>
      <c r="I744" s="49">
        <f>IF(D744&lt;&gt;0,E744/D744,"-")</f>
        <v>3.9771696522655424</v>
      </c>
      <c r="J744" s="28">
        <f>SUBTOTAL(9,J745:J784)</f>
        <v>0</v>
      </c>
      <c r="K744" s="28">
        <f>SUBTOTAL(9,K745:K784)</f>
        <v>0</v>
      </c>
      <c r="L744" s="28">
        <f>SUBTOTAL(9,L745:L784)</f>
        <v>0</v>
      </c>
    </row>
    <row r="745" spans="1:12" ht="30" hidden="1" customHeight="1" x14ac:dyDescent="0.25">
      <c r="A745" s="1"/>
      <c r="B745" s="4"/>
      <c r="C745" s="120"/>
      <c r="D745" s="120"/>
      <c r="E745" s="120"/>
      <c r="F745" s="120"/>
      <c r="G745" s="34"/>
      <c r="H745" s="61"/>
      <c r="I745" s="61"/>
      <c r="J745" s="34"/>
      <c r="K745" s="34"/>
      <c r="L745" s="34"/>
    </row>
    <row r="746" spans="1:12" s="29" customFormat="1" ht="18" customHeight="1" x14ac:dyDescent="0.25">
      <c r="A746" s="146" t="s">
        <v>31</v>
      </c>
      <c r="B746" s="146" t="s">
        <v>302</v>
      </c>
      <c r="C746" s="37">
        <f>SUBTOTAL(9,C747:C764)</f>
        <v>0</v>
      </c>
      <c r="D746" s="37">
        <f>SUBTOTAL(9,D747:D764)</f>
        <v>0</v>
      </c>
      <c r="E746" s="37">
        <f>SUBTOTAL(9,E747:E764)</f>
        <v>110379.25</v>
      </c>
      <c r="F746" s="37">
        <f>G746-D746</f>
        <v>0</v>
      </c>
      <c r="G746" s="37">
        <f>SUBTOTAL(9,G747:G764)</f>
        <v>0</v>
      </c>
      <c r="H746" s="55" t="str">
        <f>IF(C746&lt;&gt;0,E746/C746,"-")</f>
        <v>-</v>
      </c>
      <c r="I746" s="55" t="str">
        <f>IF(D746&lt;&gt;0,E746/D746,"-")</f>
        <v>-</v>
      </c>
      <c r="J746" s="37">
        <f>SUBTOTAL(9,J747:J764)</f>
        <v>0</v>
      </c>
      <c r="K746" s="37">
        <f>SUBTOTAL(9,K747:K764)</f>
        <v>0</v>
      </c>
      <c r="L746" s="37">
        <f>SUBTOTAL(9,L747:L764)</f>
        <v>0</v>
      </c>
    </row>
    <row r="747" spans="1:12" ht="30" hidden="1" customHeight="1" x14ac:dyDescent="0.25">
      <c r="A747" s="1"/>
      <c r="B747" s="1"/>
      <c r="C747" s="5"/>
      <c r="D747" s="42"/>
      <c r="E747" s="42"/>
      <c r="F747" s="42"/>
      <c r="G747" s="34"/>
      <c r="H747" s="61"/>
      <c r="I747" s="61"/>
      <c r="J747" s="34"/>
      <c r="K747" s="34"/>
      <c r="L747" s="34"/>
    </row>
    <row r="748" spans="1:12" ht="409.6" hidden="1" customHeight="1" x14ac:dyDescent="0.25">
      <c r="A748" s="147" t="s">
        <v>31</v>
      </c>
      <c r="B748" s="147" t="s">
        <v>302</v>
      </c>
      <c r="C748" s="38">
        <f>SUBTOTAL(9,C749:C763)</f>
        <v>0</v>
      </c>
      <c r="D748" s="38">
        <f>SUBTOTAL(9,D749:D763)</f>
        <v>0</v>
      </c>
      <c r="E748" s="38">
        <f>SUBTOTAL(9,E749:E763)</f>
        <v>110379.25</v>
      </c>
      <c r="F748" s="38">
        <f>G748-D748</f>
        <v>0</v>
      </c>
      <c r="G748" s="38">
        <f>SUBTOTAL(9,G749:G763)</f>
        <v>0</v>
      </c>
      <c r="H748" s="56" t="str">
        <f>IF(C748&lt;&gt;0,E748/C748,"-")</f>
        <v>-</v>
      </c>
      <c r="I748" s="56" t="str">
        <f>IF(D748&lt;&gt;0,E748/D748,"-")</f>
        <v>-</v>
      </c>
      <c r="J748" s="38">
        <f>SUBTOTAL(9,J749:J763)</f>
        <v>0</v>
      </c>
      <c r="K748" s="38">
        <f>SUBTOTAL(9,K749:K763)</f>
        <v>0</v>
      </c>
      <c r="L748" s="38">
        <f>SUBTOTAL(9,L749:L763)</f>
        <v>0</v>
      </c>
    </row>
    <row r="749" spans="1:12" ht="30" hidden="1" customHeight="1" x14ac:dyDescent="0.25">
      <c r="A749" s="1"/>
      <c r="B749" s="1"/>
      <c r="C749" s="5"/>
      <c r="D749" s="148"/>
      <c r="E749" s="148"/>
      <c r="F749" s="148"/>
      <c r="G749" s="34"/>
      <c r="H749" s="61"/>
      <c r="I749" s="61"/>
      <c r="J749" s="34"/>
      <c r="K749" s="34"/>
      <c r="L749" s="34"/>
    </row>
    <row r="750" spans="1:12" ht="409.6" hidden="1" customHeight="1" x14ac:dyDescent="0.25">
      <c r="A750" s="149" t="s">
        <v>31</v>
      </c>
      <c r="B750" s="149" t="s">
        <v>302</v>
      </c>
      <c r="C750" s="40">
        <f>SUBTOTAL(9,C751:C762)</f>
        <v>0</v>
      </c>
      <c r="D750" s="40">
        <f>SUBTOTAL(9,D751:D762)</f>
        <v>0</v>
      </c>
      <c r="E750" s="40">
        <f>SUBTOTAL(9,E751:E762)</f>
        <v>110379.25</v>
      </c>
      <c r="F750" s="40">
        <f>G750-D750</f>
        <v>0</v>
      </c>
      <c r="G750" s="40">
        <f>SUBTOTAL(9,G751:G762)</f>
        <v>0</v>
      </c>
      <c r="H750" s="57" t="str">
        <f>IF(C750&lt;&gt;0,E750/C750,"-")</f>
        <v>-</v>
      </c>
      <c r="I750" s="57" t="str">
        <f>IF(D750&lt;&gt;0,E750/D750,"-")</f>
        <v>-</v>
      </c>
      <c r="J750" s="40">
        <f>SUBTOTAL(9,J751:J762)</f>
        <v>0</v>
      </c>
      <c r="K750" s="40">
        <f>SUBTOTAL(9,K751:K762)</f>
        <v>0</v>
      </c>
      <c r="L750" s="40">
        <f>SUBTOTAL(9,L751:L762)</f>
        <v>0</v>
      </c>
    </row>
    <row r="751" spans="1:12" ht="30" hidden="1" customHeight="1" x14ac:dyDescent="0.25">
      <c r="A751" s="1"/>
      <c r="B751" s="1"/>
      <c r="C751" s="5"/>
      <c r="D751" s="117"/>
      <c r="E751" s="117"/>
      <c r="F751" s="117"/>
      <c r="G751" s="34"/>
      <c r="H751" s="61"/>
      <c r="I751" s="61"/>
      <c r="J751" s="34"/>
      <c r="K751" s="34"/>
      <c r="L751" s="34"/>
    </row>
    <row r="752" spans="1:12" ht="409.6" hidden="1" customHeight="1" x14ac:dyDescent="0.25">
      <c r="A752" s="150" t="s">
        <v>31</v>
      </c>
      <c r="B752" s="150" t="s">
        <v>302</v>
      </c>
      <c r="C752" s="41">
        <f>SUBTOTAL(9,C753:C761)</f>
        <v>0</v>
      </c>
      <c r="D752" s="41">
        <f>SUBTOTAL(9,D753:D761)</f>
        <v>0</v>
      </c>
      <c r="E752" s="41">
        <f>SUBTOTAL(9,E753:E761)</f>
        <v>110379.25</v>
      </c>
      <c r="F752" s="41">
        <f>G752-D752</f>
        <v>0</v>
      </c>
      <c r="G752" s="41">
        <f>SUBTOTAL(9,G753:G761)</f>
        <v>0</v>
      </c>
      <c r="H752" s="58" t="str">
        <f>IF(C752&lt;&gt;0,E752/C752,"-")</f>
        <v>-</v>
      </c>
      <c r="I752" s="58" t="str">
        <f>IF(D752&lt;&gt;0,E752/D752,"-")</f>
        <v>-</v>
      </c>
      <c r="J752" s="41">
        <f>SUBTOTAL(9,J753:J761)</f>
        <v>0</v>
      </c>
      <c r="K752" s="41">
        <f>SUBTOTAL(9,K753:K761)</f>
        <v>0</v>
      </c>
      <c r="L752" s="41">
        <f>SUBTOTAL(9,L753:L761)</f>
        <v>0</v>
      </c>
    </row>
    <row r="753" spans="1:12" ht="30" hidden="1" customHeight="1" x14ac:dyDescent="0.25">
      <c r="A753" s="1"/>
      <c r="B753" s="1"/>
      <c r="C753" s="5"/>
      <c r="D753" s="151"/>
      <c r="E753" s="151"/>
      <c r="F753" s="151"/>
      <c r="G753" s="34"/>
      <c r="H753" s="61"/>
      <c r="I753" s="61"/>
      <c r="J753" s="34"/>
      <c r="K753" s="34"/>
      <c r="L753" s="34"/>
    </row>
    <row r="754" spans="1:12" ht="409.6" hidden="1" customHeight="1" x14ac:dyDescent="0.25">
      <c r="A754" s="152" t="s">
        <v>31</v>
      </c>
      <c r="B754" s="152" t="s">
        <v>302</v>
      </c>
      <c r="C754" s="39">
        <f>SUBTOTAL(9,C755:C760)</f>
        <v>0</v>
      </c>
      <c r="D754" s="39">
        <f>SUBTOTAL(9,D755:D760)</f>
        <v>0</v>
      </c>
      <c r="E754" s="39">
        <f>SUBTOTAL(9,E755:E760)</f>
        <v>110379.25</v>
      </c>
      <c r="F754" s="39">
        <f>G754-D754</f>
        <v>0</v>
      </c>
      <c r="G754" s="39">
        <f>SUBTOTAL(9,G755:G760)</f>
        <v>0</v>
      </c>
      <c r="H754" s="59" t="str">
        <f>IF(C754&lt;&gt;0,E754/C754,"-")</f>
        <v>-</v>
      </c>
      <c r="I754" s="59" t="str">
        <f>IF(D754&lt;&gt;0,E754/D754,"-")</f>
        <v>-</v>
      </c>
      <c r="J754" s="39">
        <f>SUBTOTAL(9,J755:J760)</f>
        <v>0</v>
      </c>
      <c r="K754" s="39">
        <f>SUBTOTAL(9,K755:K760)</f>
        <v>0</v>
      </c>
      <c r="L754" s="39">
        <f>SUBTOTAL(9,L755:L760)</f>
        <v>0</v>
      </c>
    </row>
    <row r="755" spans="1:12" ht="22.5" hidden="1" customHeight="1" x14ac:dyDescent="0.25">
      <c r="A755" s="1"/>
      <c r="B755" s="1"/>
      <c r="C755" s="5"/>
      <c r="D755" s="151"/>
      <c r="E755" s="151"/>
      <c r="F755" s="151"/>
      <c r="G755" s="151"/>
      <c r="H755" s="153"/>
      <c r="I755" s="153"/>
      <c r="J755" s="151"/>
      <c r="K755" s="151"/>
      <c r="L755" s="151"/>
    </row>
    <row r="756" spans="1:12" ht="409.6" hidden="1" customHeight="1" x14ac:dyDescent="0.25">
      <c r="A756" s="154" t="s">
        <v>31</v>
      </c>
      <c r="B756" s="154" t="s">
        <v>302</v>
      </c>
      <c r="C756" s="151">
        <f>SUBTOTAL(9,C757:C759)</f>
        <v>0</v>
      </c>
      <c r="D756" s="151">
        <f>SUBTOTAL(9,D757:D759)</f>
        <v>0</v>
      </c>
      <c r="E756" s="151">
        <f>SUBTOTAL(9,E757:E759)</f>
        <v>110379.25</v>
      </c>
      <c r="F756" s="151">
        <f>G756-D756</f>
        <v>0</v>
      </c>
      <c r="G756" s="151">
        <f>SUBTOTAL(9,G757:G759)</f>
        <v>0</v>
      </c>
      <c r="H756" s="153" t="str">
        <f>IF(C756&lt;&gt;0,E756/C756,"-")</f>
        <v>-</v>
      </c>
      <c r="I756" s="153" t="str">
        <f>IF(D756&lt;&gt;0,E756/D756,"-")</f>
        <v>-</v>
      </c>
      <c r="J756" s="151">
        <f>SUBTOTAL(9,J757:J759)</f>
        <v>0</v>
      </c>
      <c r="K756" s="151">
        <f>SUBTOTAL(9,K757:K759)</f>
        <v>0</v>
      </c>
      <c r="L756" s="151">
        <f>SUBTOTAL(9,L757:L759)</f>
        <v>0</v>
      </c>
    </row>
    <row r="757" spans="1:12" ht="30" hidden="1" customHeight="1" x14ac:dyDescent="0.25">
      <c r="A757" s="1"/>
      <c r="B757" s="1"/>
      <c r="C757" s="5"/>
      <c r="D757" s="33"/>
      <c r="E757" s="33"/>
      <c r="F757" s="33"/>
      <c r="G757" s="34"/>
      <c r="H757" s="61"/>
      <c r="I757" s="61"/>
      <c r="J757" s="34"/>
      <c r="K757" s="34"/>
      <c r="L757" s="34"/>
    </row>
    <row r="758" spans="1:12" ht="15" customHeight="1" x14ac:dyDescent="0.25">
      <c r="A758" s="155" t="s">
        <v>109</v>
      </c>
      <c r="B758" s="155" t="s">
        <v>333</v>
      </c>
      <c r="C758" s="3">
        <v>0</v>
      </c>
      <c r="D758" s="3">
        <v>0</v>
      </c>
      <c r="E758" s="3">
        <v>110379.25</v>
      </c>
      <c r="F758" s="3">
        <f>G758-D758</f>
        <v>0</v>
      </c>
      <c r="G758" s="3"/>
      <c r="H758" s="51" t="str">
        <f>IF(C758&lt;&gt;0,0/C758,"-")</f>
        <v>-</v>
      </c>
      <c r="I758" s="51" t="str">
        <f>IF(D758&lt;&gt;0,E758/D758,"-")</f>
        <v>-</v>
      </c>
      <c r="J758" s="3">
        <v>0</v>
      </c>
      <c r="K758" s="76">
        <v>0</v>
      </c>
      <c r="L758" s="76">
        <v>0</v>
      </c>
    </row>
    <row r="759" spans="1:12" hidden="1" x14ac:dyDescent="0.25">
      <c r="A759" s="1"/>
      <c r="B759" s="1"/>
      <c r="C759" s="5"/>
      <c r="D759" s="3"/>
      <c r="E759" s="3"/>
      <c r="F759" s="3"/>
      <c r="G759" s="3"/>
      <c r="H759" s="51"/>
      <c r="I759" s="51"/>
      <c r="J759" s="3"/>
      <c r="K759" s="3"/>
      <c r="L759" s="3"/>
    </row>
    <row r="760" spans="1:12" hidden="1" x14ac:dyDescent="0.25">
      <c r="A760" s="1"/>
      <c r="B760" s="1"/>
      <c r="C760" s="5"/>
      <c r="D760" s="5"/>
      <c r="E760" s="5"/>
      <c r="F760" s="5"/>
      <c r="G760" s="34"/>
      <c r="H760" s="61"/>
      <c r="I760" s="61"/>
      <c r="J760" s="34"/>
      <c r="K760" s="34"/>
      <c r="L760" s="34"/>
    </row>
    <row r="761" spans="1:12" ht="20.100000000000001" hidden="1" customHeight="1" x14ac:dyDescent="0.25">
      <c r="A761" s="1"/>
      <c r="B761" s="1"/>
      <c r="C761" s="5"/>
      <c r="D761" s="5"/>
      <c r="E761" s="5"/>
      <c r="F761" s="5"/>
      <c r="G761" s="34"/>
      <c r="H761" s="61"/>
      <c r="I761" s="61"/>
      <c r="J761" s="34"/>
      <c r="K761" s="34"/>
      <c r="L761" s="34"/>
    </row>
    <row r="762" spans="1:12" ht="20.100000000000001" hidden="1" customHeight="1" x14ac:dyDescent="0.25">
      <c r="A762" s="1"/>
      <c r="B762" s="1"/>
      <c r="C762" s="5"/>
      <c r="D762" s="5"/>
      <c r="E762" s="5"/>
      <c r="F762" s="5"/>
      <c r="G762" s="34"/>
      <c r="H762" s="61"/>
      <c r="I762" s="61"/>
      <c r="J762" s="34"/>
      <c r="K762" s="34"/>
      <c r="L762" s="34"/>
    </row>
    <row r="763" spans="1:12" ht="20.100000000000001" hidden="1" customHeight="1" x14ac:dyDescent="0.25">
      <c r="A763" s="1"/>
      <c r="B763" s="1"/>
      <c r="C763" s="5"/>
      <c r="D763" s="5"/>
      <c r="E763" s="5"/>
      <c r="F763" s="5"/>
      <c r="G763" s="34"/>
      <c r="H763" s="61"/>
      <c r="I763" s="61"/>
      <c r="J763" s="34"/>
      <c r="K763" s="34"/>
      <c r="L763" s="34"/>
    </row>
    <row r="764" spans="1:12" ht="20.100000000000001" hidden="1" customHeight="1" x14ac:dyDescent="0.25">
      <c r="A764" s="1"/>
      <c r="B764" s="1"/>
      <c r="C764" s="5"/>
      <c r="D764" s="5"/>
      <c r="E764" s="5"/>
      <c r="F764" s="5"/>
      <c r="G764" s="34"/>
      <c r="H764" s="61"/>
      <c r="I764" s="61"/>
      <c r="J764" s="34"/>
      <c r="K764" s="34"/>
      <c r="L764" s="34"/>
    </row>
    <row r="765" spans="1:12" s="29" customFormat="1" ht="18" customHeight="1" x14ac:dyDescent="0.25">
      <c r="A765" s="146" t="s">
        <v>32</v>
      </c>
      <c r="B765" s="146" t="s">
        <v>332</v>
      </c>
      <c r="C765" s="37">
        <f>SUBTOTAL(9,C766:C783)</f>
        <v>0</v>
      </c>
      <c r="D765" s="37">
        <f>SUBTOTAL(9,D766:D783)</f>
        <v>56940</v>
      </c>
      <c r="E765" s="37">
        <f>SUBTOTAL(9,E766:E783)</f>
        <v>116080.79</v>
      </c>
      <c r="F765" s="37">
        <f>G765-D765</f>
        <v>-56940</v>
      </c>
      <c r="G765" s="37">
        <f>SUBTOTAL(9,G766:G783)</f>
        <v>0</v>
      </c>
      <c r="H765" s="55" t="str">
        <f>IF(C765&lt;&gt;0,E765/C765,"-")</f>
        <v>-</v>
      </c>
      <c r="I765" s="55">
        <f>IF(D765&lt;&gt;0,E765/D765,"-")</f>
        <v>2.0386510361784334</v>
      </c>
      <c r="J765" s="37">
        <f>SUBTOTAL(9,J766:J783)</f>
        <v>0</v>
      </c>
      <c r="K765" s="37">
        <f>SUBTOTAL(9,K766:K783)</f>
        <v>0</v>
      </c>
      <c r="L765" s="37">
        <f>SUBTOTAL(9,L766:L783)</f>
        <v>0</v>
      </c>
    </row>
    <row r="766" spans="1:12" ht="30" hidden="1" customHeight="1" x14ac:dyDescent="0.25">
      <c r="A766" s="1"/>
      <c r="B766" s="1"/>
      <c r="C766" s="5"/>
      <c r="D766" s="42"/>
      <c r="E766" s="42"/>
      <c r="F766" s="42"/>
      <c r="G766" s="34"/>
      <c r="H766" s="61"/>
      <c r="I766" s="61"/>
      <c r="J766" s="34"/>
      <c r="K766" s="34"/>
      <c r="L766" s="34"/>
    </row>
    <row r="767" spans="1:12" ht="409.6" hidden="1" customHeight="1" x14ac:dyDescent="0.25">
      <c r="A767" s="147" t="s">
        <v>32</v>
      </c>
      <c r="B767" s="147" t="s">
        <v>332</v>
      </c>
      <c r="C767" s="38">
        <f>SUBTOTAL(9,C768:C782)</f>
        <v>0</v>
      </c>
      <c r="D767" s="38">
        <f>SUBTOTAL(9,D768:D782)</f>
        <v>56940</v>
      </c>
      <c r="E767" s="38">
        <f>SUBTOTAL(9,E768:E782)</f>
        <v>116080.79</v>
      </c>
      <c r="F767" s="38">
        <f>G767-D767</f>
        <v>-56940</v>
      </c>
      <c r="G767" s="38">
        <f>SUBTOTAL(9,G768:G782)</f>
        <v>0</v>
      </c>
      <c r="H767" s="56" t="str">
        <f>IF(C767&lt;&gt;0,E767/C767,"-")</f>
        <v>-</v>
      </c>
      <c r="I767" s="56">
        <f>IF(D767&lt;&gt;0,E767/D767,"-")</f>
        <v>2.0386510361784334</v>
      </c>
      <c r="J767" s="38">
        <f>SUBTOTAL(9,J768:J782)</f>
        <v>0</v>
      </c>
      <c r="K767" s="38">
        <f>SUBTOTAL(9,K768:K782)</f>
        <v>0</v>
      </c>
      <c r="L767" s="38">
        <f>SUBTOTAL(9,L768:L782)</f>
        <v>0</v>
      </c>
    </row>
    <row r="768" spans="1:12" ht="30" hidden="1" customHeight="1" x14ac:dyDescent="0.25">
      <c r="A768" s="1"/>
      <c r="B768" s="1"/>
      <c r="C768" s="5"/>
      <c r="D768" s="148"/>
      <c r="E768" s="148"/>
      <c r="F768" s="148"/>
      <c r="G768" s="34"/>
      <c r="H768" s="61"/>
      <c r="I768" s="61"/>
      <c r="J768" s="34"/>
      <c r="K768" s="34"/>
      <c r="L768" s="34"/>
    </row>
    <row r="769" spans="1:12" ht="409.6" hidden="1" customHeight="1" x14ac:dyDescent="0.25">
      <c r="A769" s="149" t="s">
        <v>32</v>
      </c>
      <c r="B769" s="149" t="s">
        <v>332</v>
      </c>
      <c r="C769" s="40">
        <f>SUBTOTAL(9,C770:C781)</f>
        <v>0</v>
      </c>
      <c r="D769" s="40">
        <f>SUBTOTAL(9,D770:D781)</f>
        <v>56940</v>
      </c>
      <c r="E769" s="40">
        <f>SUBTOTAL(9,E770:E781)</f>
        <v>116080.79</v>
      </c>
      <c r="F769" s="40">
        <f>G769-D769</f>
        <v>-56940</v>
      </c>
      <c r="G769" s="40">
        <f>SUBTOTAL(9,G770:G781)</f>
        <v>0</v>
      </c>
      <c r="H769" s="57" t="str">
        <f>IF(C769&lt;&gt;0,E769/C769,"-")</f>
        <v>-</v>
      </c>
      <c r="I769" s="57">
        <f>IF(D769&lt;&gt;0,E769/D769,"-")</f>
        <v>2.0386510361784334</v>
      </c>
      <c r="J769" s="40">
        <f>SUBTOTAL(9,J770:J781)</f>
        <v>0</v>
      </c>
      <c r="K769" s="40">
        <f>SUBTOTAL(9,K770:K781)</f>
        <v>0</v>
      </c>
      <c r="L769" s="40">
        <f>SUBTOTAL(9,L770:L781)</f>
        <v>0</v>
      </c>
    </row>
    <row r="770" spans="1:12" ht="30" hidden="1" customHeight="1" x14ac:dyDescent="0.25">
      <c r="A770" s="1"/>
      <c r="B770" s="1"/>
      <c r="C770" s="5"/>
      <c r="D770" s="117"/>
      <c r="E770" s="117"/>
      <c r="F770" s="117"/>
      <c r="G770" s="34"/>
      <c r="H770" s="61"/>
      <c r="I770" s="61"/>
      <c r="J770" s="34"/>
      <c r="K770" s="34"/>
      <c r="L770" s="34"/>
    </row>
    <row r="771" spans="1:12" ht="409.6" hidden="1" customHeight="1" x14ac:dyDescent="0.25">
      <c r="A771" s="150" t="s">
        <v>32</v>
      </c>
      <c r="B771" s="150" t="s">
        <v>332</v>
      </c>
      <c r="C771" s="41">
        <f>SUBTOTAL(9,C772:C780)</f>
        <v>0</v>
      </c>
      <c r="D771" s="41">
        <f>SUBTOTAL(9,D772:D780)</f>
        <v>56940</v>
      </c>
      <c r="E771" s="41">
        <f>SUBTOTAL(9,E772:E780)</f>
        <v>116080.79</v>
      </c>
      <c r="F771" s="41">
        <f>G771-D771</f>
        <v>-56940</v>
      </c>
      <c r="G771" s="41">
        <f>SUBTOTAL(9,G772:G780)</f>
        <v>0</v>
      </c>
      <c r="H771" s="58" t="str">
        <f>IF(C771&lt;&gt;0,E771/C771,"-")</f>
        <v>-</v>
      </c>
      <c r="I771" s="58">
        <f>IF(D771&lt;&gt;0,E771/D771,"-")</f>
        <v>2.0386510361784334</v>
      </c>
      <c r="J771" s="41">
        <f>SUBTOTAL(9,J772:J780)</f>
        <v>0</v>
      </c>
      <c r="K771" s="41">
        <f>SUBTOTAL(9,K772:K780)</f>
        <v>0</v>
      </c>
      <c r="L771" s="41">
        <f>SUBTOTAL(9,L772:L780)</f>
        <v>0</v>
      </c>
    </row>
    <row r="772" spans="1:12" ht="30" hidden="1" customHeight="1" x14ac:dyDescent="0.25">
      <c r="A772" s="1"/>
      <c r="B772" s="1"/>
      <c r="C772" s="5"/>
      <c r="D772" s="151"/>
      <c r="E772" s="151"/>
      <c r="F772" s="151"/>
      <c r="G772" s="34"/>
      <c r="H772" s="61"/>
      <c r="I772" s="61"/>
      <c r="J772" s="34"/>
      <c r="K772" s="34"/>
      <c r="L772" s="34"/>
    </row>
    <row r="773" spans="1:12" ht="409.6" hidden="1" customHeight="1" x14ac:dyDescent="0.25">
      <c r="A773" s="152" t="s">
        <v>32</v>
      </c>
      <c r="B773" s="152" t="s">
        <v>332</v>
      </c>
      <c r="C773" s="39">
        <f>SUBTOTAL(9,C774:C779)</f>
        <v>0</v>
      </c>
      <c r="D773" s="39">
        <f>SUBTOTAL(9,D774:D779)</f>
        <v>56940</v>
      </c>
      <c r="E773" s="39">
        <f>SUBTOTAL(9,E774:E779)</f>
        <v>116080.79</v>
      </c>
      <c r="F773" s="39">
        <f>G773-D773</f>
        <v>-56940</v>
      </c>
      <c r="G773" s="39">
        <f>SUBTOTAL(9,G774:G779)</f>
        <v>0</v>
      </c>
      <c r="H773" s="59" t="str">
        <f>IF(C773&lt;&gt;0,E773/C773,"-")</f>
        <v>-</v>
      </c>
      <c r="I773" s="59">
        <f>IF(D773&lt;&gt;0,E773/D773,"-")</f>
        <v>2.0386510361784334</v>
      </c>
      <c r="J773" s="39">
        <f>SUBTOTAL(9,J774:J779)</f>
        <v>0</v>
      </c>
      <c r="K773" s="39">
        <f>SUBTOTAL(9,K774:K779)</f>
        <v>0</v>
      </c>
      <c r="L773" s="39">
        <f>SUBTOTAL(9,L774:L779)</f>
        <v>0</v>
      </c>
    </row>
    <row r="774" spans="1:12" ht="22.5" hidden="1" customHeight="1" x14ac:dyDescent="0.25">
      <c r="A774" s="1"/>
      <c r="B774" s="1"/>
      <c r="C774" s="5"/>
      <c r="D774" s="151"/>
      <c r="E774" s="151"/>
      <c r="F774" s="151"/>
      <c r="G774" s="151"/>
      <c r="H774" s="153"/>
      <c r="I774" s="153"/>
      <c r="J774" s="151"/>
      <c r="K774" s="151"/>
      <c r="L774" s="151"/>
    </row>
    <row r="775" spans="1:12" ht="409.6" hidden="1" customHeight="1" x14ac:dyDescent="0.25">
      <c r="A775" s="154" t="s">
        <v>32</v>
      </c>
      <c r="B775" s="154" t="s">
        <v>332</v>
      </c>
      <c r="C775" s="151">
        <f>SUBTOTAL(9,C776:C778)</f>
        <v>0</v>
      </c>
      <c r="D775" s="151">
        <f>SUBTOTAL(9,D776:D778)</f>
        <v>56940</v>
      </c>
      <c r="E775" s="151">
        <f>SUBTOTAL(9,E776:E778)</f>
        <v>116080.79</v>
      </c>
      <c r="F775" s="151">
        <f>G775-D775</f>
        <v>-56940</v>
      </c>
      <c r="G775" s="151">
        <f>SUBTOTAL(9,G776:G778)</f>
        <v>0</v>
      </c>
      <c r="H775" s="153" t="str">
        <f>IF(C775&lt;&gt;0,E775/C775,"-")</f>
        <v>-</v>
      </c>
      <c r="I775" s="153">
        <f>IF(D775&lt;&gt;0,E775/D775,"-")</f>
        <v>2.0386510361784334</v>
      </c>
      <c r="J775" s="151">
        <f>SUBTOTAL(9,J776:J778)</f>
        <v>0</v>
      </c>
      <c r="K775" s="151">
        <f>SUBTOTAL(9,K776:K778)</f>
        <v>0</v>
      </c>
      <c r="L775" s="151">
        <f>SUBTOTAL(9,L776:L778)</f>
        <v>0</v>
      </c>
    </row>
    <row r="776" spans="1:12" ht="30" hidden="1" customHeight="1" x14ac:dyDescent="0.25">
      <c r="A776" s="1"/>
      <c r="B776" s="1"/>
      <c r="C776" s="5"/>
      <c r="D776" s="33"/>
      <c r="E776" s="33"/>
      <c r="F776" s="33"/>
      <c r="G776" s="34"/>
      <c r="H776" s="61"/>
      <c r="I776" s="61"/>
      <c r="J776" s="34"/>
      <c r="K776" s="34"/>
      <c r="L776" s="34"/>
    </row>
    <row r="777" spans="1:12" ht="15" customHeight="1" x14ac:dyDescent="0.25">
      <c r="A777" s="155" t="s">
        <v>110</v>
      </c>
      <c r="B777" s="155" t="s">
        <v>355</v>
      </c>
      <c r="C777" s="3">
        <v>0</v>
      </c>
      <c r="D777" s="3">
        <v>56940</v>
      </c>
      <c r="E777" s="3">
        <v>116080.79</v>
      </c>
      <c r="F777" s="3">
        <f>G777-D777</f>
        <v>-56940</v>
      </c>
      <c r="G777" s="3"/>
      <c r="H777" s="51" t="str">
        <f>IF(C777&lt;&gt;0,0/C777,"-")</f>
        <v>-</v>
      </c>
      <c r="I777" s="51">
        <f>IF(D777&lt;&gt;0,E777/D777,"-")</f>
        <v>2.0386510361784334</v>
      </c>
      <c r="J777" s="3">
        <v>0</v>
      </c>
      <c r="K777" s="76">
        <v>0</v>
      </c>
      <c r="L777" s="76">
        <v>0</v>
      </c>
    </row>
    <row r="778" spans="1:12" hidden="1" x14ac:dyDescent="0.25">
      <c r="A778" s="1"/>
      <c r="B778" s="1"/>
      <c r="C778" s="5"/>
      <c r="D778" s="3"/>
      <c r="E778" s="3"/>
      <c r="F778" s="3"/>
      <c r="G778" s="3"/>
      <c r="H778" s="51"/>
      <c r="I778" s="51"/>
      <c r="J778" s="3"/>
      <c r="K778" s="3"/>
      <c r="L778" s="3"/>
    </row>
    <row r="779" spans="1:12" hidden="1" x14ac:dyDescent="0.25">
      <c r="A779" s="1"/>
      <c r="B779" s="1"/>
      <c r="C779" s="5"/>
      <c r="D779" s="5"/>
      <c r="E779" s="5"/>
      <c r="F779" s="5"/>
      <c r="G779" s="34"/>
      <c r="H779" s="61"/>
      <c r="I779" s="61"/>
      <c r="J779" s="34"/>
      <c r="K779" s="34"/>
      <c r="L779" s="34"/>
    </row>
    <row r="780" spans="1:12" ht="20.100000000000001" hidden="1" customHeight="1" x14ac:dyDescent="0.25">
      <c r="A780" s="1"/>
      <c r="B780" s="1"/>
      <c r="C780" s="5"/>
      <c r="D780" s="5"/>
      <c r="E780" s="5"/>
      <c r="F780" s="5"/>
      <c r="G780" s="34"/>
      <c r="H780" s="61"/>
      <c r="I780" s="61"/>
      <c r="J780" s="34"/>
      <c r="K780" s="34"/>
      <c r="L780" s="34"/>
    </row>
    <row r="781" spans="1:12" ht="20.100000000000001" hidden="1" customHeight="1" x14ac:dyDescent="0.25">
      <c r="A781" s="1"/>
      <c r="B781" s="1"/>
      <c r="C781" s="5"/>
      <c r="D781" s="5"/>
      <c r="E781" s="5"/>
      <c r="F781" s="5"/>
      <c r="G781" s="34"/>
      <c r="H781" s="61"/>
      <c r="I781" s="61"/>
      <c r="J781" s="34"/>
      <c r="K781" s="34"/>
      <c r="L781" s="34"/>
    </row>
    <row r="782" spans="1:12" ht="20.100000000000001" hidden="1" customHeight="1" x14ac:dyDescent="0.25">
      <c r="A782" s="1"/>
      <c r="B782" s="1"/>
      <c r="C782" s="5"/>
      <c r="D782" s="5"/>
      <c r="E782" s="5"/>
      <c r="F782" s="5"/>
      <c r="G782" s="34"/>
      <c r="H782" s="61"/>
      <c r="I782" s="61"/>
      <c r="J782" s="34"/>
      <c r="K782" s="34"/>
      <c r="L782" s="34"/>
    </row>
    <row r="783" spans="1:12" ht="20.100000000000001" hidden="1" customHeight="1" x14ac:dyDescent="0.25">
      <c r="A783" s="1"/>
      <c r="B783" s="1"/>
      <c r="C783" s="5"/>
      <c r="D783" s="5"/>
      <c r="E783" s="5"/>
      <c r="F783" s="5"/>
      <c r="G783" s="34"/>
      <c r="H783" s="61"/>
      <c r="I783" s="61"/>
      <c r="J783" s="34"/>
      <c r="K783" s="34"/>
      <c r="L783" s="34"/>
    </row>
    <row r="784" spans="1:12" ht="20.100000000000001" hidden="1" customHeight="1" x14ac:dyDescent="0.25">
      <c r="A784" s="1"/>
      <c r="B784" s="1"/>
      <c r="C784" s="5"/>
      <c r="D784" s="5"/>
      <c r="E784" s="5"/>
      <c r="F784" s="5"/>
      <c r="G784" s="34"/>
      <c r="H784" s="61"/>
      <c r="I784" s="61"/>
      <c r="J784" s="34"/>
      <c r="K784" s="34"/>
      <c r="L784" s="34"/>
    </row>
    <row r="785" spans="1:12" s="29" customFormat="1" ht="18" customHeight="1" x14ac:dyDescent="0.25">
      <c r="A785" s="145" t="s">
        <v>7</v>
      </c>
      <c r="B785" s="145" t="s">
        <v>372</v>
      </c>
      <c r="C785" s="28">
        <f>SUBTOTAL(9,C786:C826)</f>
        <v>0</v>
      </c>
      <c r="D785" s="28">
        <f>SUBTOTAL(9,D786:D826)</f>
        <v>247750</v>
      </c>
      <c r="E785" s="28">
        <f>SUBTOTAL(9,E786:E826)</f>
        <v>244634.97</v>
      </c>
      <c r="F785" s="28">
        <f>G785-D785</f>
        <v>-247750</v>
      </c>
      <c r="G785" s="28">
        <f>SUBTOTAL(9,G786:G826)</f>
        <v>0</v>
      </c>
      <c r="H785" s="49" t="str">
        <f>IF(C785&lt;&gt;0,E785/C785,"-")</f>
        <v>-</v>
      </c>
      <c r="I785" s="49">
        <f>IF(D785&lt;&gt;0,E785/D785,"-")</f>
        <v>0.9874267204843592</v>
      </c>
      <c r="J785" s="28">
        <f>SUBTOTAL(9,J786:J826)</f>
        <v>433000</v>
      </c>
      <c r="K785" s="28">
        <f>SUBTOTAL(9,K786:K826)</f>
        <v>433000</v>
      </c>
      <c r="L785" s="28">
        <f>SUBTOTAL(9,L786:L826)</f>
        <v>0</v>
      </c>
    </row>
    <row r="786" spans="1:12" ht="30" hidden="1" customHeight="1" x14ac:dyDescent="0.25">
      <c r="A786" s="1"/>
      <c r="B786" s="4"/>
      <c r="C786" s="120"/>
      <c r="D786" s="120"/>
      <c r="E786" s="120"/>
      <c r="F786" s="120"/>
      <c r="G786" s="34"/>
      <c r="H786" s="61"/>
      <c r="I786" s="61"/>
      <c r="J786" s="34"/>
      <c r="K786" s="34"/>
      <c r="L786" s="34"/>
    </row>
    <row r="787" spans="1:12" s="29" customFormat="1" ht="18" customHeight="1" x14ac:dyDescent="0.25">
      <c r="A787" s="146" t="s">
        <v>7</v>
      </c>
      <c r="B787" s="146" t="s">
        <v>372</v>
      </c>
      <c r="C787" s="37">
        <f>SUBTOTAL(9,C788:C805)</f>
        <v>0</v>
      </c>
      <c r="D787" s="37">
        <f>SUBTOTAL(9,D788:D805)</f>
        <v>0</v>
      </c>
      <c r="E787" s="37">
        <f>SUBTOTAL(9,E788:E805)</f>
        <v>0</v>
      </c>
      <c r="F787" s="37">
        <f>G787-D787</f>
        <v>0</v>
      </c>
      <c r="G787" s="37">
        <f>SUBTOTAL(9,G788:G805)</f>
        <v>0</v>
      </c>
      <c r="H787" s="55" t="str">
        <f>IF(C787&lt;&gt;0,E787/C787,"-")</f>
        <v>-</v>
      </c>
      <c r="I787" s="55" t="str">
        <f>IF(D787&lt;&gt;0,E787/D787,"-")</f>
        <v>-</v>
      </c>
      <c r="J787" s="37">
        <f>SUBTOTAL(9,J788:J805)</f>
        <v>433000</v>
      </c>
      <c r="K787" s="37">
        <f>SUBTOTAL(9,K788:K805)</f>
        <v>433000</v>
      </c>
      <c r="L787" s="37">
        <f>SUBTOTAL(9,L788:L805)</f>
        <v>0</v>
      </c>
    </row>
    <row r="788" spans="1:12" ht="30" hidden="1" customHeight="1" x14ac:dyDescent="0.25">
      <c r="A788" s="1"/>
      <c r="B788" s="1"/>
      <c r="C788" s="5"/>
      <c r="D788" s="42"/>
      <c r="E788" s="42"/>
      <c r="F788" s="42"/>
      <c r="G788" s="34"/>
      <c r="H788" s="61"/>
      <c r="I788" s="61"/>
      <c r="J788" s="34"/>
      <c r="K788" s="34"/>
      <c r="L788" s="34"/>
    </row>
    <row r="789" spans="1:12" ht="409.6" hidden="1" customHeight="1" x14ac:dyDescent="0.25">
      <c r="A789" s="147" t="s">
        <v>7</v>
      </c>
      <c r="B789" s="147" t="s">
        <v>372</v>
      </c>
      <c r="C789" s="38">
        <f>SUBTOTAL(9,C790:C804)</f>
        <v>0</v>
      </c>
      <c r="D789" s="38">
        <f>SUBTOTAL(9,D790:D804)</f>
        <v>0</v>
      </c>
      <c r="E789" s="38">
        <f>SUBTOTAL(9,E790:E804)</f>
        <v>0</v>
      </c>
      <c r="F789" s="38">
        <f>G789-D789</f>
        <v>0</v>
      </c>
      <c r="G789" s="38">
        <f>SUBTOTAL(9,G790:G804)</f>
        <v>0</v>
      </c>
      <c r="H789" s="56" t="str">
        <f>IF(C789&lt;&gt;0,E789/C789,"-")</f>
        <v>-</v>
      </c>
      <c r="I789" s="56" t="str">
        <f>IF(D789&lt;&gt;0,E789/D789,"-")</f>
        <v>-</v>
      </c>
      <c r="J789" s="38">
        <f>SUBTOTAL(9,J790:J804)</f>
        <v>433000</v>
      </c>
      <c r="K789" s="38">
        <f>SUBTOTAL(9,K790:K804)</f>
        <v>433000</v>
      </c>
      <c r="L789" s="38">
        <f>SUBTOTAL(9,L790:L804)</f>
        <v>0</v>
      </c>
    </row>
    <row r="790" spans="1:12" ht="30" hidden="1" customHeight="1" x14ac:dyDescent="0.25">
      <c r="A790" s="1"/>
      <c r="B790" s="1"/>
      <c r="C790" s="5"/>
      <c r="D790" s="148"/>
      <c r="E790" s="148"/>
      <c r="F790" s="148"/>
      <c r="G790" s="34"/>
      <c r="H790" s="61"/>
      <c r="I790" s="61"/>
      <c r="J790" s="34"/>
      <c r="K790" s="34"/>
      <c r="L790" s="34"/>
    </row>
    <row r="791" spans="1:12" ht="409.6" hidden="1" customHeight="1" x14ac:dyDescent="0.25">
      <c r="A791" s="149" t="s">
        <v>7</v>
      </c>
      <c r="B791" s="149" t="s">
        <v>372</v>
      </c>
      <c r="C791" s="40">
        <f>SUBTOTAL(9,C792:C803)</f>
        <v>0</v>
      </c>
      <c r="D791" s="40">
        <f>SUBTOTAL(9,D792:D803)</f>
        <v>0</v>
      </c>
      <c r="E791" s="40">
        <f>SUBTOTAL(9,E792:E803)</f>
        <v>0</v>
      </c>
      <c r="F791" s="40">
        <f>G791-D791</f>
        <v>0</v>
      </c>
      <c r="G791" s="40">
        <f>SUBTOTAL(9,G792:G803)</f>
        <v>0</v>
      </c>
      <c r="H791" s="57" t="str">
        <f>IF(C791&lt;&gt;0,E791/C791,"-")</f>
        <v>-</v>
      </c>
      <c r="I791" s="57" t="str">
        <f>IF(D791&lt;&gt;0,E791/D791,"-")</f>
        <v>-</v>
      </c>
      <c r="J791" s="40">
        <f>SUBTOTAL(9,J792:J803)</f>
        <v>433000</v>
      </c>
      <c r="K791" s="40">
        <f>SUBTOTAL(9,K792:K803)</f>
        <v>433000</v>
      </c>
      <c r="L791" s="40">
        <f>SUBTOTAL(9,L792:L803)</f>
        <v>0</v>
      </c>
    </row>
    <row r="792" spans="1:12" ht="30" hidden="1" customHeight="1" x14ac:dyDescent="0.25">
      <c r="A792" s="1"/>
      <c r="B792" s="1"/>
      <c r="C792" s="5"/>
      <c r="D792" s="117"/>
      <c r="E792" s="117"/>
      <c r="F792" s="117"/>
      <c r="G792" s="34"/>
      <c r="H792" s="61"/>
      <c r="I792" s="61"/>
      <c r="J792" s="34"/>
      <c r="K792" s="34"/>
      <c r="L792" s="34"/>
    </row>
    <row r="793" spans="1:12" ht="409.6" hidden="1" customHeight="1" x14ac:dyDescent="0.25">
      <c r="A793" s="150" t="s">
        <v>7</v>
      </c>
      <c r="B793" s="150" t="s">
        <v>372</v>
      </c>
      <c r="C793" s="41">
        <f>SUBTOTAL(9,C794:C802)</f>
        <v>0</v>
      </c>
      <c r="D793" s="41">
        <f>SUBTOTAL(9,D794:D802)</f>
        <v>0</v>
      </c>
      <c r="E793" s="41">
        <f>SUBTOTAL(9,E794:E802)</f>
        <v>0</v>
      </c>
      <c r="F793" s="41">
        <f>G793-D793</f>
        <v>0</v>
      </c>
      <c r="G793" s="41">
        <f>SUBTOTAL(9,G794:G802)</f>
        <v>0</v>
      </c>
      <c r="H793" s="58" t="str">
        <f>IF(C793&lt;&gt;0,E793/C793,"-")</f>
        <v>-</v>
      </c>
      <c r="I793" s="58" t="str">
        <f>IF(D793&lt;&gt;0,E793/D793,"-")</f>
        <v>-</v>
      </c>
      <c r="J793" s="41">
        <f>SUBTOTAL(9,J794:J802)</f>
        <v>433000</v>
      </c>
      <c r="K793" s="41">
        <f>SUBTOTAL(9,K794:K802)</f>
        <v>433000</v>
      </c>
      <c r="L793" s="41">
        <f>SUBTOTAL(9,L794:L802)</f>
        <v>0</v>
      </c>
    </row>
    <row r="794" spans="1:12" ht="30" hidden="1" customHeight="1" x14ac:dyDescent="0.25">
      <c r="A794" s="1"/>
      <c r="B794" s="1"/>
      <c r="C794" s="5"/>
      <c r="D794" s="151"/>
      <c r="E794" s="151"/>
      <c r="F794" s="151"/>
      <c r="G794" s="34"/>
      <c r="H794" s="61"/>
      <c r="I794" s="61"/>
      <c r="J794" s="34"/>
      <c r="K794" s="34"/>
      <c r="L794" s="34"/>
    </row>
    <row r="795" spans="1:12" ht="409.6" hidden="1" customHeight="1" x14ac:dyDescent="0.25">
      <c r="A795" s="152" t="s">
        <v>7</v>
      </c>
      <c r="B795" s="152" t="s">
        <v>372</v>
      </c>
      <c r="C795" s="39">
        <f>SUBTOTAL(9,C796:C801)</f>
        <v>0</v>
      </c>
      <c r="D795" s="39">
        <f>SUBTOTAL(9,D796:D801)</f>
        <v>0</v>
      </c>
      <c r="E795" s="39">
        <f>SUBTOTAL(9,E796:E801)</f>
        <v>0</v>
      </c>
      <c r="F795" s="39">
        <f>G795-D795</f>
        <v>0</v>
      </c>
      <c r="G795" s="39">
        <f>SUBTOTAL(9,G796:G801)</f>
        <v>0</v>
      </c>
      <c r="H795" s="59" t="str">
        <f>IF(C795&lt;&gt;0,E795/C795,"-")</f>
        <v>-</v>
      </c>
      <c r="I795" s="59" t="str">
        <f>IF(D795&lt;&gt;0,E795/D795,"-")</f>
        <v>-</v>
      </c>
      <c r="J795" s="39">
        <f>SUBTOTAL(9,J796:J801)</f>
        <v>433000</v>
      </c>
      <c r="K795" s="39">
        <f>SUBTOTAL(9,K796:K801)</f>
        <v>433000</v>
      </c>
      <c r="L795" s="39">
        <f>SUBTOTAL(9,L796:L801)</f>
        <v>0</v>
      </c>
    </row>
    <row r="796" spans="1:12" ht="22.5" hidden="1" customHeight="1" x14ac:dyDescent="0.25">
      <c r="A796" s="1"/>
      <c r="B796" s="1"/>
      <c r="C796" s="5"/>
      <c r="D796" s="151"/>
      <c r="E796" s="151"/>
      <c r="F796" s="151"/>
      <c r="G796" s="151"/>
      <c r="H796" s="153"/>
      <c r="I796" s="153"/>
      <c r="J796" s="151"/>
      <c r="K796" s="151"/>
      <c r="L796" s="151"/>
    </row>
    <row r="797" spans="1:12" ht="409.6" hidden="1" customHeight="1" x14ac:dyDescent="0.25">
      <c r="A797" s="154" t="s">
        <v>7</v>
      </c>
      <c r="B797" s="154" t="s">
        <v>372</v>
      </c>
      <c r="C797" s="151">
        <f>SUBTOTAL(9,C798:C800)</f>
        <v>0</v>
      </c>
      <c r="D797" s="151">
        <f>SUBTOTAL(9,D798:D800)</f>
        <v>0</v>
      </c>
      <c r="E797" s="151">
        <f>SUBTOTAL(9,E798:E800)</f>
        <v>0</v>
      </c>
      <c r="F797" s="151">
        <f>G797-D797</f>
        <v>0</v>
      </c>
      <c r="G797" s="151">
        <f>SUBTOTAL(9,G798:G800)</f>
        <v>0</v>
      </c>
      <c r="H797" s="153" t="str">
        <f>IF(C797&lt;&gt;0,E797/C797,"-")</f>
        <v>-</v>
      </c>
      <c r="I797" s="153" t="str">
        <f>IF(D797&lt;&gt;0,E797/D797,"-")</f>
        <v>-</v>
      </c>
      <c r="J797" s="151">
        <f>SUBTOTAL(9,J798:J800)</f>
        <v>433000</v>
      </c>
      <c r="K797" s="151">
        <f>SUBTOTAL(9,K798:K800)</f>
        <v>433000</v>
      </c>
      <c r="L797" s="151">
        <f>SUBTOTAL(9,L798:L800)</f>
        <v>0</v>
      </c>
    </row>
    <row r="798" spans="1:12" ht="30" hidden="1" customHeight="1" x14ac:dyDescent="0.25">
      <c r="A798" s="1"/>
      <c r="B798" s="1"/>
      <c r="C798" s="5"/>
      <c r="D798" s="33"/>
      <c r="E798" s="33"/>
      <c r="F798" s="33"/>
      <c r="G798" s="34"/>
      <c r="H798" s="61"/>
      <c r="I798" s="61"/>
      <c r="J798" s="34"/>
      <c r="K798" s="34"/>
      <c r="L798" s="34"/>
    </row>
    <row r="799" spans="1:12" ht="15" customHeight="1" x14ac:dyDescent="0.25">
      <c r="A799" s="155" t="s">
        <v>7</v>
      </c>
      <c r="B799" s="155" t="s">
        <v>372</v>
      </c>
      <c r="C799" s="3"/>
      <c r="D799" s="3">
        <v>0</v>
      </c>
      <c r="E799" s="3">
        <v>0</v>
      </c>
      <c r="F799" s="3">
        <f>G799-D799</f>
        <v>0</v>
      </c>
      <c r="G799" s="3"/>
      <c r="H799" s="51" t="str">
        <f>IF(C799&lt;&gt;0,0/C799,"-")</f>
        <v>-</v>
      </c>
      <c r="I799" s="51" t="str">
        <f>IF(D799&lt;&gt;0,E799/D799,"-")</f>
        <v>-</v>
      </c>
      <c r="J799" s="3">
        <v>433000</v>
      </c>
      <c r="K799" s="76">
        <v>433000</v>
      </c>
      <c r="L799" s="76">
        <v>0</v>
      </c>
    </row>
    <row r="800" spans="1:12" hidden="1" x14ac:dyDescent="0.25">
      <c r="A800" s="1"/>
      <c r="B800" s="1"/>
      <c r="C800" s="5"/>
      <c r="D800" s="3"/>
      <c r="E800" s="3"/>
      <c r="F800" s="3"/>
      <c r="G800" s="3"/>
      <c r="H800" s="51"/>
      <c r="I800" s="51"/>
      <c r="J800" s="3"/>
      <c r="K800" s="3"/>
      <c r="L800" s="3"/>
    </row>
    <row r="801" spans="1:12" hidden="1" x14ac:dyDescent="0.25">
      <c r="A801" s="1"/>
      <c r="B801" s="1"/>
      <c r="C801" s="5"/>
      <c r="D801" s="5"/>
      <c r="E801" s="5"/>
      <c r="F801" s="5"/>
      <c r="G801" s="34"/>
      <c r="H801" s="61"/>
      <c r="I801" s="61"/>
      <c r="J801" s="34"/>
      <c r="K801" s="34"/>
      <c r="L801" s="34"/>
    </row>
    <row r="802" spans="1:12" ht="20.100000000000001" hidden="1" customHeight="1" x14ac:dyDescent="0.25">
      <c r="A802" s="1"/>
      <c r="B802" s="1"/>
      <c r="C802" s="5"/>
      <c r="D802" s="5"/>
      <c r="E802" s="5"/>
      <c r="F802" s="5"/>
      <c r="G802" s="34"/>
      <c r="H802" s="61"/>
      <c r="I802" s="61"/>
      <c r="J802" s="34"/>
      <c r="K802" s="34"/>
      <c r="L802" s="34"/>
    </row>
    <row r="803" spans="1:12" ht="20.100000000000001" hidden="1" customHeight="1" x14ac:dyDescent="0.25">
      <c r="A803" s="1"/>
      <c r="B803" s="1"/>
      <c r="C803" s="5"/>
      <c r="D803" s="5"/>
      <c r="E803" s="5"/>
      <c r="F803" s="5"/>
      <c r="G803" s="34"/>
      <c r="H803" s="61"/>
      <c r="I803" s="61"/>
      <c r="J803" s="34"/>
      <c r="K803" s="34"/>
      <c r="L803" s="34"/>
    </row>
    <row r="804" spans="1:12" ht="20.100000000000001" hidden="1" customHeight="1" x14ac:dyDescent="0.25">
      <c r="A804" s="1"/>
      <c r="B804" s="1"/>
      <c r="C804" s="5"/>
      <c r="D804" s="5"/>
      <c r="E804" s="5"/>
      <c r="F804" s="5"/>
      <c r="G804" s="34"/>
      <c r="H804" s="61"/>
      <c r="I804" s="61"/>
      <c r="J804" s="34"/>
      <c r="K804" s="34"/>
      <c r="L804" s="34"/>
    </row>
    <row r="805" spans="1:12" ht="20.100000000000001" hidden="1" customHeight="1" x14ac:dyDescent="0.25">
      <c r="A805" s="1"/>
      <c r="B805" s="1"/>
      <c r="C805" s="5"/>
      <c r="D805" s="5"/>
      <c r="E805" s="5"/>
      <c r="F805" s="5"/>
      <c r="G805" s="34"/>
      <c r="H805" s="61"/>
      <c r="I805" s="61"/>
      <c r="J805" s="34"/>
      <c r="K805" s="34"/>
      <c r="L805" s="34"/>
    </row>
    <row r="806" spans="1:12" s="29" customFormat="1" ht="18" customHeight="1" x14ac:dyDescent="0.25">
      <c r="A806" s="146" t="s">
        <v>33</v>
      </c>
      <c r="B806" s="146" t="s">
        <v>365</v>
      </c>
      <c r="C806" s="37">
        <f>SUBTOTAL(9,C807:C825)</f>
        <v>0</v>
      </c>
      <c r="D806" s="37">
        <f>SUBTOTAL(9,D807:D825)</f>
        <v>247750</v>
      </c>
      <c r="E806" s="37">
        <f>SUBTOTAL(9,E807:E825)</f>
        <v>244634.97</v>
      </c>
      <c r="F806" s="37">
        <f>G806-D806</f>
        <v>-247750</v>
      </c>
      <c r="G806" s="37">
        <f>SUBTOTAL(9,G807:G825)</f>
        <v>0</v>
      </c>
      <c r="H806" s="55" t="str">
        <f>IF(C806&lt;&gt;0,E806/C806,"-")</f>
        <v>-</v>
      </c>
      <c r="I806" s="55">
        <f>IF(D806&lt;&gt;0,E806/D806,"-")</f>
        <v>0.9874267204843592</v>
      </c>
      <c r="J806" s="37">
        <f>SUBTOTAL(9,J807:J825)</f>
        <v>0</v>
      </c>
      <c r="K806" s="37">
        <f>SUBTOTAL(9,K807:K825)</f>
        <v>0</v>
      </c>
      <c r="L806" s="37">
        <f>SUBTOTAL(9,L807:L825)</f>
        <v>0</v>
      </c>
    </row>
    <row r="807" spans="1:12" ht="30" hidden="1" customHeight="1" x14ac:dyDescent="0.25">
      <c r="A807" s="1"/>
      <c r="B807" s="1"/>
      <c r="C807" s="5"/>
      <c r="D807" s="42"/>
      <c r="E807" s="42"/>
      <c r="F807" s="42"/>
      <c r="G807" s="34"/>
      <c r="H807" s="61"/>
      <c r="I807" s="61"/>
      <c r="J807" s="34"/>
      <c r="K807" s="34"/>
      <c r="L807" s="34"/>
    </row>
    <row r="808" spans="1:12" ht="409.6" hidden="1" customHeight="1" x14ac:dyDescent="0.25">
      <c r="A808" s="147" t="s">
        <v>33</v>
      </c>
      <c r="B808" s="147" t="s">
        <v>365</v>
      </c>
      <c r="C808" s="38">
        <f>SUBTOTAL(9,C809:C824)</f>
        <v>0</v>
      </c>
      <c r="D808" s="38">
        <f>SUBTOTAL(9,D809:D824)</f>
        <v>247750</v>
      </c>
      <c r="E808" s="38">
        <f>SUBTOTAL(9,E809:E824)</f>
        <v>244634.97</v>
      </c>
      <c r="F808" s="38">
        <f>G808-D808</f>
        <v>-247750</v>
      </c>
      <c r="G808" s="38">
        <f>SUBTOTAL(9,G809:G824)</f>
        <v>0</v>
      </c>
      <c r="H808" s="56" t="str">
        <f>IF(C808&lt;&gt;0,E808/C808,"-")</f>
        <v>-</v>
      </c>
      <c r="I808" s="56">
        <f>IF(D808&lt;&gt;0,E808/D808,"-")</f>
        <v>0.9874267204843592</v>
      </c>
      <c r="J808" s="38">
        <f>SUBTOTAL(9,J809:J824)</f>
        <v>0</v>
      </c>
      <c r="K808" s="38">
        <f>SUBTOTAL(9,K809:K824)</f>
        <v>0</v>
      </c>
      <c r="L808" s="38">
        <f>SUBTOTAL(9,L809:L824)</f>
        <v>0</v>
      </c>
    </row>
    <row r="809" spans="1:12" ht="30" hidden="1" customHeight="1" x14ac:dyDescent="0.25">
      <c r="A809" s="1"/>
      <c r="B809" s="1"/>
      <c r="C809" s="5"/>
      <c r="D809" s="148"/>
      <c r="E809" s="148"/>
      <c r="F809" s="148"/>
      <c r="G809" s="34"/>
      <c r="H809" s="61"/>
      <c r="I809" s="61"/>
      <c r="J809" s="34"/>
      <c r="K809" s="34"/>
      <c r="L809" s="34"/>
    </row>
    <row r="810" spans="1:12" ht="409.6" hidden="1" customHeight="1" x14ac:dyDescent="0.25">
      <c r="A810" s="149" t="s">
        <v>33</v>
      </c>
      <c r="B810" s="149" t="s">
        <v>365</v>
      </c>
      <c r="C810" s="40">
        <f>SUBTOTAL(9,C811:C823)</f>
        <v>0</v>
      </c>
      <c r="D810" s="40">
        <f>SUBTOTAL(9,D811:D823)</f>
        <v>247750</v>
      </c>
      <c r="E810" s="40">
        <f>SUBTOTAL(9,E811:E823)</f>
        <v>244634.97</v>
      </c>
      <c r="F810" s="40">
        <f>G810-D810</f>
        <v>-247750</v>
      </c>
      <c r="G810" s="40">
        <f>SUBTOTAL(9,G811:G823)</f>
        <v>0</v>
      </c>
      <c r="H810" s="57" t="str">
        <f>IF(C810&lt;&gt;0,E810/C810,"-")</f>
        <v>-</v>
      </c>
      <c r="I810" s="57">
        <f>IF(D810&lt;&gt;0,E810/D810,"-")</f>
        <v>0.9874267204843592</v>
      </c>
      <c r="J810" s="40">
        <f>SUBTOTAL(9,J811:J823)</f>
        <v>0</v>
      </c>
      <c r="K810" s="40">
        <f>SUBTOTAL(9,K811:K823)</f>
        <v>0</v>
      </c>
      <c r="L810" s="40">
        <f>SUBTOTAL(9,L811:L823)</f>
        <v>0</v>
      </c>
    </row>
    <row r="811" spans="1:12" ht="30" hidden="1" customHeight="1" x14ac:dyDescent="0.25">
      <c r="A811" s="1"/>
      <c r="B811" s="1"/>
      <c r="C811" s="5"/>
      <c r="D811" s="117"/>
      <c r="E811" s="117"/>
      <c r="F811" s="117"/>
      <c r="G811" s="34"/>
      <c r="H811" s="61"/>
      <c r="I811" s="61"/>
      <c r="J811" s="34"/>
      <c r="K811" s="34"/>
      <c r="L811" s="34"/>
    </row>
    <row r="812" spans="1:12" ht="409.6" hidden="1" customHeight="1" x14ac:dyDescent="0.25">
      <c r="A812" s="150" t="s">
        <v>33</v>
      </c>
      <c r="B812" s="150" t="s">
        <v>365</v>
      </c>
      <c r="C812" s="41">
        <f>SUBTOTAL(9,C813:C822)</f>
        <v>0</v>
      </c>
      <c r="D812" s="41">
        <f>SUBTOTAL(9,D813:D822)</f>
        <v>247750</v>
      </c>
      <c r="E812" s="41">
        <f>SUBTOTAL(9,E813:E822)</f>
        <v>244634.97</v>
      </c>
      <c r="F812" s="41">
        <f>G812-D812</f>
        <v>-247750</v>
      </c>
      <c r="G812" s="41">
        <f>SUBTOTAL(9,G813:G822)</f>
        <v>0</v>
      </c>
      <c r="H812" s="58" t="str">
        <f>IF(C812&lt;&gt;0,E812/C812,"-")</f>
        <v>-</v>
      </c>
      <c r="I812" s="58">
        <f>IF(D812&lt;&gt;0,E812/D812,"-")</f>
        <v>0.9874267204843592</v>
      </c>
      <c r="J812" s="41">
        <f>SUBTOTAL(9,J813:J822)</f>
        <v>0</v>
      </c>
      <c r="K812" s="41">
        <f>SUBTOTAL(9,K813:K822)</f>
        <v>0</v>
      </c>
      <c r="L812" s="41">
        <f>SUBTOTAL(9,L813:L822)</f>
        <v>0</v>
      </c>
    </row>
    <row r="813" spans="1:12" ht="30" hidden="1" customHeight="1" x14ac:dyDescent="0.25">
      <c r="A813" s="1"/>
      <c r="B813" s="1"/>
      <c r="C813" s="5"/>
      <c r="D813" s="151"/>
      <c r="E813" s="151"/>
      <c r="F813" s="151"/>
      <c r="G813" s="34"/>
      <c r="H813" s="61"/>
      <c r="I813" s="61"/>
      <c r="J813" s="34"/>
      <c r="K813" s="34"/>
      <c r="L813" s="34"/>
    </row>
    <row r="814" spans="1:12" ht="409.6" hidden="1" customHeight="1" x14ac:dyDescent="0.25">
      <c r="A814" s="152" t="s">
        <v>33</v>
      </c>
      <c r="B814" s="152" t="s">
        <v>365</v>
      </c>
      <c r="C814" s="39">
        <f>SUBTOTAL(9,C815:C821)</f>
        <v>0</v>
      </c>
      <c r="D814" s="39">
        <f>SUBTOTAL(9,D815:D821)</f>
        <v>247750</v>
      </c>
      <c r="E814" s="39">
        <f>SUBTOTAL(9,E815:E821)</f>
        <v>244634.97</v>
      </c>
      <c r="F814" s="39">
        <f>G814-D814</f>
        <v>-247750</v>
      </c>
      <c r="G814" s="39">
        <f>SUBTOTAL(9,G815:G821)</f>
        <v>0</v>
      </c>
      <c r="H814" s="59" t="str">
        <f>IF(C814&lt;&gt;0,E814/C814,"-")</f>
        <v>-</v>
      </c>
      <c r="I814" s="59">
        <f>IF(D814&lt;&gt;0,E814/D814,"-")</f>
        <v>0.9874267204843592</v>
      </c>
      <c r="J814" s="39">
        <f>SUBTOTAL(9,J815:J821)</f>
        <v>0</v>
      </c>
      <c r="K814" s="39">
        <f>SUBTOTAL(9,K815:K821)</f>
        <v>0</v>
      </c>
      <c r="L814" s="39">
        <f>SUBTOTAL(9,L815:L821)</f>
        <v>0</v>
      </c>
    </row>
    <row r="815" spans="1:12" ht="22.5" hidden="1" customHeight="1" x14ac:dyDescent="0.25">
      <c r="A815" s="1"/>
      <c r="B815" s="1"/>
      <c r="C815" s="5"/>
      <c r="D815" s="151"/>
      <c r="E815" s="151"/>
      <c r="F815" s="151"/>
      <c r="G815" s="151"/>
      <c r="H815" s="153"/>
      <c r="I815" s="153"/>
      <c r="J815" s="151"/>
      <c r="K815" s="151"/>
      <c r="L815" s="151"/>
    </row>
    <row r="816" spans="1:12" ht="409.6" hidden="1" customHeight="1" x14ac:dyDescent="0.25">
      <c r="A816" s="154" t="s">
        <v>33</v>
      </c>
      <c r="B816" s="154" t="s">
        <v>365</v>
      </c>
      <c r="C816" s="151">
        <f>SUBTOTAL(9,C817:C820)</f>
        <v>0</v>
      </c>
      <c r="D816" s="151">
        <f>SUBTOTAL(9,D817:D820)</f>
        <v>247750</v>
      </c>
      <c r="E816" s="151">
        <f>SUBTOTAL(9,E817:E820)</f>
        <v>244634.97</v>
      </c>
      <c r="F816" s="151">
        <f>G816-D816</f>
        <v>-247750</v>
      </c>
      <c r="G816" s="151">
        <f>SUBTOTAL(9,G817:G820)</f>
        <v>0</v>
      </c>
      <c r="H816" s="153" t="str">
        <f>IF(C816&lt;&gt;0,E816/C816,"-")</f>
        <v>-</v>
      </c>
      <c r="I816" s="153">
        <f>IF(D816&lt;&gt;0,E816/D816,"-")</f>
        <v>0.9874267204843592</v>
      </c>
      <c r="J816" s="151">
        <f>SUBTOTAL(9,J817:J820)</f>
        <v>0</v>
      </c>
      <c r="K816" s="151">
        <f>SUBTOTAL(9,K817:K820)</f>
        <v>0</v>
      </c>
      <c r="L816" s="151">
        <f>SUBTOTAL(9,L817:L820)</f>
        <v>0</v>
      </c>
    </row>
    <row r="817" spans="1:12" ht="30" hidden="1" customHeight="1" x14ac:dyDescent="0.25">
      <c r="A817" s="1"/>
      <c r="B817" s="1"/>
      <c r="C817" s="5"/>
      <c r="D817" s="33"/>
      <c r="E817" s="33"/>
      <c r="F817" s="33"/>
      <c r="G817" s="34"/>
      <c r="H817" s="61"/>
      <c r="I817" s="61"/>
      <c r="J817" s="34"/>
      <c r="K817" s="34"/>
      <c r="L817" s="34"/>
    </row>
    <row r="818" spans="1:12" ht="15" customHeight="1" x14ac:dyDescent="0.25">
      <c r="A818" s="155" t="s">
        <v>111</v>
      </c>
      <c r="B818" s="155" t="s">
        <v>334</v>
      </c>
      <c r="C818" s="3">
        <v>0</v>
      </c>
      <c r="D818" s="3">
        <v>247750</v>
      </c>
      <c r="E818" s="3">
        <v>239249.34</v>
      </c>
      <c r="F818" s="3">
        <f>G818-D818</f>
        <v>-247750</v>
      </c>
      <c r="G818" s="3"/>
      <c r="H818" s="51" t="str">
        <f>IF(C818&lt;&gt;0,0/C818,"-")</f>
        <v>-</v>
      </c>
      <c r="I818" s="51">
        <f>IF(D818&lt;&gt;0,E818/D818,"-")</f>
        <v>0.96568855701311807</v>
      </c>
      <c r="J818" s="3">
        <v>0</v>
      </c>
      <c r="K818" s="76">
        <v>0</v>
      </c>
      <c r="L818" s="76">
        <v>0</v>
      </c>
    </row>
    <row r="819" spans="1:12" ht="15" customHeight="1" x14ac:dyDescent="0.25">
      <c r="A819" s="155" t="s">
        <v>112</v>
      </c>
      <c r="B819" s="155" t="s">
        <v>339</v>
      </c>
      <c r="C819" s="3">
        <v>0</v>
      </c>
      <c r="D819" s="3">
        <v>0</v>
      </c>
      <c r="E819" s="3">
        <v>5385.63</v>
      </c>
      <c r="F819" s="3">
        <f>G819-D819</f>
        <v>0</v>
      </c>
      <c r="G819" s="3"/>
      <c r="H819" s="51" t="str">
        <f>IF(C819&lt;&gt;0,0/C819,"-")</f>
        <v>-</v>
      </c>
      <c r="I819" s="51" t="str">
        <f>IF(D819&lt;&gt;0,E819/D819,"-")</f>
        <v>-</v>
      </c>
      <c r="J819" s="3">
        <v>0</v>
      </c>
      <c r="K819" s="76">
        <v>0</v>
      </c>
      <c r="L819" s="76">
        <v>0</v>
      </c>
    </row>
    <row r="820" spans="1:12" hidden="1" x14ac:dyDescent="0.25">
      <c r="A820" s="1"/>
      <c r="B820" s="1"/>
      <c r="C820" s="5"/>
      <c r="D820" s="3"/>
      <c r="E820" s="3"/>
      <c r="F820" s="3"/>
      <c r="G820" s="3"/>
      <c r="H820" s="51"/>
      <c r="I820" s="51"/>
      <c r="J820" s="3"/>
      <c r="K820" s="3"/>
      <c r="L820" s="3"/>
    </row>
    <row r="821" spans="1:12" hidden="1" x14ac:dyDescent="0.25">
      <c r="A821" s="1"/>
      <c r="B821" s="1"/>
      <c r="C821" s="5"/>
      <c r="D821" s="5"/>
      <c r="E821" s="5"/>
      <c r="F821" s="5"/>
      <c r="G821" s="34"/>
      <c r="H821" s="61"/>
      <c r="I821" s="61"/>
      <c r="J821" s="34"/>
      <c r="K821" s="34"/>
      <c r="L821" s="34"/>
    </row>
    <row r="822" spans="1:12" ht="20.100000000000001" hidden="1" customHeight="1" x14ac:dyDescent="0.25">
      <c r="A822" s="1"/>
      <c r="B822" s="1"/>
      <c r="C822" s="5"/>
      <c r="D822" s="5"/>
      <c r="E822" s="5"/>
      <c r="F822" s="5"/>
      <c r="G822" s="34"/>
      <c r="H822" s="61"/>
      <c r="I822" s="61"/>
      <c r="J822" s="34"/>
      <c r="K822" s="34"/>
      <c r="L822" s="34"/>
    </row>
    <row r="823" spans="1:12" ht="20.100000000000001" hidden="1" customHeight="1" x14ac:dyDescent="0.25">
      <c r="A823" s="1"/>
      <c r="B823" s="1"/>
      <c r="C823" s="5"/>
      <c r="D823" s="5"/>
      <c r="E823" s="5"/>
      <c r="F823" s="5"/>
      <c r="G823" s="34"/>
      <c r="H823" s="61"/>
      <c r="I823" s="61"/>
      <c r="J823" s="34"/>
      <c r="K823" s="34"/>
      <c r="L823" s="34"/>
    </row>
    <row r="824" spans="1:12" ht="20.100000000000001" hidden="1" customHeight="1" x14ac:dyDescent="0.25">
      <c r="A824" s="1"/>
      <c r="B824" s="1"/>
      <c r="C824" s="5"/>
      <c r="D824" s="5"/>
      <c r="E824" s="5"/>
      <c r="F824" s="5"/>
      <c r="G824" s="34"/>
      <c r="H824" s="61"/>
      <c r="I824" s="61"/>
      <c r="J824" s="34"/>
      <c r="K824" s="34"/>
      <c r="L824" s="34"/>
    </row>
    <row r="825" spans="1:12" ht="20.100000000000001" hidden="1" customHeight="1" x14ac:dyDescent="0.25">
      <c r="A825" s="1"/>
      <c r="B825" s="1"/>
      <c r="C825" s="5"/>
      <c r="D825" s="5"/>
      <c r="E825" s="5"/>
      <c r="F825" s="5"/>
      <c r="G825" s="34"/>
      <c r="H825" s="61"/>
      <c r="I825" s="61"/>
      <c r="J825" s="34"/>
      <c r="K825" s="34"/>
      <c r="L825" s="34"/>
    </row>
    <row r="826" spans="1:12" ht="20.100000000000001" hidden="1" customHeight="1" x14ac:dyDescent="0.25">
      <c r="A826" s="1"/>
      <c r="B826" s="1"/>
      <c r="C826" s="5"/>
      <c r="D826" s="5"/>
      <c r="E826" s="5"/>
      <c r="F826" s="5"/>
      <c r="G826" s="34"/>
      <c r="H826" s="61"/>
      <c r="I826" s="61"/>
      <c r="J826" s="34"/>
      <c r="K826" s="34"/>
      <c r="L826" s="34"/>
    </row>
    <row r="827" spans="1:12" s="29" customFormat="1" ht="18" customHeight="1" x14ac:dyDescent="0.25">
      <c r="A827" s="145" t="s">
        <v>8</v>
      </c>
      <c r="B827" s="145" t="s">
        <v>193</v>
      </c>
      <c r="C827" s="28">
        <f>SUBTOTAL(9,C828:C868)</f>
        <v>0</v>
      </c>
      <c r="D827" s="28">
        <f>SUBTOTAL(9,D828:D868)</f>
        <v>579500</v>
      </c>
      <c r="E827" s="28">
        <f>SUBTOTAL(9,E828:E868)</f>
        <v>555478.89</v>
      </c>
      <c r="F827" s="28">
        <f>G827-D827</f>
        <v>-579500</v>
      </c>
      <c r="G827" s="28">
        <f>SUBTOTAL(9,G828:G868)</f>
        <v>0</v>
      </c>
      <c r="H827" s="49" t="str">
        <f>IF(C827&lt;&gt;0,E827/C827,"-")</f>
        <v>-</v>
      </c>
      <c r="I827" s="49">
        <f>IF(D827&lt;&gt;0,E827/D827,"-")</f>
        <v>0.95854855910267478</v>
      </c>
      <c r="J827" s="28">
        <f>SUBTOTAL(9,J828:J868)</f>
        <v>601500</v>
      </c>
      <c r="K827" s="28">
        <f>SUBTOTAL(9,K828:K868)</f>
        <v>601500</v>
      </c>
      <c r="L827" s="28">
        <f>SUBTOTAL(9,L828:L868)</f>
        <v>0</v>
      </c>
    </row>
    <row r="828" spans="1:12" ht="30" hidden="1" customHeight="1" x14ac:dyDescent="0.25">
      <c r="A828" s="1"/>
      <c r="B828" s="4"/>
      <c r="C828" s="120"/>
      <c r="D828" s="120"/>
      <c r="E828" s="120"/>
      <c r="F828" s="120"/>
      <c r="G828" s="34"/>
      <c r="H828" s="61"/>
      <c r="I828" s="61"/>
      <c r="J828" s="34"/>
      <c r="K828" s="34"/>
      <c r="L828" s="34"/>
    </row>
    <row r="829" spans="1:12" s="29" customFormat="1" ht="18" customHeight="1" x14ac:dyDescent="0.25">
      <c r="A829" s="146" t="s">
        <v>8</v>
      </c>
      <c r="B829" s="146" t="s">
        <v>193</v>
      </c>
      <c r="C829" s="37">
        <f>SUBTOTAL(9,C830:C847)</f>
        <v>0</v>
      </c>
      <c r="D829" s="37">
        <f>SUBTOTAL(9,D830:D847)</f>
        <v>0</v>
      </c>
      <c r="E829" s="37">
        <f>SUBTOTAL(9,E830:E847)</f>
        <v>0</v>
      </c>
      <c r="F829" s="37">
        <f>G829-D829</f>
        <v>0</v>
      </c>
      <c r="G829" s="37">
        <f>SUBTOTAL(9,G830:G847)</f>
        <v>0</v>
      </c>
      <c r="H829" s="55" t="str">
        <f>IF(C829&lt;&gt;0,E829/C829,"-")</f>
        <v>-</v>
      </c>
      <c r="I829" s="55" t="str">
        <f>IF(D829&lt;&gt;0,E829/D829,"-")</f>
        <v>-</v>
      </c>
      <c r="J829" s="37">
        <f>SUBTOTAL(9,J830:J847)</f>
        <v>601500</v>
      </c>
      <c r="K829" s="37">
        <f>SUBTOTAL(9,K830:K847)</f>
        <v>601500</v>
      </c>
      <c r="L829" s="37">
        <f>SUBTOTAL(9,L830:L847)</f>
        <v>0</v>
      </c>
    </row>
    <row r="830" spans="1:12" ht="30" hidden="1" customHeight="1" x14ac:dyDescent="0.25">
      <c r="A830" s="1"/>
      <c r="B830" s="1"/>
      <c r="C830" s="5"/>
      <c r="D830" s="42"/>
      <c r="E830" s="42"/>
      <c r="F830" s="42"/>
      <c r="G830" s="34"/>
      <c r="H830" s="61"/>
      <c r="I830" s="61"/>
      <c r="J830" s="34"/>
      <c r="K830" s="34"/>
      <c r="L830" s="34"/>
    </row>
    <row r="831" spans="1:12" ht="409.6" hidden="1" customHeight="1" x14ac:dyDescent="0.25">
      <c r="A831" s="147" t="s">
        <v>8</v>
      </c>
      <c r="B831" s="147" t="s">
        <v>193</v>
      </c>
      <c r="C831" s="38">
        <f>SUBTOTAL(9,C832:C846)</f>
        <v>0</v>
      </c>
      <c r="D831" s="38">
        <f>SUBTOTAL(9,D832:D846)</f>
        <v>0</v>
      </c>
      <c r="E831" s="38">
        <f>SUBTOTAL(9,E832:E846)</f>
        <v>0</v>
      </c>
      <c r="F831" s="38">
        <f>G831-D831</f>
        <v>0</v>
      </c>
      <c r="G831" s="38">
        <f>SUBTOTAL(9,G832:G846)</f>
        <v>0</v>
      </c>
      <c r="H831" s="56" t="str">
        <f>IF(C831&lt;&gt;0,E831/C831,"-")</f>
        <v>-</v>
      </c>
      <c r="I831" s="56" t="str">
        <f>IF(D831&lt;&gt;0,E831/D831,"-")</f>
        <v>-</v>
      </c>
      <c r="J831" s="38">
        <f>SUBTOTAL(9,J832:J846)</f>
        <v>601500</v>
      </c>
      <c r="K831" s="38">
        <f>SUBTOTAL(9,K832:K846)</f>
        <v>601500</v>
      </c>
      <c r="L831" s="38">
        <f>SUBTOTAL(9,L832:L846)</f>
        <v>0</v>
      </c>
    </row>
    <row r="832" spans="1:12" ht="30" hidden="1" customHeight="1" x14ac:dyDescent="0.25">
      <c r="A832" s="1"/>
      <c r="B832" s="1"/>
      <c r="C832" s="5"/>
      <c r="D832" s="148"/>
      <c r="E832" s="148"/>
      <c r="F832" s="148"/>
      <c r="G832" s="34"/>
      <c r="H832" s="61"/>
      <c r="I832" s="61"/>
      <c r="J832" s="34"/>
      <c r="K832" s="34"/>
      <c r="L832" s="34"/>
    </row>
    <row r="833" spans="1:12" ht="409.6" hidden="1" customHeight="1" x14ac:dyDescent="0.25">
      <c r="A833" s="149" t="s">
        <v>8</v>
      </c>
      <c r="B833" s="149" t="s">
        <v>193</v>
      </c>
      <c r="C833" s="40">
        <f>SUBTOTAL(9,C834:C845)</f>
        <v>0</v>
      </c>
      <c r="D833" s="40">
        <f>SUBTOTAL(9,D834:D845)</f>
        <v>0</v>
      </c>
      <c r="E833" s="40">
        <f>SUBTOTAL(9,E834:E845)</f>
        <v>0</v>
      </c>
      <c r="F833" s="40">
        <f>G833-D833</f>
        <v>0</v>
      </c>
      <c r="G833" s="40">
        <f>SUBTOTAL(9,G834:G845)</f>
        <v>0</v>
      </c>
      <c r="H833" s="57" t="str">
        <f>IF(C833&lt;&gt;0,E833/C833,"-")</f>
        <v>-</v>
      </c>
      <c r="I833" s="57" t="str">
        <f>IF(D833&lt;&gt;0,E833/D833,"-")</f>
        <v>-</v>
      </c>
      <c r="J833" s="40">
        <f>SUBTOTAL(9,J834:J845)</f>
        <v>601500</v>
      </c>
      <c r="K833" s="40">
        <f>SUBTOTAL(9,K834:K845)</f>
        <v>601500</v>
      </c>
      <c r="L833" s="40">
        <f>SUBTOTAL(9,L834:L845)</f>
        <v>0</v>
      </c>
    </row>
    <row r="834" spans="1:12" ht="30" hidden="1" customHeight="1" x14ac:dyDescent="0.25">
      <c r="A834" s="1"/>
      <c r="B834" s="1"/>
      <c r="C834" s="5"/>
      <c r="D834" s="117"/>
      <c r="E834" s="117"/>
      <c r="F834" s="117"/>
      <c r="G834" s="34"/>
      <c r="H834" s="61"/>
      <c r="I834" s="61"/>
      <c r="J834" s="34"/>
      <c r="K834" s="34"/>
      <c r="L834" s="34"/>
    </row>
    <row r="835" spans="1:12" ht="409.6" hidden="1" customHeight="1" x14ac:dyDescent="0.25">
      <c r="A835" s="150" t="s">
        <v>8</v>
      </c>
      <c r="B835" s="150" t="s">
        <v>193</v>
      </c>
      <c r="C835" s="41">
        <f>SUBTOTAL(9,C836:C844)</f>
        <v>0</v>
      </c>
      <c r="D835" s="41">
        <f>SUBTOTAL(9,D836:D844)</f>
        <v>0</v>
      </c>
      <c r="E835" s="41">
        <f>SUBTOTAL(9,E836:E844)</f>
        <v>0</v>
      </c>
      <c r="F835" s="41">
        <f>G835-D835</f>
        <v>0</v>
      </c>
      <c r="G835" s="41">
        <f>SUBTOTAL(9,G836:G844)</f>
        <v>0</v>
      </c>
      <c r="H835" s="58" t="str">
        <f>IF(C835&lt;&gt;0,E835/C835,"-")</f>
        <v>-</v>
      </c>
      <c r="I835" s="58" t="str">
        <f>IF(D835&lt;&gt;0,E835/D835,"-")</f>
        <v>-</v>
      </c>
      <c r="J835" s="41">
        <f>SUBTOTAL(9,J836:J844)</f>
        <v>601500</v>
      </c>
      <c r="K835" s="41">
        <f>SUBTOTAL(9,K836:K844)</f>
        <v>601500</v>
      </c>
      <c r="L835" s="41">
        <f>SUBTOTAL(9,L836:L844)</f>
        <v>0</v>
      </c>
    </row>
    <row r="836" spans="1:12" ht="30" hidden="1" customHeight="1" x14ac:dyDescent="0.25">
      <c r="A836" s="1"/>
      <c r="B836" s="1"/>
      <c r="C836" s="5"/>
      <c r="D836" s="151"/>
      <c r="E836" s="151"/>
      <c r="F836" s="151"/>
      <c r="G836" s="34"/>
      <c r="H836" s="61"/>
      <c r="I836" s="61"/>
      <c r="J836" s="34"/>
      <c r="K836" s="34"/>
      <c r="L836" s="34"/>
    </row>
    <row r="837" spans="1:12" ht="409.6" hidden="1" customHeight="1" x14ac:dyDescent="0.25">
      <c r="A837" s="152" t="s">
        <v>8</v>
      </c>
      <c r="B837" s="152" t="s">
        <v>193</v>
      </c>
      <c r="C837" s="39">
        <f>SUBTOTAL(9,C838:C843)</f>
        <v>0</v>
      </c>
      <c r="D837" s="39">
        <f>SUBTOTAL(9,D838:D843)</f>
        <v>0</v>
      </c>
      <c r="E837" s="39">
        <f>SUBTOTAL(9,E838:E843)</f>
        <v>0</v>
      </c>
      <c r="F837" s="39">
        <f>G837-D837</f>
        <v>0</v>
      </c>
      <c r="G837" s="39">
        <f>SUBTOTAL(9,G838:G843)</f>
        <v>0</v>
      </c>
      <c r="H837" s="59" t="str">
        <f>IF(C837&lt;&gt;0,E837/C837,"-")</f>
        <v>-</v>
      </c>
      <c r="I837" s="59" t="str">
        <f>IF(D837&lt;&gt;0,E837/D837,"-")</f>
        <v>-</v>
      </c>
      <c r="J837" s="39">
        <f>SUBTOTAL(9,J838:J843)</f>
        <v>601500</v>
      </c>
      <c r="K837" s="39">
        <f>SUBTOTAL(9,K838:K843)</f>
        <v>601500</v>
      </c>
      <c r="L837" s="39">
        <f>SUBTOTAL(9,L838:L843)</f>
        <v>0</v>
      </c>
    </row>
    <row r="838" spans="1:12" ht="22.5" hidden="1" customHeight="1" x14ac:dyDescent="0.25">
      <c r="A838" s="1"/>
      <c r="B838" s="1"/>
      <c r="C838" s="5"/>
      <c r="D838" s="151"/>
      <c r="E838" s="151"/>
      <c r="F838" s="151"/>
      <c r="G838" s="151"/>
      <c r="H838" s="153"/>
      <c r="I838" s="153"/>
      <c r="J838" s="151"/>
      <c r="K838" s="151"/>
      <c r="L838" s="151"/>
    </row>
    <row r="839" spans="1:12" ht="409.6" hidden="1" customHeight="1" x14ac:dyDescent="0.25">
      <c r="A839" s="154" t="s">
        <v>8</v>
      </c>
      <c r="B839" s="154" t="s">
        <v>193</v>
      </c>
      <c r="C839" s="151">
        <f>SUBTOTAL(9,C840:C842)</f>
        <v>0</v>
      </c>
      <c r="D839" s="151">
        <f>SUBTOTAL(9,D840:D842)</f>
        <v>0</v>
      </c>
      <c r="E839" s="151">
        <f>SUBTOTAL(9,E840:E842)</f>
        <v>0</v>
      </c>
      <c r="F839" s="151">
        <f>G839-D839</f>
        <v>0</v>
      </c>
      <c r="G839" s="151">
        <f>SUBTOTAL(9,G840:G842)</f>
        <v>0</v>
      </c>
      <c r="H839" s="153" t="str">
        <f>IF(C839&lt;&gt;0,E839/C839,"-")</f>
        <v>-</v>
      </c>
      <c r="I839" s="153" t="str">
        <f>IF(D839&lt;&gt;0,E839/D839,"-")</f>
        <v>-</v>
      </c>
      <c r="J839" s="151">
        <f>SUBTOTAL(9,J840:J842)</f>
        <v>601500</v>
      </c>
      <c r="K839" s="151">
        <f>SUBTOTAL(9,K840:K842)</f>
        <v>601500</v>
      </c>
      <c r="L839" s="151">
        <f>SUBTOTAL(9,L840:L842)</f>
        <v>0</v>
      </c>
    </row>
    <row r="840" spans="1:12" ht="30" hidden="1" customHeight="1" x14ac:dyDescent="0.25">
      <c r="A840" s="1"/>
      <c r="B840" s="1"/>
      <c r="C840" s="5"/>
      <c r="D840" s="33"/>
      <c r="E840" s="33"/>
      <c r="F840" s="33"/>
      <c r="G840" s="34"/>
      <c r="H840" s="61"/>
      <c r="I840" s="61"/>
      <c r="J840" s="34"/>
      <c r="K840" s="34"/>
      <c r="L840" s="34"/>
    </row>
    <row r="841" spans="1:12" ht="15" customHeight="1" x14ac:dyDescent="0.25">
      <c r="A841" s="155" t="s">
        <v>8</v>
      </c>
      <c r="B841" s="155" t="s">
        <v>193</v>
      </c>
      <c r="C841" s="3"/>
      <c r="D841" s="3">
        <v>0</v>
      </c>
      <c r="E841" s="3">
        <v>0</v>
      </c>
      <c r="F841" s="3">
        <f>G841-D841</f>
        <v>0</v>
      </c>
      <c r="G841" s="3"/>
      <c r="H841" s="51" t="str">
        <f>IF(C841&lt;&gt;0,0/C841,"-")</f>
        <v>-</v>
      </c>
      <c r="I841" s="51" t="str">
        <f>IF(D841&lt;&gt;0,E841/D841,"-")</f>
        <v>-</v>
      </c>
      <c r="J841" s="3">
        <v>601500</v>
      </c>
      <c r="K841" s="76">
        <v>601500</v>
      </c>
      <c r="L841" s="76">
        <v>0</v>
      </c>
    </row>
    <row r="842" spans="1:12" hidden="1" x14ac:dyDescent="0.25">
      <c r="A842" s="1"/>
      <c r="B842" s="1"/>
      <c r="C842" s="5"/>
      <c r="D842" s="3"/>
      <c r="E842" s="3"/>
      <c r="F842" s="3"/>
      <c r="G842" s="3"/>
      <c r="H842" s="51"/>
      <c r="I842" s="51"/>
      <c r="J842" s="3"/>
      <c r="K842" s="3"/>
      <c r="L842" s="3"/>
    </row>
    <row r="843" spans="1:12" hidden="1" x14ac:dyDescent="0.25">
      <c r="A843" s="1"/>
      <c r="B843" s="1"/>
      <c r="C843" s="5"/>
      <c r="D843" s="5"/>
      <c r="E843" s="5"/>
      <c r="F843" s="5"/>
      <c r="G843" s="34"/>
      <c r="H843" s="61"/>
      <c r="I843" s="61"/>
      <c r="J843" s="34"/>
      <c r="K843" s="34"/>
      <c r="L843" s="34"/>
    </row>
    <row r="844" spans="1:12" ht="20.100000000000001" hidden="1" customHeight="1" x14ac:dyDescent="0.25">
      <c r="A844" s="1"/>
      <c r="B844" s="1"/>
      <c r="C844" s="5"/>
      <c r="D844" s="5"/>
      <c r="E844" s="5"/>
      <c r="F844" s="5"/>
      <c r="G844" s="34"/>
      <c r="H844" s="61"/>
      <c r="I844" s="61"/>
      <c r="J844" s="34"/>
      <c r="K844" s="34"/>
      <c r="L844" s="34"/>
    </row>
    <row r="845" spans="1:12" ht="20.100000000000001" hidden="1" customHeight="1" x14ac:dyDescent="0.25">
      <c r="A845" s="1"/>
      <c r="B845" s="1"/>
      <c r="C845" s="5"/>
      <c r="D845" s="5"/>
      <c r="E845" s="5"/>
      <c r="F845" s="5"/>
      <c r="G845" s="34"/>
      <c r="H845" s="61"/>
      <c r="I845" s="61"/>
      <c r="J845" s="34"/>
      <c r="K845" s="34"/>
      <c r="L845" s="34"/>
    </row>
    <row r="846" spans="1:12" ht="20.100000000000001" hidden="1" customHeight="1" x14ac:dyDescent="0.25">
      <c r="A846" s="1"/>
      <c r="B846" s="1"/>
      <c r="C846" s="5"/>
      <c r="D846" s="5"/>
      <c r="E846" s="5"/>
      <c r="F846" s="5"/>
      <c r="G846" s="34"/>
      <c r="H846" s="61"/>
      <c r="I846" s="61"/>
      <c r="J846" s="34"/>
      <c r="K846" s="34"/>
      <c r="L846" s="34"/>
    </row>
    <row r="847" spans="1:12" ht="20.100000000000001" hidden="1" customHeight="1" x14ac:dyDescent="0.25">
      <c r="A847" s="1"/>
      <c r="B847" s="1"/>
      <c r="C847" s="5"/>
      <c r="D847" s="5"/>
      <c r="E847" s="5"/>
      <c r="F847" s="5"/>
      <c r="G847" s="34"/>
      <c r="H847" s="61"/>
      <c r="I847" s="61"/>
      <c r="J847" s="34"/>
      <c r="K847" s="34"/>
      <c r="L847" s="34"/>
    </row>
    <row r="848" spans="1:12" s="29" customFormat="1" ht="18" customHeight="1" x14ac:dyDescent="0.25">
      <c r="A848" s="146" t="s">
        <v>34</v>
      </c>
      <c r="B848" s="146" t="s">
        <v>242</v>
      </c>
      <c r="C848" s="37">
        <f>SUBTOTAL(9,C849:C867)</f>
        <v>0</v>
      </c>
      <c r="D848" s="37">
        <f>SUBTOTAL(9,D849:D867)</f>
        <v>579500</v>
      </c>
      <c r="E848" s="37">
        <f>SUBTOTAL(9,E849:E867)</f>
        <v>555478.89</v>
      </c>
      <c r="F848" s="37">
        <f>G848-D848</f>
        <v>-579500</v>
      </c>
      <c r="G848" s="37">
        <f>SUBTOTAL(9,G849:G867)</f>
        <v>0</v>
      </c>
      <c r="H848" s="55" t="str">
        <f>IF(C848&lt;&gt;0,E848/C848,"-")</f>
        <v>-</v>
      </c>
      <c r="I848" s="55">
        <f>IF(D848&lt;&gt;0,E848/D848,"-")</f>
        <v>0.95854855910267478</v>
      </c>
      <c r="J848" s="37">
        <f>SUBTOTAL(9,J849:J867)</f>
        <v>0</v>
      </c>
      <c r="K848" s="37">
        <f>SUBTOTAL(9,K849:K867)</f>
        <v>0</v>
      </c>
      <c r="L848" s="37">
        <f>SUBTOTAL(9,L849:L867)</f>
        <v>0</v>
      </c>
    </row>
    <row r="849" spans="1:12" ht="30" hidden="1" customHeight="1" x14ac:dyDescent="0.25">
      <c r="A849" s="1"/>
      <c r="B849" s="1"/>
      <c r="C849" s="5"/>
      <c r="D849" s="42"/>
      <c r="E849" s="42"/>
      <c r="F849" s="42"/>
      <c r="G849" s="34"/>
      <c r="H849" s="61"/>
      <c r="I849" s="61"/>
      <c r="J849" s="34"/>
      <c r="K849" s="34"/>
      <c r="L849" s="34"/>
    </row>
    <row r="850" spans="1:12" ht="409.6" hidden="1" customHeight="1" x14ac:dyDescent="0.25">
      <c r="A850" s="147" t="s">
        <v>34</v>
      </c>
      <c r="B850" s="147" t="s">
        <v>242</v>
      </c>
      <c r="C850" s="38">
        <f>SUBTOTAL(9,C851:C866)</f>
        <v>0</v>
      </c>
      <c r="D850" s="38">
        <f>SUBTOTAL(9,D851:D866)</f>
        <v>579500</v>
      </c>
      <c r="E850" s="38">
        <f>SUBTOTAL(9,E851:E866)</f>
        <v>555478.89</v>
      </c>
      <c r="F850" s="38">
        <f>G850-D850</f>
        <v>-579500</v>
      </c>
      <c r="G850" s="38">
        <f>SUBTOTAL(9,G851:G866)</f>
        <v>0</v>
      </c>
      <c r="H850" s="56" t="str">
        <f>IF(C850&lt;&gt;0,E850/C850,"-")</f>
        <v>-</v>
      </c>
      <c r="I850" s="56">
        <f>IF(D850&lt;&gt;0,E850/D850,"-")</f>
        <v>0.95854855910267478</v>
      </c>
      <c r="J850" s="38">
        <f>SUBTOTAL(9,J851:J866)</f>
        <v>0</v>
      </c>
      <c r="K850" s="38">
        <f>SUBTOTAL(9,K851:K866)</f>
        <v>0</v>
      </c>
      <c r="L850" s="38">
        <f>SUBTOTAL(9,L851:L866)</f>
        <v>0</v>
      </c>
    </row>
    <row r="851" spans="1:12" ht="30" hidden="1" customHeight="1" x14ac:dyDescent="0.25">
      <c r="A851" s="1"/>
      <c r="B851" s="1"/>
      <c r="C851" s="5"/>
      <c r="D851" s="148"/>
      <c r="E851" s="148"/>
      <c r="F851" s="148"/>
      <c r="G851" s="34"/>
      <c r="H851" s="61"/>
      <c r="I851" s="61"/>
      <c r="J851" s="34"/>
      <c r="K851" s="34"/>
      <c r="L851" s="34"/>
    </row>
    <row r="852" spans="1:12" ht="409.6" hidden="1" customHeight="1" x14ac:dyDescent="0.25">
      <c r="A852" s="149" t="s">
        <v>34</v>
      </c>
      <c r="B852" s="149" t="s">
        <v>242</v>
      </c>
      <c r="C852" s="40">
        <f>SUBTOTAL(9,C853:C865)</f>
        <v>0</v>
      </c>
      <c r="D852" s="40">
        <f>SUBTOTAL(9,D853:D865)</f>
        <v>579500</v>
      </c>
      <c r="E852" s="40">
        <f>SUBTOTAL(9,E853:E865)</f>
        <v>555478.89</v>
      </c>
      <c r="F852" s="40">
        <f>G852-D852</f>
        <v>-579500</v>
      </c>
      <c r="G852" s="40">
        <f>SUBTOTAL(9,G853:G865)</f>
        <v>0</v>
      </c>
      <c r="H852" s="57" t="str">
        <f>IF(C852&lt;&gt;0,E852/C852,"-")</f>
        <v>-</v>
      </c>
      <c r="I852" s="57">
        <f>IF(D852&lt;&gt;0,E852/D852,"-")</f>
        <v>0.95854855910267478</v>
      </c>
      <c r="J852" s="40">
        <f>SUBTOTAL(9,J853:J865)</f>
        <v>0</v>
      </c>
      <c r="K852" s="40">
        <f>SUBTOTAL(9,K853:K865)</f>
        <v>0</v>
      </c>
      <c r="L852" s="40">
        <f>SUBTOTAL(9,L853:L865)</f>
        <v>0</v>
      </c>
    </row>
    <row r="853" spans="1:12" ht="30" hidden="1" customHeight="1" x14ac:dyDescent="0.25">
      <c r="A853" s="1"/>
      <c r="B853" s="1"/>
      <c r="C853" s="5"/>
      <c r="D853" s="117"/>
      <c r="E853" s="117"/>
      <c r="F853" s="117"/>
      <c r="G853" s="34"/>
      <c r="H853" s="61"/>
      <c r="I853" s="61"/>
      <c r="J853" s="34"/>
      <c r="K853" s="34"/>
      <c r="L853" s="34"/>
    </row>
    <row r="854" spans="1:12" ht="409.6" hidden="1" customHeight="1" x14ac:dyDescent="0.25">
      <c r="A854" s="150" t="s">
        <v>34</v>
      </c>
      <c r="B854" s="150" t="s">
        <v>242</v>
      </c>
      <c r="C854" s="41">
        <f>SUBTOTAL(9,C855:C864)</f>
        <v>0</v>
      </c>
      <c r="D854" s="41">
        <f>SUBTOTAL(9,D855:D864)</f>
        <v>579500</v>
      </c>
      <c r="E854" s="41">
        <f>SUBTOTAL(9,E855:E864)</f>
        <v>555478.89</v>
      </c>
      <c r="F854" s="41">
        <f>G854-D854</f>
        <v>-579500</v>
      </c>
      <c r="G854" s="41">
        <f>SUBTOTAL(9,G855:G864)</f>
        <v>0</v>
      </c>
      <c r="H854" s="58" t="str">
        <f>IF(C854&lt;&gt;0,E854/C854,"-")</f>
        <v>-</v>
      </c>
      <c r="I854" s="58">
        <f>IF(D854&lt;&gt;0,E854/D854,"-")</f>
        <v>0.95854855910267478</v>
      </c>
      <c r="J854" s="41">
        <f>SUBTOTAL(9,J855:J864)</f>
        <v>0</v>
      </c>
      <c r="K854" s="41">
        <f>SUBTOTAL(9,K855:K864)</f>
        <v>0</v>
      </c>
      <c r="L854" s="41">
        <f>SUBTOTAL(9,L855:L864)</f>
        <v>0</v>
      </c>
    </row>
    <row r="855" spans="1:12" ht="30" hidden="1" customHeight="1" x14ac:dyDescent="0.25">
      <c r="A855" s="1"/>
      <c r="B855" s="1"/>
      <c r="C855" s="5"/>
      <c r="D855" s="151"/>
      <c r="E855" s="151"/>
      <c r="F855" s="151"/>
      <c r="G855" s="34"/>
      <c r="H855" s="61"/>
      <c r="I855" s="61"/>
      <c r="J855" s="34"/>
      <c r="K855" s="34"/>
      <c r="L855" s="34"/>
    </row>
    <row r="856" spans="1:12" ht="409.6" hidden="1" customHeight="1" x14ac:dyDescent="0.25">
      <c r="A856" s="152" t="s">
        <v>34</v>
      </c>
      <c r="B856" s="152" t="s">
        <v>242</v>
      </c>
      <c r="C856" s="39">
        <f>SUBTOTAL(9,C857:C863)</f>
        <v>0</v>
      </c>
      <c r="D856" s="39">
        <f>SUBTOTAL(9,D857:D863)</f>
        <v>579500</v>
      </c>
      <c r="E856" s="39">
        <f>SUBTOTAL(9,E857:E863)</f>
        <v>555478.89</v>
      </c>
      <c r="F856" s="39">
        <f>G856-D856</f>
        <v>-579500</v>
      </c>
      <c r="G856" s="39">
        <f>SUBTOTAL(9,G857:G863)</f>
        <v>0</v>
      </c>
      <c r="H856" s="59" t="str">
        <f>IF(C856&lt;&gt;0,E856/C856,"-")</f>
        <v>-</v>
      </c>
      <c r="I856" s="59">
        <f>IF(D856&lt;&gt;0,E856/D856,"-")</f>
        <v>0.95854855910267478</v>
      </c>
      <c r="J856" s="39">
        <f>SUBTOTAL(9,J857:J863)</f>
        <v>0</v>
      </c>
      <c r="K856" s="39">
        <f>SUBTOTAL(9,K857:K863)</f>
        <v>0</v>
      </c>
      <c r="L856" s="39">
        <f>SUBTOTAL(9,L857:L863)</f>
        <v>0</v>
      </c>
    </row>
    <row r="857" spans="1:12" ht="22.5" hidden="1" customHeight="1" x14ac:dyDescent="0.25">
      <c r="A857" s="1"/>
      <c r="B857" s="1"/>
      <c r="C857" s="5"/>
      <c r="D857" s="151"/>
      <c r="E857" s="151"/>
      <c r="F857" s="151"/>
      <c r="G857" s="151"/>
      <c r="H857" s="153"/>
      <c r="I857" s="153"/>
      <c r="J857" s="151"/>
      <c r="K857" s="151"/>
      <c r="L857" s="151"/>
    </row>
    <row r="858" spans="1:12" ht="409.6" hidden="1" customHeight="1" x14ac:dyDescent="0.25">
      <c r="A858" s="154" t="s">
        <v>34</v>
      </c>
      <c r="B858" s="154" t="s">
        <v>242</v>
      </c>
      <c r="C858" s="151">
        <f>SUBTOTAL(9,C859:C862)</f>
        <v>0</v>
      </c>
      <c r="D858" s="151">
        <f>SUBTOTAL(9,D859:D862)</f>
        <v>579500</v>
      </c>
      <c r="E858" s="151">
        <f>SUBTOTAL(9,E859:E862)</f>
        <v>555478.89</v>
      </c>
      <c r="F858" s="151">
        <f>G858-D858</f>
        <v>-579500</v>
      </c>
      <c r="G858" s="151">
        <f>SUBTOTAL(9,G859:G862)</f>
        <v>0</v>
      </c>
      <c r="H858" s="153" t="str">
        <f>IF(C858&lt;&gt;0,E858/C858,"-")</f>
        <v>-</v>
      </c>
      <c r="I858" s="153">
        <f>IF(D858&lt;&gt;0,E858/D858,"-")</f>
        <v>0.95854855910267478</v>
      </c>
      <c r="J858" s="151">
        <f>SUBTOTAL(9,J859:J862)</f>
        <v>0</v>
      </c>
      <c r="K858" s="151">
        <f>SUBTOTAL(9,K859:K862)</f>
        <v>0</v>
      </c>
      <c r="L858" s="151">
        <f>SUBTOTAL(9,L859:L862)</f>
        <v>0</v>
      </c>
    </row>
    <row r="859" spans="1:12" ht="30" hidden="1" customHeight="1" x14ac:dyDescent="0.25">
      <c r="A859" s="1"/>
      <c r="B859" s="1"/>
      <c r="C859" s="5"/>
      <c r="D859" s="33"/>
      <c r="E859" s="33"/>
      <c r="F859" s="33"/>
      <c r="G859" s="34"/>
      <c r="H859" s="61"/>
      <c r="I859" s="61"/>
      <c r="J859" s="34"/>
      <c r="K859" s="34"/>
      <c r="L859" s="34"/>
    </row>
    <row r="860" spans="1:12" ht="15" customHeight="1" x14ac:dyDescent="0.25">
      <c r="A860" s="155" t="s">
        <v>113</v>
      </c>
      <c r="B860" s="155" t="s">
        <v>281</v>
      </c>
      <c r="C860" s="3">
        <v>0</v>
      </c>
      <c r="D860" s="3">
        <v>439500</v>
      </c>
      <c r="E860" s="3">
        <v>419791.39</v>
      </c>
      <c r="F860" s="3">
        <f>G860-D860</f>
        <v>-439500</v>
      </c>
      <c r="G860" s="3"/>
      <c r="H860" s="51" t="str">
        <f>IF(C860&lt;&gt;0,0/C860,"-")</f>
        <v>-</v>
      </c>
      <c r="I860" s="51">
        <f>IF(D860&lt;&gt;0,E860/D860,"-")</f>
        <v>0.9551567463026166</v>
      </c>
      <c r="J860" s="3">
        <v>0</v>
      </c>
      <c r="K860" s="76">
        <v>0</v>
      </c>
      <c r="L860" s="76">
        <v>0</v>
      </c>
    </row>
    <row r="861" spans="1:12" ht="15" customHeight="1" x14ac:dyDescent="0.25">
      <c r="A861" s="155" t="s">
        <v>114</v>
      </c>
      <c r="B861" s="155" t="s">
        <v>283</v>
      </c>
      <c r="C861" s="3">
        <v>0</v>
      </c>
      <c r="D861" s="3">
        <v>140000</v>
      </c>
      <c r="E861" s="3">
        <v>135687.5</v>
      </c>
      <c r="F861" s="3">
        <f>G861-D861</f>
        <v>-140000</v>
      </c>
      <c r="G861" s="3"/>
      <c r="H861" s="51" t="str">
        <f>IF(C861&lt;&gt;0,0/C861,"-")</f>
        <v>-</v>
      </c>
      <c r="I861" s="51">
        <f>IF(D861&lt;&gt;0,E861/D861,"-")</f>
        <v>0.96919642857142863</v>
      </c>
      <c r="J861" s="3">
        <v>0</v>
      </c>
      <c r="K861" s="76">
        <v>0</v>
      </c>
      <c r="L861" s="76">
        <v>0</v>
      </c>
    </row>
    <row r="862" spans="1:12" hidden="1" x14ac:dyDescent="0.25">
      <c r="A862" s="1"/>
      <c r="B862" s="1"/>
      <c r="C862" s="5"/>
      <c r="D862" s="3"/>
      <c r="E862" s="3"/>
      <c r="F862" s="3"/>
      <c r="G862" s="3"/>
      <c r="H862" s="51"/>
      <c r="I862" s="51"/>
      <c r="J862" s="3"/>
      <c r="K862" s="3"/>
      <c r="L862" s="3"/>
    </row>
    <row r="863" spans="1:12" hidden="1" x14ac:dyDescent="0.25">
      <c r="A863" s="1"/>
      <c r="B863" s="1"/>
      <c r="C863" s="5"/>
      <c r="D863" s="5"/>
      <c r="E863" s="5"/>
      <c r="F863" s="5"/>
      <c r="G863" s="34"/>
      <c r="H863" s="61"/>
      <c r="I863" s="61"/>
      <c r="J863" s="34"/>
      <c r="K863" s="34"/>
      <c r="L863" s="34"/>
    </row>
    <row r="864" spans="1:12" ht="20.100000000000001" hidden="1" customHeight="1" x14ac:dyDescent="0.25">
      <c r="A864" s="1"/>
      <c r="B864" s="1"/>
      <c r="C864" s="5"/>
      <c r="D864" s="5"/>
      <c r="E864" s="5"/>
      <c r="F864" s="5"/>
      <c r="G864" s="34"/>
      <c r="H864" s="61"/>
      <c r="I864" s="61"/>
      <c r="J864" s="34"/>
      <c r="K864" s="34"/>
      <c r="L864" s="34"/>
    </row>
    <row r="865" spans="1:12" ht="20.100000000000001" hidden="1" customHeight="1" x14ac:dyDescent="0.25">
      <c r="A865" s="1"/>
      <c r="B865" s="1"/>
      <c r="C865" s="5"/>
      <c r="D865" s="5"/>
      <c r="E865" s="5"/>
      <c r="F865" s="5"/>
      <c r="G865" s="34"/>
      <c r="H865" s="61"/>
      <c r="I865" s="61"/>
      <c r="J865" s="34"/>
      <c r="K865" s="34"/>
      <c r="L865" s="34"/>
    </row>
    <row r="866" spans="1:12" ht="20.100000000000001" hidden="1" customHeight="1" x14ac:dyDescent="0.25">
      <c r="A866" s="1"/>
      <c r="B866" s="1"/>
      <c r="C866" s="5"/>
      <c r="D866" s="5"/>
      <c r="E866" s="5"/>
      <c r="F866" s="5"/>
      <c r="G866" s="34"/>
      <c r="H866" s="61"/>
      <c r="I866" s="61"/>
      <c r="J866" s="34"/>
      <c r="K866" s="34"/>
      <c r="L866" s="34"/>
    </row>
    <row r="867" spans="1:12" ht="20.100000000000001" hidden="1" customHeight="1" x14ac:dyDescent="0.25">
      <c r="A867" s="1"/>
      <c r="B867" s="1"/>
      <c r="C867" s="5"/>
      <c r="D867" s="5"/>
      <c r="E867" s="5"/>
      <c r="F867" s="5"/>
      <c r="G867" s="34"/>
      <c r="H867" s="61"/>
      <c r="I867" s="61"/>
      <c r="J867" s="34"/>
      <c r="K867" s="34"/>
      <c r="L867" s="34"/>
    </row>
    <row r="868" spans="1:12" ht="20.100000000000001" hidden="1" customHeight="1" x14ac:dyDescent="0.25">
      <c r="A868" s="1"/>
      <c r="B868" s="1"/>
      <c r="C868" s="5"/>
      <c r="D868" s="5"/>
      <c r="E868" s="5"/>
      <c r="F868" s="5"/>
      <c r="G868" s="34"/>
      <c r="H868" s="61"/>
      <c r="I868" s="61"/>
      <c r="J868" s="34"/>
      <c r="K868" s="34"/>
      <c r="L868" s="34"/>
    </row>
    <row r="869" spans="1:12" hidden="1" x14ac:dyDescent="0.25">
      <c r="A869" s="1"/>
      <c r="B869" s="1"/>
      <c r="C869" s="5"/>
      <c r="D869" s="5"/>
      <c r="E869" s="5"/>
      <c r="F869" s="5"/>
      <c r="G869" s="34"/>
      <c r="H869" s="61"/>
      <c r="I869" s="61"/>
      <c r="J869" s="34"/>
      <c r="K869" s="34"/>
      <c r="L869" s="34"/>
    </row>
    <row r="870" spans="1:12" s="29" customFormat="1" ht="18" customHeight="1" x14ac:dyDescent="0.25">
      <c r="A870" s="144" t="s">
        <v>1</v>
      </c>
      <c r="B870" s="144" t="s">
        <v>266</v>
      </c>
      <c r="C870" s="25">
        <f>SUBTOTAL(9,C871:C1021)</f>
        <v>0</v>
      </c>
      <c r="D870" s="25">
        <f>SUBTOTAL(9,D871:D1021)</f>
        <v>3582192</v>
      </c>
      <c r="E870" s="25">
        <f>SUBTOTAL(9,E871:E1021)</f>
        <v>3528948</v>
      </c>
      <c r="F870" s="25">
        <f>G870-D870</f>
        <v>-3582192</v>
      </c>
      <c r="G870" s="25">
        <f>SUBTOTAL(9,G871:G1021)</f>
        <v>0</v>
      </c>
      <c r="H870" s="47" t="str">
        <f>IF(C870&lt;&gt;0,E870/C870,"-")</f>
        <v>-</v>
      </c>
      <c r="I870" s="47">
        <f>IF(D870&lt;&gt;0,E870/D870,"-")</f>
        <v>0.98513647509681224</v>
      </c>
      <c r="J870" s="25">
        <f>SUBTOTAL(9,J871:J1021)</f>
        <v>44973000</v>
      </c>
      <c r="K870" s="25">
        <f>SUBTOTAL(9,K871:K1021)</f>
        <v>34773000</v>
      </c>
      <c r="L870" s="25">
        <f>SUBTOTAL(9,L871:L1021)</f>
        <v>0</v>
      </c>
    </row>
    <row r="871" spans="1:12" ht="30" hidden="1" customHeight="1" x14ac:dyDescent="0.3">
      <c r="A871" s="84"/>
      <c r="B871" s="84"/>
      <c r="C871" s="43"/>
      <c r="D871" s="43"/>
      <c r="E871" s="43"/>
      <c r="F871" s="43"/>
      <c r="G871" s="34"/>
      <c r="H871" s="61"/>
      <c r="I871" s="61"/>
      <c r="J871" s="34"/>
      <c r="K871" s="34"/>
      <c r="L871" s="34"/>
    </row>
    <row r="872" spans="1:12" s="29" customFormat="1" ht="18" customHeight="1" x14ac:dyDescent="0.25">
      <c r="A872" s="145" t="s">
        <v>9</v>
      </c>
      <c r="B872" s="145" t="s">
        <v>290</v>
      </c>
      <c r="C872" s="28">
        <f>SUBTOTAL(9,C873:C914)</f>
        <v>0</v>
      </c>
      <c r="D872" s="28">
        <f>SUBTOTAL(9,D873:D914)</f>
        <v>13000</v>
      </c>
      <c r="E872" s="28">
        <f>SUBTOTAL(9,E873:E914)</f>
        <v>2041.55</v>
      </c>
      <c r="F872" s="28">
        <f>G872-D872</f>
        <v>-13000</v>
      </c>
      <c r="G872" s="28">
        <f>SUBTOTAL(9,G873:G914)</f>
        <v>0</v>
      </c>
      <c r="H872" s="49" t="str">
        <f>IF(C872&lt;&gt;0,E872/C872,"-")</f>
        <v>-</v>
      </c>
      <c r="I872" s="49">
        <f>IF(D872&lt;&gt;0,E872/D872,"-")</f>
        <v>0.15704230769230768</v>
      </c>
      <c r="J872" s="28">
        <f>SUBTOTAL(9,J873:J914)</f>
        <v>23000</v>
      </c>
      <c r="K872" s="28">
        <f>SUBTOTAL(9,K873:K914)</f>
        <v>23000</v>
      </c>
      <c r="L872" s="28">
        <f>SUBTOTAL(9,L873:L914)</f>
        <v>0</v>
      </c>
    </row>
    <row r="873" spans="1:12" ht="30" hidden="1" customHeight="1" x14ac:dyDescent="0.25">
      <c r="A873" s="1"/>
      <c r="B873" s="4"/>
      <c r="C873" s="120"/>
      <c r="D873" s="120"/>
      <c r="E873" s="120"/>
      <c r="F873" s="120"/>
      <c r="G873" s="34"/>
      <c r="H873" s="61"/>
      <c r="I873" s="61"/>
      <c r="J873" s="34"/>
      <c r="K873" s="34"/>
      <c r="L873" s="34"/>
    </row>
    <row r="874" spans="1:12" s="29" customFormat="1" ht="18" customHeight="1" x14ac:dyDescent="0.25">
      <c r="A874" s="146" t="s">
        <v>9</v>
      </c>
      <c r="B874" s="146" t="s">
        <v>290</v>
      </c>
      <c r="C874" s="37">
        <f>SUBTOTAL(9,C875:C892)</f>
        <v>0</v>
      </c>
      <c r="D874" s="37">
        <f>SUBTOTAL(9,D875:D892)</f>
        <v>0</v>
      </c>
      <c r="E874" s="37">
        <f>SUBTOTAL(9,E875:E892)</f>
        <v>0</v>
      </c>
      <c r="F874" s="37">
        <f>G874-D874</f>
        <v>0</v>
      </c>
      <c r="G874" s="37">
        <f>SUBTOTAL(9,G875:G892)</f>
        <v>0</v>
      </c>
      <c r="H874" s="55" t="str">
        <f>IF(C874&lt;&gt;0,E874/C874,"-")</f>
        <v>-</v>
      </c>
      <c r="I874" s="55" t="str">
        <f>IF(D874&lt;&gt;0,E874/D874,"-")</f>
        <v>-</v>
      </c>
      <c r="J874" s="37">
        <f>SUBTOTAL(9,J875:J892)</f>
        <v>23000</v>
      </c>
      <c r="K874" s="37">
        <f>SUBTOTAL(9,K875:K892)</f>
        <v>23000</v>
      </c>
      <c r="L874" s="37">
        <f>SUBTOTAL(9,L875:L892)</f>
        <v>0</v>
      </c>
    </row>
    <row r="875" spans="1:12" ht="30" hidden="1" customHeight="1" x14ac:dyDescent="0.25">
      <c r="A875" s="1"/>
      <c r="B875" s="1"/>
      <c r="C875" s="5"/>
      <c r="D875" s="42"/>
      <c r="E875" s="42"/>
      <c r="F875" s="42"/>
      <c r="G875" s="34"/>
      <c r="H875" s="61"/>
      <c r="I875" s="61"/>
      <c r="J875" s="34"/>
      <c r="K875" s="34"/>
      <c r="L875" s="34"/>
    </row>
    <row r="876" spans="1:12" ht="409.6" hidden="1" customHeight="1" x14ac:dyDescent="0.25">
      <c r="A876" s="147" t="s">
        <v>9</v>
      </c>
      <c r="B876" s="147" t="s">
        <v>290</v>
      </c>
      <c r="C876" s="38">
        <f>SUBTOTAL(9,C877:C891)</f>
        <v>0</v>
      </c>
      <c r="D876" s="38">
        <f>SUBTOTAL(9,D877:D891)</f>
        <v>0</v>
      </c>
      <c r="E876" s="38">
        <f>SUBTOTAL(9,E877:E891)</f>
        <v>0</v>
      </c>
      <c r="F876" s="38">
        <f>G876-D876</f>
        <v>0</v>
      </c>
      <c r="G876" s="38">
        <f>SUBTOTAL(9,G877:G891)</f>
        <v>0</v>
      </c>
      <c r="H876" s="56" t="str">
        <f>IF(C876&lt;&gt;0,E876/C876,"-")</f>
        <v>-</v>
      </c>
      <c r="I876" s="56" t="str">
        <f>IF(D876&lt;&gt;0,E876/D876,"-")</f>
        <v>-</v>
      </c>
      <c r="J876" s="38">
        <f>SUBTOTAL(9,J877:J891)</f>
        <v>23000</v>
      </c>
      <c r="K876" s="38">
        <f>SUBTOTAL(9,K877:K891)</f>
        <v>23000</v>
      </c>
      <c r="L876" s="38">
        <f>SUBTOTAL(9,L877:L891)</f>
        <v>0</v>
      </c>
    </row>
    <row r="877" spans="1:12" ht="30" hidden="1" customHeight="1" x14ac:dyDescent="0.25">
      <c r="A877" s="1"/>
      <c r="B877" s="1"/>
      <c r="C877" s="5"/>
      <c r="D877" s="148"/>
      <c r="E877" s="148"/>
      <c r="F877" s="148"/>
      <c r="G877" s="34"/>
      <c r="H877" s="61"/>
      <c r="I877" s="61"/>
      <c r="J877" s="34"/>
      <c r="K877" s="34"/>
      <c r="L877" s="34"/>
    </row>
    <row r="878" spans="1:12" ht="409.6" hidden="1" customHeight="1" x14ac:dyDescent="0.25">
      <c r="A878" s="149" t="s">
        <v>9</v>
      </c>
      <c r="B878" s="149" t="s">
        <v>290</v>
      </c>
      <c r="C878" s="40">
        <f>SUBTOTAL(9,C879:C890)</f>
        <v>0</v>
      </c>
      <c r="D878" s="40">
        <f>SUBTOTAL(9,D879:D890)</f>
        <v>0</v>
      </c>
      <c r="E878" s="40">
        <f>SUBTOTAL(9,E879:E890)</f>
        <v>0</v>
      </c>
      <c r="F878" s="40">
        <f>G878-D878</f>
        <v>0</v>
      </c>
      <c r="G878" s="40">
        <f>SUBTOTAL(9,G879:G890)</f>
        <v>0</v>
      </c>
      <c r="H878" s="57" t="str">
        <f>IF(C878&lt;&gt;0,E878/C878,"-")</f>
        <v>-</v>
      </c>
      <c r="I878" s="57" t="str">
        <f>IF(D878&lt;&gt;0,E878/D878,"-")</f>
        <v>-</v>
      </c>
      <c r="J878" s="40">
        <f>SUBTOTAL(9,J879:J890)</f>
        <v>23000</v>
      </c>
      <c r="K878" s="40">
        <f>SUBTOTAL(9,K879:K890)</f>
        <v>23000</v>
      </c>
      <c r="L878" s="40">
        <f>SUBTOTAL(9,L879:L890)</f>
        <v>0</v>
      </c>
    </row>
    <row r="879" spans="1:12" ht="30" hidden="1" customHeight="1" x14ac:dyDescent="0.25">
      <c r="A879" s="1"/>
      <c r="B879" s="1"/>
      <c r="C879" s="5"/>
      <c r="D879" s="117"/>
      <c r="E879" s="117"/>
      <c r="F879" s="117"/>
      <c r="G879" s="34"/>
      <c r="H879" s="61"/>
      <c r="I879" s="61"/>
      <c r="J879" s="34"/>
      <c r="K879" s="34"/>
      <c r="L879" s="34"/>
    </row>
    <row r="880" spans="1:12" ht="409.6" hidden="1" customHeight="1" x14ac:dyDescent="0.25">
      <c r="A880" s="150" t="s">
        <v>9</v>
      </c>
      <c r="B880" s="150" t="s">
        <v>290</v>
      </c>
      <c r="C880" s="41">
        <f>SUBTOTAL(9,C881:C889)</f>
        <v>0</v>
      </c>
      <c r="D880" s="41">
        <f>SUBTOTAL(9,D881:D889)</f>
        <v>0</v>
      </c>
      <c r="E880" s="41">
        <f>SUBTOTAL(9,E881:E889)</f>
        <v>0</v>
      </c>
      <c r="F880" s="41">
        <f>G880-D880</f>
        <v>0</v>
      </c>
      <c r="G880" s="41">
        <f>SUBTOTAL(9,G881:G889)</f>
        <v>0</v>
      </c>
      <c r="H880" s="58" t="str">
        <f>IF(C880&lt;&gt;0,E880/C880,"-")</f>
        <v>-</v>
      </c>
      <c r="I880" s="58" t="str">
        <f>IF(D880&lt;&gt;0,E880/D880,"-")</f>
        <v>-</v>
      </c>
      <c r="J880" s="41">
        <f>SUBTOTAL(9,J881:J889)</f>
        <v>23000</v>
      </c>
      <c r="K880" s="41">
        <f>SUBTOTAL(9,K881:K889)</f>
        <v>23000</v>
      </c>
      <c r="L880" s="41">
        <f>SUBTOTAL(9,L881:L889)</f>
        <v>0</v>
      </c>
    </row>
    <row r="881" spans="1:12" ht="30" hidden="1" customHeight="1" x14ac:dyDescent="0.25">
      <c r="A881" s="1"/>
      <c r="B881" s="1"/>
      <c r="C881" s="5"/>
      <c r="D881" s="151"/>
      <c r="E881" s="151"/>
      <c r="F881" s="151"/>
      <c r="G881" s="34"/>
      <c r="H881" s="61"/>
      <c r="I881" s="61"/>
      <c r="J881" s="34"/>
      <c r="K881" s="34"/>
      <c r="L881" s="34"/>
    </row>
    <row r="882" spans="1:12" ht="409.6" hidden="1" customHeight="1" x14ac:dyDescent="0.25">
      <c r="A882" s="152" t="s">
        <v>9</v>
      </c>
      <c r="B882" s="152" t="s">
        <v>290</v>
      </c>
      <c r="C882" s="39">
        <f>SUBTOTAL(9,C883:C888)</f>
        <v>0</v>
      </c>
      <c r="D882" s="39">
        <f>SUBTOTAL(9,D883:D888)</f>
        <v>0</v>
      </c>
      <c r="E882" s="39">
        <f>SUBTOTAL(9,E883:E888)</f>
        <v>0</v>
      </c>
      <c r="F882" s="39">
        <f>G882-D882</f>
        <v>0</v>
      </c>
      <c r="G882" s="39">
        <f>SUBTOTAL(9,G883:G888)</f>
        <v>0</v>
      </c>
      <c r="H882" s="59" t="str">
        <f>IF(C882&lt;&gt;0,E882/C882,"-")</f>
        <v>-</v>
      </c>
      <c r="I882" s="59" t="str">
        <f>IF(D882&lt;&gt;0,E882/D882,"-")</f>
        <v>-</v>
      </c>
      <c r="J882" s="39">
        <f>SUBTOTAL(9,J883:J888)</f>
        <v>23000</v>
      </c>
      <c r="K882" s="39">
        <f>SUBTOTAL(9,K883:K888)</f>
        <v>23000</v>
      </c>
      <c r="L882" s="39">
        <f>SUBTOTAL(9,L883:L888)</f>
        <v>0</v>
      </c>
    </row>
    <row r="883" spans="1:12" ht="22.5" hidden="1" customHeight="1" x14ac:dyDescent="0.25">
      <c r="A883" s="1"/>
      <c r="B883" s="1"/>
      <c r="C883" s="5"/>
      <c r="D883" s="151"/>
      <c r="E883" s="151"/>
      <c r="F883" s="151"/>
      <c r="G883" s="151"/>
      <c r="H883" s="153"/>
      <c r="I883" s="153"/>
      <c r="J883" s="151"/>
      <c r="K883" s="151"/>
      <c r="L883" s="151"/>
    </row>
    <row r="884" spans="1:12" ht="409.6" hidden="1" customHeight="1" x14ac:dyDescent="0.25">
      <c r="A884" s="154" t="s">
        <v>9</v>
      </c>
      <c r="B884" s="154" t="s">
        <v>290</v>
      </c>
      <c r="C884" s="151">
        <f>SUBTOTAL(9,C885:C887)</f>
        <v>0</v>
      </c>
      <c r="D884" s="151">
        <f>SUBTOTAL(9,D885:D887)</f>
        <v>0</v>
      </c>
      <c r="E884" s="151">
        <f>SUBTOTAL(9,E885:E887)</f>
        <v>0</v>
      </c>
      <c r="F884" s="151">
        <f>G884-D884</f>
        <v>0</v>
      </c>
      <c r="G884" s="151">
        <f>SUBTOTAL(9,G885:G887)</f>
        <v>0</v>
      </c>
      <c r="H884" s="153" t="str">
        <f>IF(C884&lt;&gt;0,E884/C884,"-")</f>
        <v>-</v>
      </c>
      <c r="I884" s="153" t="str">
        <f>IF(D884&lt;&gt;0,E884/D884,"-")</f>
        <v>-</v>
      </c>
      <c r="J884" s="151">
        <f>SUBTOTAL(9,J885:J887)</f>
        <v>23000</v>
      </c>
      <c r="K884" s="151">
        <f>SUBTOTAL(9,K885:K887)</f>
        <v>23000</v>
      </c>
      <c r="L884" s="151">
        <f>SUBTOTAL(9,L885:L887)</f>
        <v>0</v>
      </c>
    </row>
    <row r="885" spans="1:12" ht="30" hidden="1" customHeight="1" x14ac:dyDescent="0.25">
      <c r="A885" s="1"/>
      <c r="B885" s="1"/>
      <c r="C885" s="5"/>
      <c r="D885" s="33"/>
      <c r="E885" s="33"/>
      <c r="F885" s="33"/>
      <c r="G885" s="34"/>
      <c r="H885" s="61"/>
      <c r="I885" s="61"/>
      <c r="J885" s="34"/>
      <c r="K885" s="34"/>
      <c r="L885" s="34"/>
    </row>
    <row r="886" spans="1:12" ht="15" customHeight="1" x14ac:dyDescent="0.25">
      <c r="A886" s="155" t="s">
        <v>9</v>
      </c>
      <c r="B886" s="155" t="s">
        <v>290</v>
      </c>
      <c r="C886" s="3"/>
      <c r="D886" s="3">
        <v>0</v>
      </c>
      <c r="E886" s="3">
        <v>0</v>
      </c>
      <c r="F886" s="3">
        <f>G886-D886</f>
        <v>0</v>
      </c>
      <c r="G886" s="3"/>
      <c r="H886" s="51" t="str">
        <f>IF(C886&lt;&gt;0,0/C886,"-")</f>
        <v>-</v>
      </c>
      <c r="I886" s="51" t="str">
        <f>IF(D886&lt;&gt;0,E886/D886,"-")</f>
        <v>-</v>
      </c>
      <c r="J886" s="3">
        <v>23000</v>
      </c>
      <c r="K886" s="76">
        <v>23000</v>
      </c>
      <c r="L886" s="76">
        <v>0</v>
      </c>
    </row>
    <row r="887" spans="1:12" hidden="1" x14ac:dyDescent="0.25">
      <c r="A887" s="1"/>
      <c r="B887" s="1"/>
      <c r="C887" s="5"/>
      <c r="D887" s="3"/>
      <c r="E887" s="3"/>
      <c r="F887" s="3"/>
      <c r="G887" s="3"/>
      <c r="H887" s="51"/>
      <c r="I887" s="51"/>
      <c r="J887" s="3"/>
      <c r="K887" s="3"/>
      <c r="L887" s="3"/>
    </row>
    <row r="888" spans="1:12" hidden="1" x14ac:dyDescent="0.25">
      <c r="A888" s="1"/>
      <c r="B888" s="1"/>
      <c r="C888" s="5"/>
      <c r="D888" s="5"/>
      <c r="E888" s="5"/>
      <c r="F888" s="5"/>
      <c r="G888" s="34"/>
      <c r="H888" s="61"/>
      <c r="I888" s="61"/>
      <c r="J888" s="34"/>
      <c r="K888" s="34"/>
      <c r="L888" s="34"/>
    </row>
    <row r="889" spans="1:12" ht="20.100000000000001" hidden="1" customHeight="1" x14ac:dyDescent="0.25">
      <c r="A889" s="1"/>
      <c r="B889" s="1"/>
      <c r="C889" s="5"/>
      <c r="D889" s="5"/>
      <c r="E889" s="5"/>
      <c r="F889" s="5"/>
      <c r="G889" s="34"/>
      <c r="H889" s="61"/>
      <c r="I889" s="61"/>
      <c r="J889" s="34"/>
      <c r="K889" s="34"/>
      <c r="L889" s="34"/>
    </row>
    <row r="890" spans="1:12" ht="20.100000000000001" hidden="1" customHeight="1" x14ac:dyDescent="0.25">
      <c r="A890" s="1"/>
      <c r="B890" s="1"/>
      <c r="C890" s="5"/>
      <c r="D890" s="5"/>
      <c r="E890" s="5"/>
      <c r="F890" s="5"/>
      <c r="G890" s="34"/>
      <c r="H890" s="61"/>
      <c r="I890" s="61"/>
      <c r="J890" s="34"/>
      <c r="K890" s="34"/>
      <c r="L890" s="34"/>
    </row>
    <row r="891" spans="1:12" ht="20.100000000000001" hidden="1" customHeight="1" x14ac:dyDescent="0.25">
      <c r="A891" s="1"/>
      <c r="B891" s="1"/>
      <c r="C891" s="5"/>
      <c r="D891" s="5"/>
      <c r="E891" s="5"/>
      <c r="F891" s="5"/>
      <c r="G891" s="34"/>
      <c r="H891" s="61"/>
      <c r="I891" s="61"/>
      <c r="J891" s="34"/>
      <c r="K891" s="34"/>
      <c r="L891" s="34"/>
    </row>
    <row r="892" spans="1:12" ht="20.100000000000001" hidden="1" customHeight="1" x14ac:dyDescent="0.25">
      <c r="A892" s="1"/>
      <c r="B892" s="1"/>
      <c r="C892" s="5"/>
      <c r="D892" s="5"/>
      <c r="E892" s="5"/>
      <c r="F892" s="5"/>
      <c r="G892" s="34"/>
      <c r="H892" s="61"/>
      <c r="I892" s="61"/>
      <c r="J892" s="34"/>
      <c r="K892" s="34"/>
      <c r="L892" s="34"/>
    </row>
    <row r="893" spans="1:12" s="29" customFormat="1" ht="18" customHeight="1" x14ac:dyDescent="0.25">
      <c r="A893" s="146" t="s">
        <v>35</v>
      </c>
      <c r="B893" s="146" t="s">
        <v>222</v>
      </c>
      <c r="C893" s="37">
        <f>SUBTOTAL(9,C894:C913)</f>
        <v>0</v>
      </c>
      <c r="D893" s="37">
        <f>SUBTOTAL(9,D894:D913)</f>
        <v>13000</v>
      </c>
      <c r="E893" s="37">
        <f>SUBTOTAL(9,E894:E913)</f>
        <v>2041.55</v>
      </c>
      <c r="F893" s="37">
        <f>G893-D893</f>
        <v>-13000</v>
      </c>
      <c r="G893" s="37">
        <f>SUBTOTAL(9,G894:G913)</f>
        <v>0</v>
      </c>
      <c r="H893" s="55" t="str">
        <f>IF(C893&lt;&gt;0,E893/C893,"-")</f>
        <v>-</v>
      </c>
      <c r="I893" s="55">
        <f>IF(D893&lt;&gt;0,E893/D893,"-")</f>
        <v>0.15704230769230768</v>
      </c>
      <c r="J893" s="37">
        <f>SUBTOTAL(9,J894:J913)</f>
        <v>0</v>
      </c>
      <c r="K893" s="37">
        <f>SUBTOTAL(9,K894:K913)</f>
        <v>0</v>
      </c>
      <c r="L893" s="37">
        <f>SUBTOTAL(9,L894:L913)</f>
        <v>0</v>
      </c>
    </row>
    <row r="894" spans="1:12" ht="30" hidden="1" customHeight="1" x14ac:dyDescent="0.25">
      <c r="A894" s="1"/>
      <c r="B894" s="1"/>
      <c r="C894" s="5"/>
      <c r="D894" s="42"/>
      <c r="E894" s="42"/>
      <c r="F894" s="42"/>
      <c r="G894" s="34"/>
      <c r="H894" s="61"/>
      <c r="I894" s="61"/>
      <c r="J894" s="34"/>
      <c r="K894" s="34"/>
      <c r="L894" s="34"/>
    </row>
    <row r="895" spans="1:12" ht="409.6" hidden="1" customHeight="1" x14ac:dyDescent="0.25">
      <c r="A895" s="147" t="s">
        <v>35</v>
      </c>
      <c r="B895" s="147" t="s">
        <v>222</v>
      </c>
      <c r="C895" s="38">
        <f>SUBTOTAL(9,C896:C912)</f>
        <v>0</v>
      </c>
      <c r="D895" s="38">
        <f>SUBTOTAL(9,D896:D912)</f>
        <v>13000</v>
      </c>
      <c r="E895" s="38">
        <f>SUBTOTAL(9,E896:E912)</f>
        <v>2041.55</v>
      </c>
      <c r="F895" s="38">
        <f>G895-D895</f>
        <v>-13000</v>
      </c>
      <c r="G895" s="38">
        <f>SUBTOTAL(9,G896:G912)</f>
        <v>0</v>
      </c>
      <c r="H895" s="56" t="str">
        <f>IF(C895&lt;&gt;0,E895/C895,"-")</f>
        <v>-</v>
      </c>
      <c r="I895" s="56">
        <f>IF(D895&lt;&gt;0,E895/D895,"-")</f>
        <v>0.15704230769230768</v>
      </c>
      <c r="J895" s="38">
        <f>SUBTOTAL(9,J896:J912)</f>
        <v>0</v>
      </c>
      <c r="K895" s="38">
        <f>SUBTOTAL(9,K896:K912)</f>
        <v>0</v>
      </c>
      <c r="L895" s="38">
        <f>SUBTOTAL(9,L896:L912)</f>
        <v>0</v>
      </c>
    </row>
    <row r="896" spans="1:12" ht="30" hidden="1" customHeight="1" x14ac:dyDescent="0.25">
      <c r="A896" s="1"/>
      <c r="B896" s="1"/>
      <c r="C896" s="5"/>
      <c r="D896" s="148"/>
      <c r="E896" s="148"/>
      <c r="F896" s="148"/>
      <c r="G896" s="34"/>
      <c r="H896" s="61"/>
      <c r="I896" s="61"/>
      <c r="J896" s="34"/>
      <c r="K896" s="34"/>
      <c r="L896" s="34"/>
    </row>
    <row r="897" spans="1:12" ht="409.6" hidden="1" customHeight="1" x14ac:dyDescent="0.25">
      <c r="A897" s="149" t="s">
        <v>35</v>
      </c>
      <c r="B897" s="149" t="s">
        <v>222</v>
      </c>
      <c r="C897" s="40">
        <f>SUBTOTAL(9,C898:C911)</f>
        <v>0</v>
      </c>
      <c r="D897" s="40">
        <f>SUBTOTAL(9,D898:D911)</f>
        <v>13000</v>
      </c>
      <c r="E897" s="40">
        <f>SUBTOTAL(9,E898:E911)</f>
        <v>2041.55</v>
      </c>
      <c r="F897" s="40">
        <f>G897-D897</f>
        <v>-13000</v>
      </c>
      <c r="G897" s="40">
        <f>SUBTOTAL(9,G898:G911)</f>
        <v>0</v>
      </c>
      <c r="H897" s="57" t="str">
        <f>IF(C897&lt;&gt;0,E897/C897,"-")</f>
        <v>-</v>
      </c>
      <c r="I897" s="57">
        <f>IF(D897&lt;&gt;0,E897/D897,"-")</f>
        <v>0.15704230769230768</v>
      </c>
      <c r="J897" s="40">
        <f>SUBTOTAL(9,J898:J911)</f>
        <v>0</v>
      </c>
      <c r="K897" s="40">
        <f>SUBTOTAL(9,K898:K911)</f>
        <v>0</v>
      </c>
      <c r="L897" s="40">
        <f>SUBTOTAL(9,L898:L911)</f>
        <v>0</v>
      </c>
    </row>
    <row r="898" spans="1:12" ht="30" hidden="1" customHeight="1" x14ac:dyDescent="0.25">
      <c r="A898" s="1"/>
      <c r="B898" s="1"/>
      <c r="C898" s="5"/>
      <c r="D898" s="117"/>
      <c r="E898" s="117"/>
      <c r="F898" s="117"/>
      <c r="G898" s="34"/>
      <c r="H898" s="61"/>
      <c r="I898" s="61"/>
      <c r="J898" s="34"/>
      <c r="K898" s="34"/>
      <c r="L898" s="34"/>
    </row>
    <row r="899" spans="1:12" ht="409.6" hidden="1" customHeight="1" x14ac:dyDescent="0.25">
      <c r="A899" s="150" t="s">
        <v>35</v>
      </c>
      <c r="B899" s="150" t="s">
        <v>222</v>
      </c>
      <c r="C899" s="41">
        <f>SUBTOTAL(9,C900:C910)</f>
        <v>0</v>
      </c>
      <c r="D899" s="41">
        <f>SUBTOTAL(9,D900:D910)</f>
        <v>13000</v>
      </c>
      <c r="E899" s="41">
        <f>SUBTOTAL(9,E900:E910)</f>
        <v>2041.55</v>
      </c>
      <c r="F899" s="41">
        <f>G899-D899</f>
        <v>-13000</v>
      </c>
      <c r="G899" s="41">
        <f>SUBTOTAL(9,G900:G910)</f>
        <v>0</v>
      </c>
      <c r="H899" s="58" t="str">
        <f>IF(C899&lt;&gt;0,E899/C899,"-")</f>
        <v>-</v>
      </c>
      <c r="I899" s="58">
        <f>IF(D899&lt;&gt;0,E899/D899,"-")</f>
        <v>0.15704230769230768</v>
      </c>
      <c r="J899" s="41">
        <f>SUBTOTAL(9,J900:J910)</f>
        <v>0</v>
      </c>
      <c r="K899" s="41">
        <f>SUBTOTAL(9,K900:K910)</f>
        <v>0</v>
      </c>
      <c r="L899" s="41">
        <f>SUBTOTAL(9,L900:L910)</f>
        <v>0</v>
      </c>
    </row>
    <row r="900" spans="1:12" ht="30" hidden="1" customHeight="1" x14ac:dyDescent="0.25">
      <c r="A900" s="1"/>
      <c r="B900" s="1"/>
      <c r="C900" s="5"/>
      <c r="D900" s="151"/>
      <c r="E900" s="151"/>
      <c r="F900" s="151"/>
      <c r="G900" s="34"/>
      <c r="H900" s="61"/>
      <c r="I900" s="61"/>
      <c r="J900" s="34"/>
      <c r="K900" s="34"/>
      <c r="L900" s="34"/>
    </row>
    <row r="901" spans="1:12" ht="409.6" hidden="1" customHeight="1" x14ac:dyDescent="0.25">
      <c r="A901" s="152" t="s">
        <v>35</v>
      </c>
      <c r="B901" s="152" t="s">
        <v>222</v>
      </c>
      <c r="C901" s="39">
        <f>SUBTOTAL(9,C902:C909)</f>
        <v>0</v>
      </c>
      <c r="D901" s="39">
        <f>SUBTOTAL(9,D902:D909)</f>
        <v>13000</v>
      </c>
      <c r="E901" s="39">
        <f>SUBTOTAL(9,E902:E909)</f>
        <v>2041.55</v>
      </c>
      <c r="F901" s="39">
        <f>G901-D901</f>
        <v>-13000</v>
      </c>
      <c r="G901" s="39">
        <f>SUBTOTAL(9,G902:G909)</f>
        <v>0</v>
      </c>
      <c r="H901" s="59" t="str">
        <f>IF(C901&lt;&gt;0,E901/C901,"-")</f>
        <v>-</v>
      </c>
      <c r="I901" s="59">
        <f>IF(D901&lt;&gt;0,E901/D901,"-")</f>
        <v>0.15704230769230768</v>
      </c>
      <c r="J901" s="39">
        <f>SUBTOTAL(9,J902:J909)</f>
        <v>0</v>
      </c>
      <c r="K901" s="39">
        <f>SUBTOTAL(9,K902:K909)</f>
        <v>0</v>
      </c>
      <c r="L901" s="39">
        <f>SUBTOTAL(9,L902:L909)</f>
        <v>0</v>
      </c>
    </row>
    <row r="902" spans="1:12" ht="22.5" hidden="1" customHeight="1" x14ac:dyDescent="0.25">
      <c r="A902" s="1"/>
      <c r="B902" s="1"/>
      <c r="C902" s="5"/>
      <c r="D902" s="151"/>
      <c r="E902" s="151"/>
      <c r="F902" s="151"/>
      <c r="G902" s="151"/>
      <c r="H902" s="153"/>
      <c r="I902" s="153"/>
      <c r="J902" s="151"/>
      <c r="K902" s="151"/>
      <c r="L902" s="151"/>
    </row>
    <row r="903" spans="1:12" ht="409.6" hidden="1" customHeight="1" x14ac:dyDescent="0.25">
      <c r="A903" s="154" t="s">
        <v>35</v>
      </c>
      <c r="B903" s="154" t="s">
        <v>222</v>
      </c>
      <c r="C903" s="151">
        <f>SUBTOTAL(9,C904:C908)</f>
        <v>0</v>
      </c>
      <c r="D903" s="151">
        <f>SUBTOTAL(9,D904:D908)</f>
        <v>13000</v>
      </c>
      <c r="E903" s="151">
        <f>SUBTOTAL(9,E904:E908)</f>
        <v>2041.55</v>
      </c>
      <c r="F903" s="151">
        <f>G903-D903</f>
        <v>-13000</v>
      </c>
      <c r="G903" s="151">
        <f>SUBTOTAL(9,G904:G908)</f>
        <v>0</v>
      </c>
      <c r="H903" s="153" t="str">
        <f>IF(C903&lt;&gt;0,E903/C903,"-")</f>
        <v>-</v>
      </c>
      <c r="I903" s="153">
        <f>IF(D903&lt;&gt;0,E903/D903,"-")</f>
        <v>0.15704230769230768</v>
      </c>
      <c r="J903" s="151">
        <f>SUBTOTAL(9,J904:J908)</f>
        <v>0</v>
      </c>
      <c r="K903" s="151">
        <f>SUBTOTAL(9,K904:K908)</f>
        <v>0</v>
      </c>
      <c r="L903" s="151">
        <f>SUBTOTAL(9,L904:L908)</f>
        <v>0</v>
      </c>
    </row>
    <row r="904" spans="1:12" ht="30" hidden="1" customHeight="1" x14ac:dyDescent="0.25">
      <c r="A904" s="1"/>
      <c r="B904" s="1"/>
      <c r="C904" s="5"/>
      <c r="D904" s="33"/>
      <c r="E904" s="33"/>
      <c r="F904" s="33"/>
      <c r="G904" s="34"/>
      <c r="H904" s="61"/>
      <c r="I904" s="61"/>
      <c r="J904" s="34"/>
      <c r="K904" s="34"/>
      <c r="L904" s="34"/>
    </row>
    <row r="905" spans="1:12" ht="15" customHeight="1" x14ac:dyDescent="0.25">
      <c r="A905" s="155" t="s">
        <v>115</v>
      </c>
      <c r="B905" s="155" t="s">
        <v>177</v>
      </c>
      <c r="C905" s="3">
        <v>0</v>
      </c>
      <c r="D905" s="3">
        <v>3000</v>
      </c>
      <c r="E905" s="3">
        <v>2041.55</v>
      </c>
      <c r="F905" s="3">
        <f>G905-D905</f>
        <v>-3000</v>
      </c>
      <c r="G905" s="3"/>
      <c r="H905" s="51" t="str">
        <f>IF(C905&lt;&gt;0,0/C905,"-")</f>
        <v>-</v>
      </c>
      <c r="I905" s="51">
        <f>IF(D905&lt;&gt;0,E905/D905,"-")</f>
        <v>0.68051666666666666</v>
      </c>
      <c r="J905" s="3">
        <v>0</v>
      </c>
      <c r="K905" s="76">
        <v>0</v>
      </c>
      <c r="L905" s="76">
        <v>0</v>
      </c>
    </row>
    <row r="906" spans="1:12" ht="15" customHeight="1" x14ac:dyDescent="0.25">
      <c r="A906" s="155" t="s">
        <v>116</v>
      </c>
      <c r="B906" s="155" t="s">
        <v>188</v>
      </c>
      <c r="C906" s="3">
        <v>0</v>
      </c>
      <c r="D906" s="3">
        <v>0</v>
      </c>
      <c r="E906" s="3">
        <v>0</v>
      </c>
      <c r="F906" s="3">
        <f>G906-D906</f>
        <v>0</v>
      </c>
      <c r="G906" s="3"/>
      <c r="H906" s="51" t="str">
        <f>IF(C906&lt;&gt;0,0/C906,"-")</f>
        <v>-</v>
      </c>
      <c r="I906" s="51" t="str">
        <f>IF(D906&lt;&gt;0,E906/D906,"-")</f>
        <v>-</v>
      </c>
      <c r="J906" s="3">
        <v>0</v>
      </c>
      <c r="K906" s="76">
        <v>0</v>
      </c>
      <c r="L906" s="76">
        <v>0</v>
      </c>
    </row>
    <row r="907" spans="1:12" ht="15" customHeight="1" x14ac:dyDescent="0.25">
      <c r="A907" s="155" t="s">
        <v>117</v>
      </c>
      <c r="B907" s="155" t="s">
        <v>238</v>
      </c>
      <c r="C907" s="3">
        <v>0</v>
      </c>
      <c r="D907" s="3">
        <v>10000</v>
      </c>
      <c r="E907" s="3">
        <v>0</v>
      </c>
      <c r="F907" s="3">
        <f>G907-D907</f>
        <v>-10000</v>
      </c>
      <c r="G907" s="3"/>
      <c r="H907" s="51" t="str">
        <f>IF(C907&lt;&gt;0,0/C907,"-")</f>
        <v>-</v>
      </c>
      <c r="I907" s="51">
        <f>IF(D907&lt;&gt;0,E907/D907,"-")</f>
        <v>0</v>
      </c>
      <c r="J907" s="3">
        <v>0</v>
      </c>
      <c r="K907" s="76">
        <v>0</v>
      </c>
      <c r="L907" s="76">
        <v>0</v>
      </c>
    </row>
    <row r="908" spans="1:12" hidden="1" x14ac:dyDescent="0.25">
      <c r="A908" s="1"/>
      <c r="B908" s="1"/>
      <c r="C908" s="5"/>
      <c r="D908" s="3"/>
      <c r="E908" s="3"/>
      <c r="F908" s="3"/>
      <c r="G908" s="3"/>
      <c r="H908" s="51"/>
      <c r="I908" s="51"/>
      <c r="J908" s="3"/>
      <c r="K908" s="3"/>
      <c r="L908" s="3"/>
    </row>
    <row r="909" spans="1:12" hidden="1" x14ac:dyDescent="0.25">
      <c r="A909" s="1"/>
      <c r="B909" s="1"/>
      <c r="C909" s="5"/>
      <c r="D909" s="5"/>
      <c r="E909" s="5"/>
      <c r="F909" s="5"/>
      <c r="G909" s="34"/>
      <c r="H909" s="61"/>
      <c r="I909" s="61"/>
      <c r="J909" s="34"/>
      <c r="K909" s="34"/>
      <c r="L909" s="34"/>
    </row>
    <row r="910" spans="1:12" ht="20.100000000000001" hidden="1" customHeight="1" x14ac:dyDescent="0.25">
      <c r="A910" s="1"/>
      <c r="B910" s="1"/>
      <c r="C910" s="5"/>
      <c r="D910" s="5"/>
      <c r="E910" s="5"/>
      <c r="F910" s="5"/>
      <c r="G910" s="34"/>
      <c r="H910" s="61"/>
      <c r="I910" s="61"/>
      <c r="J910" s="34"/>
      <c r="K910" s="34"/>
      <c r="L910" s="34"/>
    </row>
    <row r="911" spans="1:12" ht="20.100000000000001" hidden="1" customHeight="1" x14ac:dyDescent="0.25">
      <c r="A911" s="1"/>
      <c r="B911" s="1"/>
      <c r="C911" s="5"/>
      <c r="D911" s="5"/>
      <c r="E911" s="5"/>
      <c r="F911" s="5"/>
      <c r="G911" s="34"/>
      <c r="H911" s="61"/>
      <c r="I911" s="61"/>
      <c r="J911" s="34"/>
      <c r="K911" s="34"/>
      <c r="L911" s="34"/>
    </row>
    <row r="912" spans="1:12" ht="20.100000000000001" hidden="1" customHeight="1" x14ac:dyDescent="0.25">
      <c r="A912" s="1"/>
      <c r="B912" s="1"/>
      <c r="C912" s="5"/>
      <c r="D912" s="5"/>
      <c r="E912" s="5"/>
      <c r="F912" s="5"/>
      <c r="G912" s="34"/>
      <c r="H912" s="61"/>
      <c r="I912" s="61"/>
      <c r="J912" s="34"/>
      <c r="K912" s="34"/>
      <c r="L912" s="34"/>
    </row>
    <row r="913" spans="1:12" ht="20.100000000000001" hidden="1" customHeight="1" x14ac:dyDescent="0.25">
      <c r="A913" s="1"/>
      <c r="B913" s="1"/>
      <c r="C913" s="5"/>
      <c r="D913" s="5"/>
      <c r="E913" s="5"/>
      <c r="F913" s="5"/>
      <c r="G913" s="34"/>
      <c r="H913" s="61"/>
      <c r="I913" s="61"/>
      <c r="J913" s="34"/>
      <c r="K913" s="34"/>
      <c r="L913" s="34"/>
    </row>
    <row r="914" spans="1:12" ht="20.100000000000001" hidden="1" customHeight="1" x14ac:dyDescent="0.25">
      <c r="A914" s="1"/>
      <c r="B914" s="1"/>
      <c r="C914" s="5"/>
      <c r="D914" s="5"/>
      <c r="E914" s="5"/>
      <c r="F914" s="5"/>
      <c r="G914" s="34"/>
      <c r="H914" s="61"/>
      <c r="I914" s="61"/>
      <c r="J914" s="34"/>
      <c r="K914" s="34"/>
      <c r="L914" s="34"/>
    </row>
    <row r="915" spans="1:12" s="29" customFormat="1" ht="18" customHeight="1" x14ac:dyDescent="0.25">
      <c r="A915" s="145" t="s">
        <v>10</v>
      </c>
      <c r="B915" s="145" t="s">
        <v>284</v>
      </c>
      <c r="C915" s="28">
        <f>SUBTOTAL(9,C916:C1020)</f>
        <v>0</v>
      </c>
      <c r="D915" s="28">
        <f>SUBTOTAL(9,D916:D1020)</f>
        <v>3569192</v>
      </c>
      <c r="E915" s="28">
        <f>SUBTOTAL(9,E916:E1020)</f>
        <v>3526906.4499999997</v>
      </c>
      <c r="F915" s="28">
        <f>G915-D915</f>
        <v>-3569192</v>
      </c>
      <c r="G915" s="28">
        <f>SUBTOTAL(9,G916:G1020)</f>
        <v>0</v>
      </c>
      <c r="H915" s="49" t="str">
        <f>IF(C915&lt;&gt;0,E915/C915,"-")</f>
        <v>-</v>
      </c>
      <c r="I915" s="49">
        <f>IF(D915&lt;&gt;0,E915/D915,"-")</f>
        <v>0.98815262670094517</v>
      </c>
      <c r="J915" s="28">
        <f>SUBTOTAL(9,J916:J1020)</f>
        <v>44950000</v>
      </c>
      <c r="K915" s="28">
        <f>SUBTOTAL(9,K916:K1020)</f>
        <v>34750000</v>
      </c>
      <c r="L915" s="28">
        <f>SUBTOTAL(9,L916:L1020)</f>
        <v>0</v>
      </c>
    </row>
    <row r="916" spans="1:12" ht="30" hidden="1" customHeight="1" x14ac:dyDescent="0.25">
      <c r="A916" s="1"/>
      <c r="B916" s="4"/>
      <c r="C916" s="120"/>
      <c r="D916" s="120"/>
      <c r="E916" s="120"/>
      <c r="F916" s="120"/>
      <c r="G916" s="34"/>
      <c r="H916" s="61"/>
      <c r="I916" s="61"/>
      <c r="J916" s="34"/>
      <c r="K916" s="34"/>
      <c r="L916" s="34"/>
    </row>
    <row r="917" spans="1:12" s="29" customFormat="1" ht="18" customHeight="1" x14ac:dyDescent="0.25">
      <c r="A917" s="146" t="s">
        <v>10</v>
      </c>
      <c r="B917" s="146" t="s">
        <v>284</v>
      </c>
      <c r="C917" s="37">
        <f>SUBTOTAL(9,C918:C935)</f>
        <v>0</v>
      </c>
      <c r="D917" s="37">
        <f>SUBTOTAL(9,D918:D935)</f>
        <v>0</v>
      </c>
      <c r="E917" s="37">
        <f>SUBTOTAL(9,E918:E935)</f>
        <v>0</v>
      </c>
      <c r="F917" s="37">
        <f>G917-D917</f>
        <v>0</v>
      </c>
      <c r="G917" s="37">
        <f>SUBTOTAL(9,G918:G935)</f>
        <v>0</v>
      </c>
      <c r="H917" s="55" t="str">
        <f>IF(C917&lt;&gt;0,E917/C917,"-")</f>
        <v>-</v>
      </c>
      <c r="I917" s="55" t="str">
        <f>IF(D917&lt;&gt;0,E917/D917,"-")</f>
        <v>-</v>
      </c>
      <c r="J917" s="37">
        <f>SUBTOTAL(9,J918:J935)</f>
        <v>44950000</v>
      </c>
      <c r="K917" s="37">
        <f>SUBTOTAL(9,K918:K935)</f>
        <v>34750000</v>
      </c>
      <c r="L917" s="37">
        <f>SUBTOTAL(9,L918:L935)</f>
        <v>0</v>
      </c>
    </row>
    <row r="918" spans="1:12" ht="30" hidden="1" customHeight="1" x14ac:dyDescent="0.25">
      <c r="A918" s="1"/>
      <c r="B918" s="1"/>
      <c r="C918" s="5"/>
      <c r="D918" s="42"/>
      <c r="E918" s="42"/>
      <c r="F918" s="42"/>
      <c r="G918" s="34"/>
      <c r="H918" s="61"/>
      <c r="I918" s="61"/>
      <c r="J918" s="34"/>
      <c r="K918" s="34"/>
      <c r="L918" s="34"/>
    </row>
    <row r="919" spans="1:12" ht="409.6" hidden="1" customHeight="1" x14ac:dyDescent="0.25">
      <c r="A919" s="147" t="s">
        <v>10</v>
      </c>
      <c r="B919" s="147" t="s">
        <v>284</v>
      </c>
      <c r="C919" s="38">
        <f>SUBTOTAL(9,C920:C934)</f>
        <v>0</v>
      </c>
      <c r="D919" s="38">
        <f>SUBTOTAL(9,D920:D934)</f>
        <v>0</v>
      </c>
      <c r="E919" s="38">
        <f>SUBTOTAL(9,E920:E934)</f>
        <v>0</v>
      </c>
      <c r="F919" s="38">
        <f>G919-D919</f>
        <v>0</v>
      </c>
      <c r="G919" s="38">
        <f>SUBTOTAL(9,G920:G934)</f>
        <v>0</v>
      </c>
      <c r="H919" s="56" t="str">
        <f>IF(C919&lt;&gt;0,E919/C919,"-")</f>
        <v>-</v>
      </c>
      <c r="I919" s="56" t="str">
        <f>IF(D919&lt;&gt;0,E919/D919,"-")</f>
        <v>-</v>
      </c>
      <c r="J919" s="38">
        <f>SUBTOTAL(9,J920:J934)</f>
        <v>44950000</v>
      </c>
      <c r="K919" s="38">
        <f>SUBTOTAL(9,K920:K934)</f>
        <v>34750000</v>
      </c>
      <c r="L919" s="38">
        <f>SUBTOTAL(9,L920:L934)</f>
        <v>0</v>
      </c>
    </row>
    <row r="920" spans="1:12" ht="30" hidden="1" customHeight="1" x14ac:dyDescent="0.25">
      <c r="A920" s="1"/>
      <c r="B920" s="1"/>
      <c r="C920" s="5"/>
      <c r="D920" s="148"/>
      <c r="E920" s="148"/>
      <c r="F920" s="148"/>
      <c r="G920" s="34"/>
      <c r="H920" s="61"/>
      <c r="I920" s="61"/>
      <c r="J920" s="34"/>
      <c r="K920" s="34"/>
      <c r="L920" s="34"/>
    </row>
    <row r="921" spans="1:12" ht="409.6" hidden="1" customHeight="1" x14ac:dyDescent="0.25">
      <c r="A921" s="149" t="s">
        <v>10</v>
      </c>
      <c r="B921" s="149" t="s">
        <v>284</v>
      </c>
      <c r="C921" s="40">
        <f>SUBTOTAL(9,C922:C933)</f>
        <v>0</v>
      </c>
      <c r="D921" s="40">
        <f>SUBTOTAL(9,D922:D933)</f>
        <v>0</v>
      </c>
      <c r="E921" s="40">
        <f>SUBTOTAL(9,E922:E933)</f>
        <v>0</v>
      </c>
      <c r="F921" s="40">
        <f>G921-D921</f>
        <v>0</v>
      </c>
      <c r="G921" s="40">
        <f>SUBTOTAL(9,G922:G933)</f>
        <v>0</v>
      </c>
      <c r="H921" s="57" t="str">
        <f>IF(C921&lt;&gt;0,E921/C921,"-")</f>
        <v>-</v>
      </c>
      <c r="I921" s="57" t="str">
        <f>IF(D921&lt;&gt;0,E921/D921,"-")</f>
        <v>-</v>
      </c>
      <c r="J921" s="40">
        <f>SUBTOTAL(9,J922:J933)</f>
        <v>44950000</v>
      </c>
      <c r="K921" s="40">
        <f>SUBTOTAL(9,K922:K933)</f>
        <v>34750000</v>
      </c>
      <c r="L921" s="40">
        <f>SUBTOTAL(9,L922:L933)</f>
        <v>0</v>
      </c>
    </row>
    <row r="922" spans="1:12" ht="30" hidden="1" customHeight="1" x14ac:dyDescent="0.25">
      <c r="A922" s="1"/>
      <c r="B922" s="1"/>
      <c r="C922" s="5"/>
      <c r="D922" s="117"/>
      <c r="E922" s="117"/>
      <c r="F922" s="117"/>
      <c r="G922" s="34"/>
      <c r="H922" s="61"/>
      <c r="I922" s="61"/>
      <c r="J922" s="34"/>
      <c r="K922" s="34"/>
      <c r="L922" s="34"/>
    </row>
    <row r="923" spans="1:12" ht="409.6" hidden="1" customHeight="1" x14ac:dyDescent="0.25">
      <c r="A923" s="150" t="s">
        <v>10</v>
      </c>
      <c r="B923" s="150" t="s">
        <v>284</v>
      </c>
      <c r="C923" s="41">
        <f>SUBTOTAL(9,C924:C932)</f>
        <v>0</v>
      </c>
      <c r="D923" s="41">
        <f>SUBTOTAL(9,D924:D932)</f>
        <v>0</v>
      </c>
      <c r="E923" s="41">
        <f>SUBTOTAL(9,E924:E932)</f>
        <v>0</v>
      </c>
      <c r="F923" s="41">
        <f>G923-D923</f>
        <v>0</v>
      </c>
      <c r="G923" s="41">
        <f>SUBTOTAL(9,G924:G932)</f>
        <v>0</v>
      </c>
      <c r="H923" s="58" t="str">
        <f>IF(C923&lt;&gt;0,E923/C923,"-")</f>
        <v>-</v>
      </c>
      <c r="I923" s="58" t="str">
        <f>IF(D923&lt;&gt;0,E923/D923,"-")</f>
        <v>-</v>
      </c>
      <c r="J923" s="41">
        <f>SUBTOTAL(9,J924:J932)</f>
        <v>44950000</v>
      </c>
      <c r="K923" s="41">
        <f>SUBTOTAL(9,K924:K932)</f>
        <v>34750000</v>
      </c>
      <c r="L923" s="41">
        <f>SUBTOTAL(9,L924:L932)</f>
        <v>0</v>
      </c>
    </row>
    <row r="924" spans="1:12" ht="30" hidden="1" customHeight="1" x14ac:dyDescent="0.25">
      <c r="A924" s="1"/>
      <c r="B924" s="1"/>
      <c r="C924" s="5"/>
      <c r="D924" s="151"/>
      <c r="E924" s="151"/>
      <c r="F924" s="151"/>
      <c r="G924" s="34"/>
      <c r="H924" s="61"/>
      <c r="I924" s="61"/>
      <c r="J924" s="34"/>
      <c r="K924" s="34"/>
      <c r="L924" s="34"/>
    </row>
    <row r="925" spans="1:12" ht="409.6" hidden="1" customHeight="1" x14ac:dyDescent="0.25">
      <c r="A925" s="152" t="s">
        <v>10</v>
      </c>
      <c r="B925" s="152" t="s">
        <v>284</v>
      </c>
      <c r="C925" s="39">
        <f>SUBTOTAL(9,C926:C931)</f>
        <v>0</v>
      </c>
      <c r="D925" s="39">
        <f>SUBTOTAL(9,D926:D931)</f>
        <v>0</v>
      </c>
      <c r="E925" s="39">
        <f>SUBTOTAL(9,E926:E931)</f>
        <v>0</v>
      </c>
      <c r="F925" s="39">
        <f>G925-D925</f>
        <v>0</v>
      </c>
      <c r="G925" s="39">
        <f>SUBTOTAL(9,G926:G931)</f>
        <v>0</v>
      </c>
      <c r="H925" s="59" t="str">
        <f>IF(C925&lt;&gt;0,E925/C925,"-")</f>
        <v>-</v>
      </c>
      <c r="I925" s="59" t="str">
        <f>IF(D925&lt;&gt;0,E925/D925,"-")</f>
        <v>-</v>
      </c>
      <c r="J925" s="39">
        <f>SUBTOTAL(9,J926:J931)</f>
        <v>44950000</v>
      </c>
      <c r="K925" s="39">
        <f>SUBTOTAL(9,K926:K931)</f>
        <v>34750000</v>
      </c>
      <c r="L925" s="39">
        <f>SUBTOTAL(9,L926:L931)</f>
        <v>0</v>
      </c>
    </row>
    <row r="926" spans="1:12" ht="22.5" hidden="1" customHeight="1" x14ac:dyDescent="0.25">
      <c r="A926" s="1"/>
      <c r="B926" s="1"/>
      <c r="C926" s="5"/>
      <c r="D926" s="151"/>
      <c r="E926" s="151"/>
      <c r="F926" s="151"/>
      <c r="G926" s="151"/>
      <c r="H926" s="153"/>
      <c r="I926" s="153"/>
      <c r="J926" s="151"/>
      <c r="K926" s="151"/>
      <c r="L926" s="151"/>
    </row>
    <row r="927" spans="1:12" ht="409.6" hidden="1" customHeight="1" x14ac:dyDescent="0.25">
      <c r="A927" s="154" t="s">
        <v>10</v>
      </c>
      <c r="B927" s="154" t="s">
        <v>284</v>
      </c>
      <c r="C927" s="151">
        <f>SUBTOTAL(9,C928:C930)</f>
        <v>0</v>
      </c>
      <c r="D927" s="151">
        <f>SUBTOTAL(9,D928:D930)</f>
        <v>0</v>
      </c>
      <c r="E927" s="151">
        <f>SUBTOTAL(9,E928:E930)</f>
        <v>0</v>
      </c>
      <c r="F927" s="151">
        <f>G927-D927</f>
        <v>0</v>
      </c>
      <c r="G927" s="151">
        <f>SUBTOTAL(9,G928:G930)</f>
        <v>0</v>
      </c>
      <c r="H927" s="153" t="str">
        <f>IF(C927&lt;&gt;0,E927/C927,"-")</f>
        <v>-</v>
      </c>
      <c r="I927" s="153" t="str">
        <f>IF(D927&lt;&gt;0,E927/D927,"-")</f>
        <v>-</v>
      </c>
      <c r="J927" s="151">
        <f>SUBTOTAL(9,J928:J930)</f>
        <v>44950000</v>
      </c>
      <c r="K927" s="151">
        <f>SUBTOTAL(9,K928:K930)</f>
        <v>34750000</v>
      </c>
      <c r="L927" s="151">
        <f>SUBTOTAL(9,L928:L930)</f>
        <v>0</v>
      </c>
    </row>
    <row r="928" spans="1:12" ht="30" hidden="1" customHeight="1" x14ac:dyDescent="0.25">
      <c r="A928" s="1"/>
      <c r="B928" s="1"/>
      <c r="C928" s="5"/>
      <c r="D928" s="33"/>
      <c r="E928" s="33"/>
      <c r="F928" s="33"/>
      <c r="G928" s="34"/>
      <c r="H928" s="61"/>
      <c r="I928" s="61"/>
      <c r="J928" s="34"/>
      <c r="K928" s="34"/>
      <c r="L928" s="34"/>
    </row>
    <row r="929" spans="1:12" ht="15" customHeight="1" x14ac:dyDescent="0.25">
      <c r="A929" s="155" t="s">
        <v>10</v>
      </c>
      <c r="B929" s="155" t="s">
        <v>284</v>
      </c>
      <c r="C929" s="3"/>
      <c r="D929" s="3">
        <v>0</v>
      </c>
      <c r="E929" s="3">
        <v>0</v>
      </c>
      <c r="F929" s="3">
        <f>G929-D929</f>
        <v>0</v>
      </c>
      <c r="G929" s="3"/>
      <c r="H929" s="51" t="str">
        <f>IF(C929&lt;&gt;0,0/C929,"-")</f>
        <v>-</v>
      </c>
      <c r="I929" s="51" t="str">
        <f>IF(D929&lt;&gt;0,E929/D929,"-")</f>
        <v>-</v>
      </c>
      <c r="J929" s="3">
        <v>44950000</v>
      </c>
      <c r="K929" s="76">
        <v>34750000</v>
      </c>
      <c r="L929" s="76">
        <v>0</v>
      </c>
    </row>
    <row r="930" spans="1:12" hidden="1" x14ac:dyDescent="0.25">
      <c r="A930" s="1"/>
      <c r="B930" s="1"/>
      <c r="C930" s="5"/>
      <c r="D930" s="3"/>
      <c r="E930" s="3"/>
      <c r="F930" s="3"/>
      <c r="G930" s="3"/>
      <c r="H930" s="51"/>
      <c r="I930" s="51"/>
      <c r="J930" s="3"/>
      <c r="K930" s="3"/>
      <c r="L930" s="3"/>
    </row>
    <row r="931" spans="1:12" hidden="1" x14ac:dyDescent="0.25">
      <c r="A931" s="1"/>
      <c r="B931" s="1"/>
      <c r="C931" s="5"/>
      <c r="D931" s="5"/>
      <c r="E931" s="5"/>
      <c r="F931" s="5"/>
      <c r="G931" s="34"/>
      <c r="H931" s="61"/>
      <c r="I931" s="61"/>
      <c r="J931" s="34"/>
      <c r="K931" s="34"/>
      <c r="L931" s="34"/>
    </row>
    <row r="932" spans="1:12" ht="20.100000000000001" hidden="1" customHeight="1" x14ac:dyDescent="0.25">
      <c r="A932" s="1"/>
      <c r="B932" s="1"/>
      <c r="C932" s="5"/>
      <c r="D932" s="5"/>
      <c r="E932" s="5"/>
      <c r="F932" s="5"/>
      <c r="G932" s="34"/>
      <c r="H932" s="61"/>
      <c r="I932" s="61"/>
      <c r="J932" s="34"/>
      <c r="K932" s="34"/>
      <c r="L932" s="34"/>
    </row>
    <row r="933" spans="1:12" ht="20.100000000000001" hidden="1" customHeight="1" x14ac:dyDescent="0.25">
      <c r="A933" s="1"/>
      <c r="B933" s="1"/>
      <c r="C933" s="5"/>
      <c r="D933" s="5"/>
      <c r="E933" s="5"/>
      <c r="F933" s="5"/>
      <c r="G933" s="34"/>
      <c r="H933" s="61"/>
      <c r="I933" s="61"/>
      <c r="J933" s="34"/>
      <c r="K933" s="34"/>
      <c r="L933" s="34"/>
    </row>
    <row r="934" spans="1:12" ht="20.100000000000001" hidden="1" customHeight="1" x14ac:dyDescent="0.25">
      <c r="A934" s="1"/>
      <c r="B934" s="1"/>
      <c r="C934" s="5"/>
      <c r="D934" s="5"/>
      <c r="E934" s="5"/>
      <c r="F934" s="5"/>
      <c r="G934" s="34"/>
      <c r="H934" s="61"/>
      <c r="I934" s="61"/>
      <c r="J934" s="34"/>
      <c r="K934" s="34"/>
      <c r="L934" s="34"/>
    </row>
    <row r="935" spans="1:12" ht="20.100000000000001" hidden="1" customHeight="1" x14ac:dyDescent="0.25">
      <c r="A935" s="1"/>
      <c r="B935" s="1"/>
      <c r="C935" s="5"/>
      <c r="D935" s="5"/>
      <c r="E935" s="5"/>
      <c r="F935" s="5"/>
      <c r="G935" s="34"/>
      <c r="H935" s="61"/>
      <c r="I935" s="61"/>
      <c r="J935" s="34"/>
      <c r="K935" s="34"/>
      <c r="L935" s="34"/>
    </row>
    <row r="936" spans="1:12" s="29" customFormat="1" ht="18" customHeight="1" x14ac:dyDescent="0.25">
      <c r="A936" s="146" t="s">
        <v>36</v>
      </c>
      <c r="B936" s="146" t="s">
        <v>261</v>
      </c>
      <c r="C936" s="37">
        <f>SUBTOTAL(9,C937:C957)</f>
        <v>0</v>
      </c>
      <c r="D936" s="37">
        <f>SUBTOTAL(9,D937:D957)</f>
        <v>1305192</v>
      </c>
      <c r="E936" s="37">
        <f>SUBTOTAL(9,E937:E957)</f>
        <v>1209629.3199999998</v>
      </c>
      <c r="F936" s="37">
        <f>G936-D936</f>
        <v>-1305192</v>
      </c>
      <c r="G936" s="37">
        <f>SUBTOTAL(9,G937:G957)</f>
        <v>0</v>
      </c>
      <c r="H936" s="55" t="str">
        <f>IF(C936&lt;&gt;0,E936/C936,"-")</f>
        <v>-</v>
      </c>
      <c r="I936" s="55">
        <f>IF(D936&lt;&gt;0,E936/D936,"-")</f>
        <v>0.92678266492592642</v>
      </c>
      <c r="J936" s="37">
        <f>SUBTOTAL(9,J937:J957)</f>
        <v>0</v>
      </c>
      <c r="K936" s="37">
        <f>SUBTOTAL(9,K937:K957)</f>
        <v>0</v>
      </c>
      <c r="L936" s="37">
        <f>SUBTOTAL(9,L937:L957)</f>
        <v>0</v>
      </c>
    </row>
    <row r="937" spans="1:12" ht="30" hidden="1" customHeight="1" x14ac:dyDescent="0.25">
      <c r="A937" s="1"/>
      <c r="B937" s="1"/>
      <c r="C937" s="5"/>
      <c r="D937" s="42"/>
      <c r="E937" s="42"/>
      <c r="F937" s="42"/>
      <c r="G937" s="34"/>
      <c r="H937" s="61"/>
      <c r="I937" s="61"/>
      <c r="J937" s="34"/>
      <c r="K937" s="34"/>
      <c r="L937" s="34"/>
    </row>
    <row r="938" spans="1:12" ht="409.6" hidden="1" customHeight="1" x14ac:dyDescent="0.25">
      <c r="A938" s="147" t="s">
        <v>36</v>
      </c>
      <c r="B938" s="147" t="s">
        <v>261</v>
      </c>
      <c r="C938" s="38">
        <f>SUBTOTAL(9,C939:C956)</f>
        <v>0</v>
      </c>
      <c r="D938" s="38">
        <f>SUBTOTAL(9,D939:D956)</f>
        <v>1305192</v>
      </c>
      <c r="E938" s="38">
        <f>SUBTOTAL(9,E939:E956)</f>
        <v>1209629.3199999998</v>
      </c>
      <c r="F938" s="38">
        <f>G938-D938</f>
        <v>-1305192</v>
      </c>
      <c r="G938" s="38">
        <f>SUBTOTAL(9,G939:G956)</f>
        <v>0</v>
      </c>
      <c r="H938" s="56" t="str">
        <f>IF(C938&lt;&gt;0,E938/C938,"-")</f>
        <v>-</v>
      </c>
      <c r="I938" s="56">
        <f>IF(D938&lt;&gt;0,E938/D938,"-")</f>
        <v>0.92678266492592642</v>
      </c>
      <c r="J938" s="38">
        <f>SUBTOTAL(9,J939:J956)</f>
        <v>0</v>
      </c>
      <c r="K938" s="38">
        <f>SUBTOTAL(9,K939:K956)</f>
        <v>0</v>
      </c>
      <c r="L938" s="38">
        <f>SUBTOTAL(9,L939:L956)</f>
        <v>0</v>
      </c>
    </row>
    <row r="939" spans="1:12" ht="30" hidden="1" customHeight="1" x14ac:dyDescent="0.25">
      <c r="A939" s="1"/>
      <c r="B939" s="1"/>
      <c r="C939" s="5"/>
      <c r="D939" s="148"/>
      <c r="E939" s="148"/>
      <c r="F939" s="148"/>
      <c r="G939" s="34"/>
      <c r="H939" s="61"/>
      <c r="I939" s="61"/>
      <c r="J939" s="34"/>
      <c r="K939" s="34"/>
      <c r="L939" s="34"/>
    </row>
    <row r="940" spans="1:12" ht="409.6" hidden="1" customHeight="1" x14ac:dyDescent="0.25">
      <c r="A940" s="149" t="s">
        <v>36</v>
      </c>
      <c r="B940" s="149" t="s">
        <v>261</v>
      </c>
      <c r="C940" s="40">
        <f>SUBTOTAL(9,C941:C955)</f>
        <v>0</v>
      </c>
      <c r="D940" s="40">
        <f>SUBTOTAL(9,D941:D955)</f>
        <v>1305192</v>
      </c>
      <c r="E940" s="40">
        <f>SUBTOTAL(9,E941:E955)</f>
        <v>1209629.3199999998</v>
      </c>
      <c r="F940" s="40">
        <f>G940-D940</f>
        <v>-1305192</v>
      </c>
      <c r="G940" s="40">
        <f>SUBTOTAL(9,G941:G955)</f>
        <v>0</v>
      </c>
      <c r="H940" s="57" t="str">
        <f>IF(C940&lt;&gt;0,E940/C940,"-")</f>
        <v>-</v>
      </c>
      <c r="I940" s="57">
        <f>IF(D940&lt;&gt;0,E940/D940,"-")</f>
        <v>0.92678266492592642</v>
      </c>
      <c r="J940" s="40">
        <f>SUBTOTAL(9,J941:J955)</f>
        <v>0</v>
      </c>
      <c r="K940" s="40">
        <f>SUBTOTAL(9,K941:K955)</f>
        <v>0</v>
      </c>
      <c r="L940" s="40">
        <f>SUBTOTAL(9,L941:L955)</f>
        <v>0</v>
      </c>
    </row>
    <row r="941" spans="1:12" ht="30" hidden="1" customHeight="1" x14ac:dyDescent="0.25">
      <c r="A941" s="1"/>
      <c r="B941" s="1"/>
      <c r="C941" s="5"/>
      <c r="D941" s="117"/>
      <c r="E941" s="117"/>
      <c r="F941" s="117"/>
      <c r="G941" s="34"/>
      <c r="H941" s="61"/>
      <c r="I941" s="61"/>
      <c r="J941" s="34"/>
      <c r="K941" s="34"/>
      <c r="L941" s="34"/>
    </row>
    <row r="942" spans="1:12" ht="409.6" hidden="1" customHeight="1" x14ac:dyDescent="0.25">
      <c r="A942" s="150" t="s">
        <v>36</v>
      </c>
      <c r="B942" s="150" t="s">
        <v>261</v>
      </c>
      <c r="C942" s="41">
        <f>SUBTOTAL(9,C943:C954)</f>
        <v>0</v>
      </c>
      <c r="D942" s="41">
        <f>SUBTOTAL(9,D943:D954)</f>
        <v>1305192</v>
      </c>
      <c r="E942" s="41">
        <f>SUBTOTAL(9,E943:E954)</f>
        <v>1209629.3199999998</v>
      </c>
      <c r="F942" s="41">
        <f>G942-D942</f>
        <v>-1305192</v>
      </c>
      <c r="G942" s="41">
        <f>SUBTOTAL(9,G943:G954)</f>
        <v>0</v>
      </c>
      <c r="H942" s="58" t="str">
        <f>IF(C942&lt;&gt;0,E942/C942,"-")</f>
        <v>-</v>
      </c>
      <c r="I942" s="58">
        <f>IF(D942&lt;&gt;0,E942/D942,"-")</f>
        <v>0.92678266492592642</v>
      </c>
      <c r="J942" s="41">
        <f>SUBTOTAL(9,J943:J954)</f>
        <v>0</v>
      </c>
      <c r="K942" s="41">
        <f>SUBTOTAL(9,K943:K954)</f>
        <v>0</v>
      </c>
      <c r="L942" s="41">
        <f>SUBTOTAL(9,L943:L954)</f>
        <v>0</v>
      </c>
    </row>
    <row r="943" spans="1:12" ht="30" hidden="1" customHeight="1" x14ac:dyDescent="0.25">
      <c r="A943" s="1"/>
      <c r="B943" s="1"/>
      <c r="C943" s="5"/>
      <c r="D943" s="151"/>
      <c r="E943" s="151"/>
      <c r="F943" s="151"/>
      <c r="G943" s="34"/>
      <c r="H943" s="61"/>
      <c r="I943" s="61"/>
      <c r="J943" s="34"/>
      <c r="K943" s="34"/>
      <c r="L943" s="34"/>
    </row>
    <row r="944" spans="1:12" ht="409.6" hidden="1" customHeight="1" x14ac:dyDescent="0.25">
      <c r="A944" s="152" t="s">
        <v>36</v>
      </c>
      <c r="B944" s="152" t="s">
        <v>261</v>
      </c>
      <c r="C944" s="39">
        <f>SUBTOTAL(9,C945:C953)</f>
        <v>0</v>
      </c>
      <c r="D944" s="39">
        <f>SUBTOTAL(9,D945:D953)</f>
        <v>1305192</v>
      </c>
      <c r="E944" s="39">
        <f>SUBTOTAL(9,E945:E953)</f>
        <v>1209629.3199999998</v>
      </c>
      <c r="F944" s="39">
        <f>G944-D944</f>
        <v>-1305192</v>
      </c>
      <c r="G944" s="39">
        <f>SUBTOTAL(9,G945:G953)</f>
        <v>0</v>
      </c>
      <c r="H944" s="59" t="str">
        <f>IF(C944&lt;&gt;0,E944/C944,"-")</f>
        <v>-</v>
      </c>
      <c r="I944" s="59">
        <f>IF(D944&lt;&gt;0,E944/D944,"-")</f>
        <v>0.92678266492592642</v>
      </c>
      <c r="J944" s="39">
        <f>SUBTOTAL(9,J945:J953)</f>
        <v>0</v>
      </c>
      <c r="K944" s="39">
        <f>SUBTOTAL(9,K945:K953)</f>
        <v>0</v>
      </c>
      <c r="L944" s="39">
        <f>SUBTOTAL(9,L945:L953)</f>
        <v>0</v>
      </c>
    </row>
    <row r="945" spans="1:12" ht="22.5" hidden="1" customHeight="1" x14ac:dyDescent="0.25">
      <c r="A945" s="1"/>
      <c r="B945" s="1"/>
      <c r="C945" s="5"/>
      <c r="D945" s="151"/>
      <c r="E945" s="151"/>
      <c r="F945" s="151"/>
      <c r="G945" s="151"/>
      <c r="H945" s="153"/>
      <c r="I945" s="153"/>
      <c r="J945" s="151"/>
      <c r="K945" s="151"/>
      <c r="L945" s="151"/>
    </row>
    <row r="946" spans="1:12" ht="409.6" hidden="1" customHeight="1" x14ac:dyDescent="0.25">
      <c r="A946" s="154" t="s">
        <v>36</v>
      </c>
      <c r="B946" s="154" t="s">
        <v>261</v>
      </c>
      <c r="C946" s="151">
        <f>SUBTOTAL(9,C947:C952)</f>
        <v>0</v>
      </c>
      <c r="D946" s="151">
        <f>SUBTOTAL(9,D947:D952)</f>
        <v>1305192</v>
      </c>
      <c r="E946" s="151">
        <f>SUBTOTAL(9,E947:E952)</f>
        <v>1209629.3199999998</v>
      </c>
      <c r="F946" s="151">
        <f>G946-D946</f>
        <v>-1305192</v>
      </c>
      <c r="G946" s="151">
        <f>SUBTOTAL(9,G947:G952)</f>
        <v>0</v>
      </c>
      <c r="H946" s="153" t="str">
        <f>IF(C946&lt;&gt;0,E946/C946,"-")</f>
        <v>-</v>
      </c>
      <c r="I946" s="153">
        <f>IF(D946&lt;&gt;0,E946/D946,"-")</f>
        <v>0.92678266492592642</v>
      </c>
      <c r="J946" s="151">
        <f>SUBTOTAL(9,J947:J952)</f>
        <v>0</v>
      </c>
      <c r="K946" s="151">
        <f>SUBTOTAL(9,K947:K952)</f>
        <v>0</v>
      </c>
      <c r="L946" s="151">
        <f>SUBTOTAL(9,L947:L952)</f>
        <v>0</v>
      </c>
    </row>
    <row r="947" spans="1:12" ht="30" hidden="1" customHeight="1" x14ac:dyDescent="0.25">
      <c r="A947" s="1"/>
      <c r="B947" s="1"/>
      <c r="C947" s="5"/>
      <c r="D947" s="33"/>
      <c r="E947" s="33"/>
      <c r="F947" s="33"/>
      <c r="G947" s="34"/>
      <c r="H947" s="61"/>
      <c r="I947" s="61"/>
      <c r="J947" s="34"/>
      <c r="K947" s="34"/>
      <c r="L947" s="34"/>
    </row>
    <row r="948" spans="1:12" ht="15" customHeight="1" x14ac:dyDescent="0.25">
      <c r="A948" s="155" t="s">
        <v>118</v>
      </c>
      <c r="B948" s="155" t="s">
        <v>206</v>
      </c>
      <c r="C948" s="3">
        <v>0</v>
      </c>
      <c r="D948" s="3">
        <v>0</v>
      </c>
      <c r="E948" s="3">
        <v>0</v>
      </c>
      <c r="F948" s="3">
        <f>G948-D948</f>
        <v>0</v>
      </c>
      <c r="G948" s="3"/>
      <c r="H948" s="51" t="str">
        <f>IF(C948&lt;&gt;0,0/C948,"-")</f>
        <v>-</v>
      </c>
      <c r="I948" s="51" t="str">
        <f>IF(D948&lt;&gt;0,E948/D948,"-")</f>
        <v>-</v>
      </c>
      <c r="J948" s="3">
        <v>0</v>
      </c>
      <c r="K948" s="76">
        <v>0</v>
      </c>
      <c r="L948" s="76">
        <v>0</v>
      </c>
    </row>
    <row r="949" spans="1:12" ht="15" customHeight="1" x14ac:dyDescent="0.25">
      <c r="A949" s="155" t="s">
        <v>119</v>
      </c>
      <c r="B949" s="155" t="s">
        <v>204</v>
      </c>
      <c r="C949" s="3">
        <v>0</v>
      </c>
      <c r="D949" s="3">
        <v>468250</v>
      </c>
      <c r="E949" s="3">
        <v>390021.59</v>
      </c>
      <c r="F949" s="3">
        <f>G949-D949</f>
        <v>-468250</v>
      </c>
      <c r="G949" s="3"/>
      <c r="H949" s="51" t="str">
        <f>IF(C949&lt;&gt;0,0/C949,"-")</f>
        <v>-</v>
      </c>
      <c r="I949" s="51">
        <f>IF(D949&lt;&gt;0,E949/D949,"-")</f>
        <v>0.83293452215696751</v>
      </c>
      <c r="J949" s="3">
        <v>0</v>
      </c>
      <c r="K949" s="76">
        <v>0</v>
      </c>
      <c r="L949" s="76">
        <v>0</v>
      </c>
    </row>
    <row r="950" spans="1:12" ht="15" customHeight="1" x14ac:dyDescent="0.25">
      <c r="A950" s="155" t="s">
        <v>120</v>
      </c>
      <c r="B950" s="155" t="s">
        <v>344</v>
      </c>
      <c r="C950" s="3">
        <v>0</v>
      </c>
      <c r="D950" s="3">
        <v>76000</v>
      </c>
      <c r="E950" s="3">
        <v>172376.88</v>
      </c>
      <c r="F950" s="3">
        <f>G950-D950</f>
        <v>-76000</v>
      </c>
      <c r="G950" s="3"/>
      <c r="H950" s="51" t="str">
        <f>IF(C950&lt;&gt;0,0/C950,"-")</f>
        <v>-</v>
      </c>
      <c r="I950" s="51">
        <f>IF(D950&lt;&gt;0,E950/D950,"-")</f>
        <v>2.2681168421052633</v>
      </c>
      <c r="J950" s="3">
        <v>0</v>
      </c>
      <c r="K950" s="76">
        <v>0</v>
      </c>
      <c r="L950" s="76">
        <v>0</v>
      </c>
    </row>
    <row r="951" spans="1:12" ht="15" customHeight="1" x14ac:dyDescent="0.25">
      <c r="A951" s="155" t="s">
        <v>121</v>
      </c>
      <c r="B951" s="155" t="s">
        <v>291</v>
      </c>
      <c r="C951" s="3">
        <v>0</v>
      </c>
      <c r="D951" s="3">
        <v>760942</v>
      </c>
      <c r="E951" s="3">
        <v>647230.85</v>
      </c>
      <c r="F951" s="3">
        <f>G951-D951</f>
        <v>-760942</v>
      </c>
      <c r="G951" s="3"/>
      <c r="H951" s="51" t="str">
        <f>IF(C951&lt;&gt;0,0/C951,"-")</f>
        <v>-</v>
      </c>
      <c r="I951" s="51">
        <f>IF(D951&lt;&gt;0,E951/D951,"-")</f>
        <v>0.85056528618475513</v>
      </c>
      <c r="J951" s="3">
        <v>0</v>
      </c>
      <c r="K951" s="76">
        <v>0</v>
      </c>
      <c r="L951" s="76">
        <v>0</v>
      </c>
    </row>
    <row r="952" spans="1:12" hidden="1" x14ac:dyDescent="0.25">
      <c r="A952" s="1"/>
      <c r="B952" s="1"/>
      <c r="C952" s="5"/>
      <c r="D952" s="3"/>
      <c r="E952" s="3"/>
      <c r="F952" s="3"/>
      <c r="G952" s="3"/>
      <c r="H952" s="51"/>
      <c r="I952" s="51"/>
      <c r="J952" s="3"/>
      <c r="K952" s="3"/>
      <c r="L952" s="3"/>
    </row>
    <row r="953" spans="1:12" hidden="1" x14ac:dyDescent="0.25">
      <c r="A953" s="1"/>
      <c r="B953" s="1"/>
      <c r="C953" s="5"/>
      <c r="D953" s="5"/>
      <c r="E953" s="5"/>
      <c r="F953" s="5"/>
      <c r="G953" s="34"/>
      <c r="H953" s="61"/>
      <c r="I953" s="61"/>
      <c r="J953" s="34"/>
      <c r="K953" s="34"/>
      <c r="L953" s="34"/>
    </row>
    <row r="954" spans="1:12" ht="20.100000000000001" hidden="1" customHeight="1" x14ac:dyDescent="0.25">
      <c r="A954" s="1"/>
      <c r="B954" s="1"/>
      <c r="C954" s="5"/>
      <c r="D954" s="5"/>
      <c r="E954" s="5"/>
      <c r="F954" s="5"/>
      <c r="G954" s="34"/>
      <c r="H954" s="61"/>
      <c r="I954" s="61"/>
      <c r="J954" s="34"/>
      <c r="K954" s="34"/>
      <c r="L954" s="34"/>
    </row>
    <row r="955" spans="1:12" ht="20.100000000000001" hidden="1" customHeight="1" x14ac:dyDescent="0.25">
      <c r="A955" s="1"/>
      <c r="B955" s="1"/>
      <c r="C955" s="5"/>
      <c r="D955" s="5"/>
      <c r="E955" s="5"/>
      <c r="F955" s="5"/>
      <c r="G955" s="34"/>
      <c r="H955" s="61"/>
      <c r="I955" s="61"/>
      <c r="J955" s="34"/>
      <c r="K955" s="34"/>
      <c r="L955" s="34"/>
    </row>
    <row r="956" spans="1:12" ht="20.100000000000001" hidden="1" customHeight="1" x14ac:dyDescent="0.25">
      <c r="A956" s="1"/>
      <c r="B956" s="1"/>
      <c r="C956" s="5"/>
      <c r="D956" s="5"/>
      <c r="E956" s="5"/>
      <c r="F956" s="5"/>
      <c r="G956" s="34"/>
      <c r="H956" s="61"/>
      <c r="I956" s="61"/>
      <c r="J956" s="34"/>
      <c r="K956" s="34"/>
      <c r="L956" s="34"/>
    </row>
    <row r="957" spans="1:12" ht="20.100000000000001" hidden="1" customHeight="1" x14ac:dyDescent="0.25">
      <c r="A957" s="1"/>
      <c r="B957" s="1"/>
      <c r="C957" s="5"/>
      <c r="D957" s="5"/>
      <c r="E957" s="5"/>
      <c r="F957" s="5"/>
      <c r="G957" s="34"/>
      <c r="H957" s="61"/>
      <c r="I957" s="61"/>
      <c r="J957" s="34"/>
      <c r="K957" s="34"/>
      <c r="L957" s="34"/>
    </row>
    <row r="958" spans="1:12" s="29" customFormat="1" ht="18" customHeight="1" x14ac:dyDescent="0.25">
      <c r="A958" s="146" t="s">
        <v>37</v>
      </c>
      <c r="B958" s="146" t="s">
        <v>219</v>
      </c>
      <c r="C958" s="37">
        <f>SUBTOTAL(9,C959:C980)</f>
        <v>0</v>
      </c>
      <c r="D958" s="37">
        <f>SUBTOTAL(9,D959:D980)</f>
        <v>277500</v>
      </c>
      <c r="E958" s="37">
        <f>SUBTOTAL(9,E959:E980)</f>
        <v>334001.63</v>
      </c>
      <c r="F958" s="37">
        <f>G958-D958</f>
        <v>-277500</v>
      </c>
      <c r="G958" s="37">
        <f>SUBTOTAL(9,G959:G980)</f>
        <v>0</v>
      </c>
      <c r="H958" s="55" t="str">
        <f>IF(C958&lt;&gt;0,E958/C958,"-")</f>
        <v>-</v>
      </c>
      <c r="I958" s="55">
        <f>IF(D958&lt;&gt;0,E958/D958,"-")</f>
        <v>1.2036094774774775</v>
      </c>
      <c r="J958" s="37">
        <f>SUBTOTAL(9,J959:J980)</f>
        <v>0</v>
      </c>
      <c r="K958" s="37">
        <f>SUBTOTAL(9,K959:K980)</f>
        <v>0</v>
      </c>
      <c r="L958" s="37">
        <f>SUBTOTAL(9,L959:L980)</f>
        <v>0</v>
      </c>
    </row>
    <row r="959" spans="1:12" ht="30" hidden="1" customHeight="1" x14ac:dyDescent="0.25">
      <c r="A959" s="1"/>
      <c r="B959" s="1"/>
      <c r="C959" s="5"/>
      <c r="D959" s="42"/>
      <c r="E959" s="42"/>
      <c r="F959" s="42"/>
      <c r="G959" s="34"/>
      <c r="H959" s="61"/>
      <c r="I959" s="61"/>
      <c r="J959" s="34"/>
      <c r="K959" s="34"/>
      <c r="L959" s="34"/>
    </row>
    <row r="960" spans="1:12" ht="409.6" hidden="1" customHeight="1" x14ac:dyDescent="0.25">
      <c r="A960" s="147" t="s">
        <v>37</v>
      </c>
      <c r="B960" s="147" t="s">
        <v>219</v>
      </c>
      <c r="C960" s="38">
        <f>SUBTOTAL(9,C961:C979)</f>
        <v>0</v>
      </c>
      <c r="D960" s="38">
        <f>SUBTOTAL(9,D961:D979)</f>
        <v>277500</v>
      </c>
      <c r="E960" s="38">
        <f>SUBTOTAL(9,E961:E979)</f>
        <v>334001.63</v>
      </c>
      <c r="F960" s="38">
        <f>G960-D960</f>
        <v>-277500</v>
      </c>
      <c r="G960" s="38">
        <f>SUBTOTAL(9,G961:G979)</f>
        <v>0</v>
      </c>
      <c r="H960" s="56" t="str">
        <f>IF(C960&lt;&gt;0,E960/C960,"-")</f>
        <v>-</v>
      </c>
      <c r="I960" s="56">
        <f>IF(D960&lt;&gt;0,E960/D960,"-")</f>
        <v>1.2036094774774775</v>
      </c>
      <c r="J960" s="38">
        <f>SUBTOTAL(9,J961:J979)</f>
        <v>0</v>
      </c>
      <c r="K960" s="38">
        <f>SUBTOTAL(9,K961:K979)</f>
        <v>0</v>
      </c>
      <c r="L960" s="38">
        <f>SUBTOTAL(9,L961:L979)</f>
        <v>0</v>
      </c>
    </row>
    <row r="961" spans="1:12" ht="30" hidden="1" customHeight="1" x14ac:dyDescent="0.25">
      <c r="A961" s="1"/>
      <c r="B961" s="1"/>
      <c r="C961" s="5"/>
      <c r="D961" s="148"/>
      <c r="E961" s="148"/>
      <c r="F961" s="148"/>
      <c r="G961" s="34"/>
      <c r="H961" s="61"/>
      <c r="I961" s="61"/>
      <c r="J961" s="34"/>
      <c r="K961" s="34"/>
      <c r="L961" s="34"/>
    </row>
    <row r="962" spans="1:12" ht="409.6" hidden="1" customHeight="1" x14ac:dyDescent="0.25">
      <c r="A962" s="149" t="s">
        <v>37</v>
      </c>
      <c r="B962" s="149" t="s">
        <v>219</v>
      </c>
      <c r="C962" s="40">
        <f>SUBTOTAL(9,C963:C978)</f>
        <v>0</v>
      </c>
      <c r="D962" s="40">
        <f>SUBTOTAL(9,D963:D978)</f>
        <v>277500</v>
      </c>
      <c r="E962" s="40">
        <f>SUBTOTAL(9,E963:E978)</f>
        <v>334001.63</v>
      </c>
      <c r="F962" s="40">
        <f>G962-D962</f>
        <v>-277500</v>
      </c>
      <c r="G962" s="40">
        <f>SUBTOTAL(9,G963:G978)</f>
        <v>0</v>
      </c>
      <c r="H962" s="57" t="str">
        <f>IF(C962&lt;&gt;0,E962/C962,"-")</f>
        <v>-</v>
      </c>
      <c r="I962" s="57">
        <f>IF(D962&lt;&gt;0,E962/D962,"-")</f>
        <v>1.2036094774774775</v>
      </c>
      <c r="J962" s="40">
        <f>SUBTOTAL(9,J963:J978)</f>
        <v>0</v>
      </c>
      <c r="K962" s="40">
        <f>SUBTOTAL(9,K963:K978)</f>
        <v>0</v>
      </c>
      <c r="L962" s="40">
        <f>SUBTOTAL(9,L963:L978)</f>
        <v>0</v>
      </c>
    </row>
    <row r="963" spans="1:12" ht="30" hidden="1" customHeight="1" x14ac:dyDescent="0.25">
      <c r="A963" s="1"/>
      <c r="B963" s="1"/>
      <c r="C963" s="5"/>
      <c r="D963" s="117"/>
      <c r="E963" s="117"/>
      <c r="F963" s="117"/>
      <c r="G963" s="34"/>
      <c r="H963" s="61"/>
      <c r="I963" s="61"/>
      <c r="J963" s="34"/>
      <c r="K963" s="34"/>
      <c r="L963" s="34"/>
    </row>
    <row r="964" spans="1:12" ht="409.6" hidden="1" customHeight="1" x14ac:dyDescent="0.25">
      <c r="A964" s="150" t="s">
        <v>37</v>
      </c>
      <c r="B964" s="150" t="s">
        <v>219</v>
      </c>
      <c r="C964" s="41">
        <f>SUBTOTAL(9,C965:C977)</f>
        <v>0</v>
      </c>
      <c r="D964" s="41">
        <f>SUBTOTAL(9,D965:D977)</f>
        <v>277500</v>
      </c>
      <c r="E964" s="41">
        <f>SUBTOTAL(9,E965:E977)</f>
        <v>334001.63</v>
      </c>
      <c r="F964" s="41">
        <f>G964-D964</f>
        <v>-277500</v>
      </c>
      <c r="G964" s="41">
        <f>SUBTOTAL(9,G965:G977)</f>
        <v>0</v>
      </c>
      <c r="H964" s="58" t="str">
        <f>IF(C964&lt;&gt;0,E964/C964,"-")</f>
        <v>-</v>
      </c>
      <c r="I964" s="58">
        <f>IF(D964&lt;&gt;0,E964/D964,"-")</f>
        <v>1.2036094774774775</v>
      </c>
      <c r="J964" s="41">
        <f>SUBTOTAL(9,J965:J977)</f>
        <v>0</v>
      </c>
      <c r="K964" s="41">
        <f>SUBTOTAL(9,K965:K977)</f>
        <v>0</v>
      </c>
      <c r="L964" s="41">
        <f>SUBTOTAL(9,L965:L977)</f>
        <v>0</v>
      </c>
    </row>
    <row r="965" spans="1:12" ht="30" hidden="1" customHeight="1" x14ac:dyDescent="0.25">
      <c r="A965" s="1"/>
      <c r="B965" s="1"/>
      <c r="C965" s="5"/>
      <c r="D965" s="151"/>
      <c r="E965" s="151"/>
      <c r="F965" s="151"/>
      <c r="G965" s="34"/>
      <c r="H965" s="61"/>
      <c r="I965" s="61"/>
      <c r="J965" s="34"/>
      <c r="K965" s="34"/>
      <c r="L965" s="34"/>
    </row>
    <row r="966" spans="1:12" ht="409.6" hidden="1" customHeight="1" x14ac:dyDescent="0.25">
      <c r="A966" s="152" t="s">
        <v>37</v>
      </c>
      <c r="B966" s="152" t="s">
        <v>219</v>
      </c>
      <c r="C966" s="39">
        <f>SUBTOTAL(9,C967:C976)</f>
        <v>0</v>
      </c>
      <c r="D966" s="39">
        <f>SUBTOTAL(9,D967:D976)</f>
        <v>277500</v>
      </c>
      <c r="E966" s="39">
        <f>SUBTOTAL(9,E967:E976)</f>
        <v>334001.63</v>
      </c>
      <c r="F966" s="39">
        <f>G966-D966</f>
        <v>-277500</v>
      </c>
      <c r="G966" s="39">
        <f>SUBTOTAL(9,G967:G976)</f>
        <v>0</v>
      </c>
      <c r="H966" s="59" t="str">
        <f>IF(C966&lt;&gt;0,E966/C966,"-")</f>
        <v>-</v>
      </c>
      <c r="I966" s="59">
        <f>IF(D966&lt;&gt;0,E966/D966,"-")</f>
        <v>1.2036094774774775</v>
      </c>
      <c r="J966" s="39">
        <f>SUBTOTAL(9,J967:J976)</f>
        <v>0</v>
      </c>
      <c r="K966" s="39">
        <f>SUBTOTAL(9,K967:K976)</f>
        <v>0</v>
      </c>
      <c r="L966" s="39">
        <f>SUBTOTAL(9,L967:L976)</f>
        <v>0</v>
      </c>
    </row>
    <row r="967" spans="1:12" ht="22.5" hidden="1" customHeight="1" x14ac:dyDescent="0.25">
      <c r="A967" s="1"/>
      <c r="B967" s="1"/>
      <c r="C967" s="5"/>
      <c r="D967" s="151"/>
      <c r="E967" s="151"/>
      <c r="F967" s="151"/>
      <c r="G967" s="151"/>
      <c r="H967" s="153"/>
      <c r="I967" s="153"/>
      <c r="J967" s="151"/>
      <c r="K967" s="151"/>
      <c r="L967" s="151"/>
    </row>
    <row r="968" spans="1:12" ht="409.6" hidden="1" customHeight="1" x14ac:dyDescent="0.25">
      <c r="A968" s="154" t="s">
        <v>37</v>
      </c>
      <c r="B968" s="154" t="s">
        <v>219</v>
      </c>
      <c r="C968" s="151">
        <f>SUBTOTAL(9,C969:C975)</f>
        <v>0</v>
      </c>
      <c r="D968" s="151">
        <f>SUBTOTAL(9,D969:D975)</f>
        <v>277500</v>
      </c>
      <c r="E968" s="151">
        <f>SUBTOTAL(9,E969:E975)</f>
        <v>334001.63</v>
      </c>
      <c r="F968" s="151">
        <f>G968-D968</f>
        <v>-277500</v>
      </c>
      <c r="G968" s="151">
        <f>SUBTOTAL(9,G969:G975)</f>
        <v>0</v>
      </c>
      <c r="H968" s="153" t="str">
        <f>IF(C968&lt;&gt;0,E968/C968,"-")</f>
        <v>-</v>
      </c>
      <c r="I968" s="153">
        <f>IF(D968&lt;&gt;0,E968/D968,"-")</f>
        <v>1.2036094774774775</v>
      </c>
      <c r="J968" s="151">
        <f>SUBTOTAL(9,J969:J975)</f>
        <v>0</v>
      </c>
      <c r="K968" s="151">
        <f>SUBTOTAL(9,K969:K975)</f>
        <v>0</v>
      </c>
      <c r="L968" s="151">
        <f>SUBTOTAL(9,L969:L975)</f>
        <v>0</v>
      </c>
    </row>
    <row r="969" spans="1:12" ht="30" hidden="1" customHeight="1" x14ac:dyDescent="0.25">
      <c r="A969" s="1"/>
      <c r="B969" s="1"/>
      <c r="C969" s="5"/>
      <c r="D969" s="33"/>
      <c r="E969" s="33"/>
      <c r="F969" s="33"/>
      <c r="G969" s="34"/>
      <c r="H969" s="61"/>
      <c r="I969" s="61"/>
      <c r="J969" s="34"/>
      <c r="K969" s="34"/>
      <c r="L969" s="34"/>
    </row>
    <row r="970" spans="1:12" ht="15" customHeight="1" x14ac:dyDescent="0.25">
      <c r="A970" s="155" t="s">
        <v>122</v>
      </c>
      <c r="B970" s="155" t="s">
        <v>294</v>
      </c>
      <c r="C970" s="3">
        <v>0</v>
      </c>
      <c r="D970" s="3">
        <v>10000</v>
      </c>
      <c r="E970" s="3">
        <v>0</v>
      </c>
      <c r="F970" s="3">
        <f>G970-D970</f>
        <v>-10000</v>
      </c>
      <c r="G970" s="3"/>
      <c r="H970" s="51" t="str">
        <f>IF(C970&lt;&gt;0,0/C970,"-")</f>
        <v>-</v>
      </c>
      <c r="I970" s="51">
        <f>IF(D970&lt;&gt;0,E970/D970,"-")</f>
        <v>0</v>
      </c>
      <c r="J970" s="3">
        <v>0</v>
      </c>
      <c r="K970" s="76">
        <v>0</v>
      </c>
      <c r="L970" s="76">
        <v>0</v>
      </c>
    </row>
    <row r="971" spans="1:12" ht="15" customHeight="1" x14ac:dyDescent="0.25">
      <c r="A971" s="155" t="s">
        <v>123</v>
      </c>
      <c r="B971" s="155" t="s">
        <v>221</v>
      </c>
      <c r="C971" s="3">
        <v>0</v>
      </c>
      <c r="D971" s="3">
        <v>140000</v>
      </c>
      <c r="E971" s="3">
        <v>137466</v>
      </c>
      <c r="F971" s="3">
        <f>G971-D971</f>
        <v>-140000</v>
      </c>
      <c r="G971" s="3"/>
      <c r="H971" s="51" t="str">
        <f>IF(C971&lt;&gt;0,0/C971,"-")</f>
        <v>-</v>
      </c>
      <c r="I971" s="51">
        <f>IF(D971&lt;&gt;0,E971/D971,"-")</f>
        <v>0.9819</v>
      </c>
      <c r="J971" s="3">
        <v>0</v>
      </c>
      <c r="K971" s="76">
        <v>0</v>
      </c>
      <c r="L971" s="76">
        <v>0</v>
      </c>
    </row>
    <row r="972" spans="1:12" ht="15" customHeight="1" x14ac:dyDescent="0.25">
      <c r="A972" s="155" t="s">
        <v>124</v>
      </c>
      <c r="B972" s="155" t="s">
        <v>309</v>
      </c>
      <c r="C972" s="3">
        <v>0</v>
      </c>
      <c r="D972" s="3">
        <v>0</v>
      </c>
      <c r="E972" s="3">
        <v>0</v>
      </c>
      <c r="F972" s="3">
        <f>G972-D972</f>
        <v>0</v>
      </c>
      <c r="G972" s="3"/>
      <c r="H972" s="51" t="str">
        <f>IF(C972&lt;&gt;0,0/C972,"-")</f>
        <v>-</v>
      </c>
      <c r="I972" s="51" t="str">
        <f>IF(D972&lt;&gt;0,E972/D972,"-")</f>
        <v>-</v>
      </c>
      <c r="J972" s="3">
        <v>0</v>
      </c>
      <c r="K972" s="76">
        <v>0</v>
      </c>
      <c r="L972" s="76">
        <v>0</v>
      </c>
    </row>
    <row r="973" spans="1:12" ht="15" customHeight="1" x14ac:dyDescent="0.25">
      <c r="A973" s="155" t="s">
        <v>125</v>
      </c>
      <c r="B973" s="155" t="s">
        <v>311</v>
      </c>
      <c r="C973" s="3">
        <v>0</v>
      </c>
      <c r="D973" s="3">
        <v>127500</v>
      </c>
      <c r="E973" s="3">
        <v>124817.5</v>
      </c>
      <c r="F973" s="3">
        <f>G973-D973</f>
        <v>-127500</v>
      </c>
      <c r="G973" s="3"/>
      <c r="H973" s="51" t="str">
        <f>IF(C973&lt;&gt;0,0/C973,"-")</f>
        <v>-</v>
      </c>
      <c r="I973" s="51">
        <f>IF(D973&lt;&gt;0,E973/D973,"-")</f>
        <v>0.97896078431372546</v>
      </c>
      <c r="J973" s="3">
        <v>0</v>
      </c>
      <c r="K973" s="76">
        <v>0</v>
      </c>
      <c r="L973" s="76">
        <v>0</v>
      </c>
    </row>
    <row r="974" spans="1:12" ht="15" customHeight="1" x14ac:dyDescent="0.25">
      <c r="A974" s="155" t="s">
        <v>126</v>
      </c>
      <c r="B974" s="155" t="s">
        <v>351</v>
      </c>
      <c r="C974" s="3">
        <v>0</v>
      </c>
      <c r="D974" s="3">
        <v>0</v>
      </c>
      <c r="E974" s="3">
        <v>71718.13</v>
      </c>
      <c r="F974" s="3">
        <f>G974-D974</f>
        <v>0</v>
      </c>
      <c r="G974" s="3"/>
      <c r="H974" s="51" t="str">
        <f>IF(C974&lt;&gt;0,0/C974,"-")</f>
        <v>-</v>
      </c>
      <c r="I974" s="51" t="str">
        <f>IF(D974&lt;&gt;0,E974/D974,"-")</f>
        <v>-</v>
      </c>
      <c r="J974" s="3">
        <v>0</v>
      </c>
      <c r="K974" s="76">
        <v>0</v>
      </c>
      <c r="L974" s="76">
        <v>0</v>
      </c>
    </row>
    <row r="975" spans="1:12" hidden="1" x14ac:dyDescent="0.25">
      <c r="A975" s="1"/>
      <c r="B975" s="1"/>
      <c r="C975" s="5"/>
      <c r="D975" s="3"/>
      <c r="E975" s="3"/>
      <c r="F975" s="3"/>
      <c r="G975" s="3"/>
      <c r="H975" s="51"/>
      <c r="I975" s="51"/>
      <c r="J975" s="3"/>
      <c r="K975" s="3"/>
      <c r="L975" s="3"/>
    </row>
    <row r="976" spans="1:12" hidden="1" x14ac:dyDescent="0.25">
      <c r="A976" s="1"/>
      <c r="B976" s="1"/>
      <c r="C976" s="5"/>
      <c r="D976" s="5"/>
      <c r="E976" s="5"/>
      <c r="F976" s="5"/>
      <c r="G976" s="34"/>
      <c r="H976" s="61"/>
      <c r="I976" s="61"/>
      <c r="J976" s="34"/>
      <c r="K976" s="34"/>
      <c r="L976" s="34"/>
    </row>
    <row r="977" spans="1:12" ht="20.100000000000001" hidden="1" customHeight="1" x14ac:dyDescent="0.25">
      <c r="A977" s="1"/>
      <c r="B977" s="1"/>
      <c r="C977" s="5"/>
      <c r="D977" s="5"/>
      <c r="E977" s="5"/>
      <c r="F977" s="5"/>
      <c r="G977" s="34"/>
      <c r="H977" s="61"/>
      <c r="I977" s="61"/>
      <c r="J977" s="34"/>
      <c r="K977" s="34"/>
      <c r="L977" s="34"/>
    </row>
    <row r="978" spans="1:12" ht="20.100000000000001" hidden="1" customHeight="1" x14ac:dyDescent="0.25">
      <c r="A978" s="1"/>
      <c r="B978" s="1"/>
      <c r="C978" s="5"/>
      <c r="D978" s="5"/>
      <c r="E978" s="5"/>
      <c r="F978" s="5"/>
      <c r="G978" s="34"/>
      <c r="H978" s="61"/>
      <c r="I978" s="61"/>
      <c r="J978" s="34"/>
      <c r="K978" s="34"/>
      <c r="L978" s="34"/>
    </row>
    <row r="979" spans="1:12" ht="20.100000000000001" hidden="1" customHeight="1" x14ac:dyDescent="0.25">
      <c r="A979" s="1"/>
      <c r="B979" s="1"/>
      <c r="C979" s="5"/>
      <c r="D979" s="5"/>
      <c r="E979" s="5"/>
      <c r="F979" s="5"/>
      <c r="G979" s="34"/>
      <c r="H979" s="61"/>
      <c r="I979" s="61"/>
      <c r="J979" s="34"/>
      <c r="K979" s="34"/>
      <c r="L979" s="34"/>
    </row>
    <row r="980" spans="1:12" ht="20.100000000000001" hidden="1" customHeight="1" x14ac:dyDescent="0.25">
      <c r="A980" s="1"/>
      <c r="B980" s="1"/>
      <c r="C980" s="5"/>
      <c r="D980" s="5"/>
      <c r="E980" s="5"/>
      <c r="F980" s="5"/>
      <c r="G980" s="34"/>
      <c r="H980" s="61"/>
      <c r="I980" s="61"/>
      <c r="J980" s="34"/>
      <c r="K980" s="34"/>
      <c r="L980" s="34"/>
    </row>
    <row r="981" spans="1:12" s="29" customFormat="1" ht="18" customHeight="1" x14ac:dyDescent="0.25">
      <c r="A981" s="146" t="s">
        <v>38</v>
      </c>
      <c r="B981" s="146" t="s">
        <v>214</v>
      </c>
      <c r="C981" s="37">
        <f>SUBTOTAL(9,C982:C999)</f>
        <v>0</v>
      </c>
      <c r="D981" s="37">
        <f>SUBTOTAL(9,D982:D999)</f>
        <v>1862500</v>
      </c>
      <c r="E981" s="37">
        <f>SUBTOTAL(9,E982:E999)</f>
        <v>1862500</v>
      </c>
      <c r="F981" s="37">
        <f>G981-D981</f>
        <v>-1862500</v>
      </c>
      <c r="G981" s="37">
        <f>SUBTOTAL(9,G982:G999)</f>
        <v>0</v>
      </c>
      <c r="H981" s="55" t="str">
        <f>IF(C981&lt;&gt;0,E981/C981,"-")</f>
        <v>-</v>
      </c>
      <c r="I981" s="55">
        <f>IF(D981&lt;&gt;0,E981/D981,"-")</f>
        <v>1</v>
      </c>
      <c r="J981" s="37">
        <f>SUBTOTAL(9,J982:J999)</f>
        <v>0</v>
      </c>
      <c r="K981" s="37">
        <f>SUBTOTAL(9,K982:K999)</f>
        <v>0</v>
      </c>
      <c r="L981" s="37">
        <f>SUBTOTAL(9,L982:L999)</f>
        <v>0</v>
      </c>
    </row>
    <row r="982" spans="1:12" ht="30" hidden="1" customHeight="1" x14ac:dyDescent="0.25">
      <c r="A982" s="1"/>
      <c r="B982" s="1"/>
      <c r="C982" s="5"/>
      <c r="D982" s="42"/>
      <c r="E982" s="42"/>
      <c r="F982" s="42"/>
      <c r="G982" s="34"/>
      <c r="H982" s="61"/>
      <c r="I982" s="61"/>
      <c r="J982" s="34"/>
      <c r="K982" s="34"/>
      <c r="L982" s="34"/>
    </row>
    <row r="983" spans="1:12" ht="409.6" hidden="1" customHeight="1" x14ac:dyDescent="0.25">
      <c r="A983" s="147" t="s">
        <v>38</v>
      </c>
      <c r="B983" s="147" t="s">
        <v>214</v>
      </c>
      <c r="C983" s="38">
        <f>SUBTOTAL(9,C984:C998)</f>
        <v>0</v>
      </c>
      <c r="D983" s="38">
        <f>SUBTOTAL(9,D984:D998)</f>
        <v>1862500</v>
      </c>
      <c r="E983" s="38">
        <f>SUBTOTAL(9,E984:E998)</f>
        <v>1862500</v>
      </c>
      <c r="F983" s="38">
        <f>G983-D983</f>
        <v>-1862500</v>
      </c>
      <c r="G983" s="38">
        <f>SUBTOTAL(9,G984:G998)</f>
        <v>0</v>
      </c>
      <c r="H983" s="56" t="str">
        <f>IF(C983&lt;&gt;0,E983/C983,"-")</f>
        <v>-</v>
      </c>
      <c r="I983" s="56">
        <f>IF(D983&lt;&gt;0,E983/D983,"-")</f>
        <v>1</v>
      </c>
      <c r="J983" s="38">
        <f>SUBTOTAL(9,J984:J998)</f>
        <v>0</v>
      </c>
      <c r="K983" s="38">
        <f>SUBTOTAL(9,K984:K998)</f>
        <v>0</v>
      </c>
      <c r="L983" s="38">
        <f>SUBTOTAL(9,L984:L998)</f>
        <v>0</v>
      </c>
    </row>
    <row r="984" spans="1:12" ht="30" hidden="1" customHeight="1" x14ac:dyDescent="0.25">
      <c r="A984" s="1"/>
      <c r="B984" s="1"/>
      <c r="C984" s="5"/>
      <c r="D984" s="148"/>
      <c r="E984" s="148"/>
      <c r="F984" s="148"/>
      <c r="G984" s="34"/>
      <c r="H984" s="61"/>
      <c r="I984" s="61"/>
      <c r="J984" s="34"/>
      <c r="K984" s="34"/>
      <c r="L984" s="34"/>
    </row>
    <row r="985" spans="1:12" ht="409.6" hidden="1" customHeight="1" x14ac:dyDescent="0.25">
      <c r="A985" s="149" t="s">
        <v>38</v>
      </c>
      <c r="B985" s="149" t="s">
        <v>214</v>
      </c>
      <c r="C985" s="40">
        <f>SUBTOTAL(9,C986:C997)</f>
        <v>0</v>
      </c>
      <c r="D985" s="40">
        <f>SUBTOTAL(9,D986:D997)</f>
        <v>1862500</v>
      </c>
      <c r="E985" s="40">
        <f>SUBTOTAL(9,E986:E997)</f>
        <v>1862500</v>
      </c>
      <c r="F985" s="40">
        <f>G985-D985</f>
        <v>-1862500</v>
      </c>
      <c r="G985" s="40">
        <f>SUBTOTAL(9,G986:G997)</f>
        <v>0</v>
      </c>
      <c r="H985" s="57" t="str">
        <f>IF(C985&lt;&gt;0,E985/C985,"-")</f>
        <v>-</v>
      </c>
      <c r="I985" s="57">
        <f>IF(D985&lt;&gt;0,E985/D985,"-")</f>
        <v>1</v>
      </c>
      <c r="J985" s="40">
        <f>SUBTOTAL(9,J986:J997)</f>
        <v>0</v>
      </c>
      <c r="K985" s="40">
        <f>SUBTOTAL(9,K986:K997)</f>
        <v>0</v>
      </c>
      <c r="L985" s="40">
        <f>SUBTOTAL(9,L986:L997)</f>
        <v>0</v>
      </c>
    </row>
    <row r="986" spans="1:12" ht="30" hidden="1" customHeight="1" x14ac:dyDescent="0.25">
      <c r="A986" s="1"/>
      <c r="B986" s="1"/>
      <c r="C986" s="5"/>
      <c r="D986" s="117"/>
      <c r="E986" s="117"/>
      <c r="F986" s="117"/>
      <c r="G986" s="34"/>
      <c r="H986" s="61"/>
      <c r="I986" s="61"/>
      <c r="J986" s="34"/>
      <c r="K986" s="34"/>
      <c r="L986" s="34"/>
    </row>
    <row r="987" spans="1:12" ht="409.6" hidden="1" customHeight="1" x14ac:dyDescent="0.25">
      <c r="A987" s="150" t="s">
        <v>38</v>
      </c>
      <c r="B987" s="150" t="s">
        <v>214</v>
      </c>
      <c r="C987" s="41">
        <f>SUBTOTAL(9,C988:C996)</f>
        <v>0</v>
      </c>
      <c r="D987" s="41">
        <f>SUBTOTAL(9,D988:D996)</f>
        <v>1862500</v>
      </c>
      <c r="E987" s="41">
        <f>SUBTOTAL(9,E988:E996)</f>
        <v>1862500</v>
      </c>
      <c r="F987" s="41">
        <f>G987-D987</f>
        <v>-1862500</v>
      </c>
      <c r="G987" s="41">
        <f>SUBTOTAL(9,G988:G996)</f>
        <v>0</v>
      </c>
      <c r="H987" s="58" t="str">
        <f>IF(C987&lt;&gt;0,E987/C987,"-")</f>
        <v>-</v>
      </c>
      <c r="I987" s="58">
        <f>IF(D987&lt;&gt;0,E987/D987,"-")</f>
        <v>1</v>
      </c>
      <c r="J987" s="41">
        <f>SUBTOTAL(9,J988:J996)</f>
        <v>0</v>
      </c>
      <c r="K987" s="41">
        <f>SUBTOTAL(9,K988:K996)</f>
        <v>0</v>
      </c>
      <c r="L987" s="41">
        <f>SUBTOTAL(9,L988:L996)</f>
        <v>0</v>
      </c>
    </row>
    <row r="988" spans="1:12" ht="30" hidden="1" customHeight="1" x14ac:dyDescent="0.25">
      <c r="A988" s="1"/>
      <c r="B988" s="1"/>
      <c r="C988" s="5"/>
      <c r="D988" s="151"/>
      <c r="E988" s="151"/>
      <c r="F988" s="151"/>
      <c r="G988" s="34"/>
      <c r="H988" s="61"/>
      <c r="I988" s="61"/>
      <c r="J988" s="34"/>
      <c r="K988" s="34"/>
      <c r="L988" s="34"/>
    </row>
    <row r="989" spans="1:12" ht="409.6" hidden="1" customHeight="1" x14ac:dyDescent="0.25">
      <c r="A989" s="152" t="s">
        <v>38</v>
      </c>
      <c r="B989" s="152" t="s">
        <v>214</v>
      </c>
      <c r="C989" s="39">
        <f>SUBTOTAL(9,C990:C995)</f>
        <v>0</v>
      </c>
      <c r="D989" s="39">
        <f>SUBTOTAL(9,D990:D995)</f>
        <v>1862500</v>
      </c>
      <c r="E989" s="39">
        <f>SUBTOTAL(9,E990:E995)</f>
        <v>1862500</v>
      </c>
      <c r="F989" s="39">
        <f>G989-D989</f>
        <v>-1862500</v>
      </c>
      <c r="G989" s="39">
        <f>SUBTOTAL(9,G990:G995)</f>
        <v>0</v>
      </c>
      <c r="H989" s="59" t="str">
        <f>IF(C989&lt;&gt;0,E989/C989,"-")</f>
        <v>-</v>
      </c>
      <c r="I989" s="59">
        <f>IF(D989&lt;&gt;0,E989/D989,"-")</f>
        <v>1</v>
      </c>
      <c r="J989" s="39">
        <f>SUBTOTAL(9,J990:J995)</f>
        <v>0</v>
      </c>
      <c r="K989" s="39">
        <f>SUBTOTAL(9,K990:K995)</f>
        <v>0</v>
      </c>
      <c r="L989" s="39">
        <f>SUBTOTAL(9,L990:L995)</f>
        <v>0</v>
      </c>
    </row>
    <row r="990" spans="1:12" ht="22.5" hidden="1" customHeight="1" x14ac:dyDescent="0.25">
      <c r="A990" s="1"/>
      <c r="B990" s="1"/>
      <c r="C990" s="5"/>
      <c r="D990" s="151"/>
      <c r="E990" s="151"/>
      <c r="F990" s="151"/>
      <c r="G990" s="151"/>
      <c r="H990" s="153"/>
      <c r="I990" s="153"/>
      <c r="J990" s="151"/>
      <c r="K990" s="151"/>
      <c r="L990" s="151"/>
    </row>
    <row r="991" spans="1:12" ht="409.6" hidden="1" customHeight="1" x14ac:dyDescent="0.25">
      <c r="A991" s="154" t="s">
        <v>38</v>
      </c>
      <c r="B991" s="154" t="s">
        <v>214</v>
      </c>
      <c r="C991" s="151">
        <f>SUBTOTAL(9,C992:C994)</f>
        <v>0</v>
      </c>
      <c r="D991" s="151">
        <f>SUBTOTAL(9,D992:D994)</f>
        <v>1862500</v>
      </c>
      <c r="E991" s="151">
        <f>SUBTOTAL(9,E992:E994)</f>
        <v>1862500</v>
      </c>
      <c r="F991" s="151">
        <f>G991-D991</f>
        <v>-1862500</v>
      </c>
      <c r="G991" s="151">
        <f>SUBTOTAL(9,G992:G994)</f>
        <v>0</v>
      </c>
      <c r="H991" s="153" t="str">
        <f>IF(C991&lt;&gt;0,E991/C991,"-")</f>
        <v>-</v>
      </c>
      <c r="I991" s="153">
        <f>IF(D991&lt;&gt;0,E991/D991,"-")</f>
        <v>1</v>
      </c>
      <c r="J991" s="151">
        <f>SUBTOTAL(9,J992:J994)</f>
        <v>0</v>
      </c>
      <c r="K991" s="151">
        <f>SUBTOTAL(9,K992:K994)</f>
        <v>0</v>
      </c>
      <c r="L991" s="151">
        <f>SUBTOTAL(9,L992:L994)</f>
        <v>0</v>
      </c>
    </row>
    <row r="992" spans="1:12" ht="30" hidden="1" customHeight="1" x14ac:dyDescent="0.25">
      <c r="A992" s="1"/>
      <c r="B992" s="1"/>
      <c r="C992" s="5"/>
      <c r="D992" s="33"/>
      <c r="E992" s="33"/>
      <c r="F992" s="33"/>
      <c r="G992" s="34"/>
      <c r="H992" s="61"/>
      <c r="I992" s="61"/>
      <c r="J992" s="34"/>
      <c r="K992" s="34"/>
      <c r="L992" s="34"/>
    </row>
    <row r="993" spans="1:12" ht="15" customHeight="1" x14ac:dyDescent="0.25">
      <c r="A993" s="155" t="s">
        <v>127</v>
      </c>
      <c r="B993" s="155" t="s">
        <v>265</v>
      </c>
      <c r="C993" s="3">
        <v>0</v>
      </c>
      <c r="D993" s="3">
        <v>1862500</v>
      </c>
      <c r="E993" s="3">
        <v>1862500</v>
      </c>
      <c r="F993" s="3">
        <f>G993-D993</f>
        <v>-1862500</v>
      </c>
      <c r="G993" s="3"/>
      <c r="H993" s="51" t="str">
        <f>IF(C993&lt;&gt;0,0/C993,"-")</f>
        <v>-</v>
      </c>
      <c r="I993" s="51">
        <f>IF(D993&lt;&gt;0,E993/D993,"-")</f>
        <v>1</v>
      </c>
      <c r="J993" s="3">
        <v>0</v>
      </c>
      <c r="K993" s="76">
        <v>0</v>
      </c>
      <c r="L993" s="76">
        <v>0</v>
      </c>
    </row>
    <row r="994" spans="1:12" hidden="1" x14ac:dyDescent="0.25">
      <c r="A994" s="1"/>
      <c r="B994" s="1"/>
      <c r="C994" s="5"/>
      <c r="D994" s="3"/>
      <c r="E994" s="3"/>
      <c r="F994" s="3"/>
      <c r="G994" s="3"/>
      <c r="H994" s="51"/>
      <c r="I994" s="51"/>
      <c r="J994" s="3"/>
      <c r="K994" s="3"/>
      <c r="L994" s="3"/>
    </row>
    <row r="995" spans="1:12" hidden="1" x14ac:dyDescent="0.25">
      <c r="A995" s="1"/>
      <c r="B995" s="1"/>
      <c r="C995" s="5"/>
      <c r="D995" s="5"/>
      <c r="E995" s="5"/>
      <c r="F995" s="5"/>
      <c r="G995" s="34"/>
      <c r="H995" s="61"/>
      <c r="I995" s="61"/>
      <c r="J995" s="34"/>
      <c r="K995" s="34"/>
      <c r="L995" s="34"/>
    </row>
    <row r="996" spans="1:12" ht="20.100000000000001" hidden="1" customHeight="1" x14ac:dyDescent="0.25">
      <c r="A996" s="1"/>
      <c r="B996" s="1"/>
      <c r="C996" s="5"/>
      <c r="D996" s="5"/>
      <c r="E996" s="5"/>
      <c r="F996" s="5"/>
      <c r="G996" s="34"/>
      <c r="H996" s="61"/>
      <c r="I996" s="61"/>
      <c r="J996" s="34"/>
      <c r="K996" s="34"/>
      <c r="L996" s="34"/>
    </row>
    <row r="997" spans="1:12" ht="20.100000000000001" hidden="1" customHeight="1" x14ac:dyDescent="0.25">
      <c r="A997" s="1"/>
      <c r="B997" s="1"/>
      <c r="C997" s="5"/>
      <c r="D997" s="5"/>
      <c r="E997" s="5"/>
      <c r="F997" s="5"/>
      <c r="G997" s="34"/>
      <c r="H997" s="61"/>
      <c r="I997" s="61"/>
      <c r="J997" s="34"/>
      <c r="K997" s="34"/>
      <c r="L997" s="34"/>
    </row>
    <row r="998" spans="1:12" ht="20.100000000000001" hidden="1" customHeight="1" x14ac:dyDescent="0.25">
      <c r="A998" s="1"/>
      <c r="B998" s="1"/>
      <c r="C998" s="5"/>
      <c r="D998" s="5"/>
      <c r="E998" s="5"/>
      <c r="F998" s="5"/>
      <c r="G998" s="34"/>
      <c r="H998" s="61"/>
      <c r="I998" s="61"/>
      <c r="J998" s="34"/>
      <c r="K998" s="34"/>
      <c r="L998" s="34"/>
    </row>
    <row r="999" spans="1:12" ht="20.100000000000001" hidden="1" customHeight="1" x14ac:dyDescent="0.25">
      <c r="A999" s="1"/>
      <c r="B999" s="1"/>
      <c r="C999" s="5"/>
      <c r="D999" s="5"/>
      <c r="E999" s="5"/>
      <c r="F999" s="5"/>
      <c r="G999" s="34"/>
      <c r="H999" s="61"/>
      <c r="I999" s="61"/>
      <c r="J999" s="34"/>
      <c r="K999" s="34"/>
      <c r="L999" s="34"/>
    </row>
    <row r="1000" spans="1:12" s="29" customFormat="1" ht="18" customHeight="1" x14ac:dyDescent="0.25">
      <c r="A1000" s="146" t="s">
        <v>39</v>
      </c>
      <c r="B1000" s="146" t="s">
        <v>246</v>
      </c>
      <c r="C1000" s="37">
        <f>SUBTOTAL(9,C1001:C1019)</f>
        <v>0</v>
      </c>
      <c r="D1000" s="37">
        <f>SUBTOTAL(9,D1001:D1019)</f>
        <v>124000</v>
      </c>
      <c r="E1000" s="37">
        <f>SUBTOTAL(9,E1001:E1019)</f>
        <v>120775.5</v>
      </c>
      <c r="F1000" s="37">
        <f>G1000-D1000</f>
        <v>-124000</v>
      </c>
      <c r="G1000" s="37">
        <f>SUBTOTAL(9,G1001:G1019)</f>
        <v>0</v>
      </c>
      <c r="H1000" s="55" t="str">
        <f>IF(C1000&lt;&gt;0,E1000/C1000,"-")</f>
        <v>-</v>
      </c>
      <c r="I1000" s="55">
        <f>IF(D1000&lt;&gt;0,E1000/D1000,"-")</f>
        <v>0.97399596774193553</v>
      </c>
      <c r="J1000" s="37">
        <f>SUBTOTAL(9,J1001:J1019)</f>
        <v>0</v>
      </c>
      <c r="K1000" s="37">
        <f>SUBTOTAL(9,K1001:K1019)</f>
        <v>0</v>
      </c>
      <c r="L1000" s="37">
        <f>SUBTOTAL(9,L1001:L1019)</f>
        <v>0</v>
      </c>
    </row>
    <row r="1001" spans="1:12" ht="30" hidden="1" customHeight="1" x14ac:dyDescent="0.25">
      <c r="A1001" s="1"/>
      <c r="B1001" s="1"/>
      <c r="C1001" s="5"/>
      <c r="D1001" s="42"/>
      <c r="E1001" s="42"/>
      <c r="F1001" s="42"/>
      <c r="G1001" s="34"/>
      <c r="H1001" s="61"/>
      <c r="I1001" s="61"/>
      <c r="J1001" s="34"/>
      <c r="K1001" s="34"/>
      <c r="L1001" s="34"/>
    </row>
    <row r="1002" spans="1:12" ht="409.6" hidden="1" customHeight="1" x14ac:dyDescent="0.25">
      <c r="A1002" s="147" t="s">
        <v>39</v>
      </c>
      <c r="B1002" s="147" t="s">
        <v>246</v>
      </c>
      <c r="C1002" s="38">
        <f>SUBTOTAL(9,C1003:C1018)</f>
        <v>0</v>
      </c>
      <c r="D1002" s="38">
        <f>SUBTOTAL(9,D1003:D1018)</f>
        <v>124000</v>
      </c>
      <c r="E1002" s="38">
        <f>SUBTOTAL(9,E1003:E1018)</f>
        <v>120775.5</v>
      </c>
      <c r="F1002" s="38">
        <f>G1002-D1002</f>
        <v>-124000</v>
      </c>
      <c r="G1002" s="38">
        <f>SUBTOTAL(9,G1003:G1018)</f>
        <v>0</v>
      </c>
      <c r="H1002" s="56" t="str">
        <f>IF(C1002&lt;&gt;0,E1002/C1002,"-")</f>
        <v>-</v>
      </c>
      <c r="I1002" s="56">
        <f>IF(D1002&lt;&gt;0,E1002/D1002,"-")</f>
        <v>0.97399596774193553</v>
      </c>
      <c r="J1002" s="38">
        <f>SUBTOTAL(9,J1003:J1018)</f>
        <v>0</v>
      </c>
      <c r="K1002" s="38">
        <f>SUBTOTAL(9,K1003:K1018)</f>
        <v>0</v>
      </c>
      <c r="L1002" s="38">
        <f>SUBTOTAL(9,L1003:L1018)</f>
        <v>0</v>
      </c>
    </row>
    <row r="1003" spans="1:12" ht="30" hidden="1" customHeight="1" x14ac:dyDescent="0.25">
      <c r="A1003" s="1"/>
      <c r="B1003" s="1"/>
      <c r="C1003" s="5"/>
      <c r="D1003" s="148"/>
      <c r="E1003" s="148"/>
      <c r="F1003" s="148"/>
      <c r="G1003" s="34"/>
      <c r="H1003" s="61"/>
      <c r="I1003" s="61"/>
      <c r="J1003" s="34"/>
      <c r="K1003" s="34"/>
      <c r="L1003" s="34"/>
    </row>
    <row r="1004" spans="1:12" ht="409.6" hidden="1" customHeight="1" x14ac:dyDescent="0.25">
      <c r="A1004" s="149" t="s">
        <v>39</v>
      </c>
      <c r="B1004" s="149" t="s">
        <v>246</v>
      </c>
      <c r="C1004" s="40">
        <f>SUBTOTAL(9,C1005:C1017)</f>
        <v>0</v>
      </c>
      <c r="D1004" s="40">
        <f>SUBTOTAL(9,D1005:D1017)</f>
        <v>124000</v>
      </c>
      <c r="E1004" s="40">
        <f>SUBTOTAL(9,E1005:E1017)</f>
        <v>120775.5</v>
      </c>
      <c r="F1004" s="40">
        <f>G1004-D1004</f>
        <v>-124000</v>
      </c>
      <c r="G1004" s="40">
        <f>SUBTOTAL(9,G1005:G1017)</f>
        <v>0</v>
      </c>
      <c r="H1004" s="57" t="str">
        <f>IF(C1004&lt;&gt;0,E1004/C1004,"-")</f>
        <v>-</v>
      </c>
      <c r="I1004" s="57">
        <f>IF(D1004&lt;&gt;0,E1004/D1004,"-")</f>
        <v>0.97399596774193553</v>
      </c>
      <c r="J1004" s="40">
        <f>SUBTOTAL(9,J1005:J1017)</f>
        <v>0</v>
      </c>
      <c r="K1004" s="40">
        <f>SUBTOTAL(9,K1005:K1017)</f>
        <v>0</v>
      </c>
      <c r="L1004" s="40">
        <f>SUBTOTAL(9,L1005:L1017)</f>
        <v>0</v>
      </c>
    </row>
    <row r="1005" spans="1:12" ht="30" hidden="1" customHeight="1" x14ac:dyDescent="0.25">
      <c r="A1005" s="1"/>
      <c r="B1005" s="1"/>
      <c r="C1005" s="5"/>
      <c r="D1005" s="117"/>
      <c r="E1005" s="117"/>
      <c r="F1005" s="117"/>
      <c r="G1005" s="34"/>
      <c r="H1005" s="61"/>
      <c r="I1005" s="61"/>
      <c r="J1005" s="34"/>
      <c r="K1005" s="34"/>
      <c r="L1005" s="34"/>
    </row>
    <row r="1006" spans="1:12" ht="409.6" hidden="1" customHeight="1" x14ac:dyDescent="0.25">
      <c r="A1006" s="150" t="s">
        <v>39</v>
      </c>
      <c r="B1006" s="150" t="s">
        <v>246</v>
      </c>
      <c r="C1006" s="41">
        <f>SUBTOTAL(9,C1007:C1016)</f>
        <v>0</v>
      </c>
      <c r="D1006" s="41">
        <f>SUBTOTAL(9,D1007:D1016)</f>
        <v>124000</v>
      </c>
      <c r="E1006" s="41">
        <f>SUBTOTAL(9,E1007:E1016)</f>
        <v>120775.5</v>
      </c>
      <c r="F1006" s="41">
        <f>G1006-D1006</f>
        <v>-124000</v>
      </c>
      <c r="G1006" s="41">
        <f>SUBTOTAL(9,G1007:G1016)</f>
        <v>0</v>
      </c>
      <c r="H1006" s="58" t="str">
        <f>IF(C1006&lt;&gt;0,E1006/C1006,"-")</f>
        <v>-</v>
      </c>
      <c r="I1006" s="58">
        <f>IF(D1006&lt;&gt;0,E1006/D1006,"-")</f>
        <v>0.97399596774193553</v>
      </c>
      <c r="J1006" s="41">
        <f>SUBTOTAL(9,J1007:J1016)</f>
        <v>0</v>
      </c>
      <c r="K1006" s="41">
        <f>SUBTOTAL(9,K1007:K1016)</f>
        <v>0</v>
      </c>
      <c r="L1006" s="41">
        <f>SUBTOTAL(9,L1007:L1016)</f>
        <v>0</v>
      </c>
    </row>
    <row r="1007" spans="1:12" ht="30" hidden="1" customHeight="1" x14ac:dyDescent="0.25">
      <c r="A1007" s="1"/>
      <c r="B1007" s="1"/>
      <c r="C1007" s="5"/>
      <c r="D1007" s="151"/>
      <c r="E1007" s="151"/>
      <c r="F1007" s="151"/>
      <c r="G1007" s="34"/>
      <c r="H1007" s="61"/>
      <c r="I1007" s="61"/>
      <c r="J1007" s="34"/>
      <c r="K1007" s="34"/>
      <c r="L1007" s="34"/>
    </row>
    <row r="1008" spans="1:12" ht="409.6" hidden="1" customHeight="1" x14ac:dyDescent="0.25">
      <c r="A1008" s="152" t="s">
        <v>39</v>
      </c>
      <c r="B1008" s="152" t="s">
        <v>246</v>
      </c>
      <c r="C1008" s="39">
        <f>SUBTOTAL(9,C1009:C1015)</f>
        <v>0</v>
      </c>
      <c r="D1008" s="39">
        <f>SUBTOTAL(9,D1009:D1015)</f>
        <v>124000</v>
      </c>
      <c r="E1008" s="39">
        <f>SUBTOTAL(9,E1009:E1015)</f>
        <v>120775.5</v>
      </c>
      <c r="F1008" s="39">
        <f>G1008-D1008</f>
        <v>-124000</v>
      </c>
      <c r="G1008" s="39">
        <f>SUBTOTAL(9,G1009:G1015)</f>
        <v>0</v>
      </c>
      <c r="H1008" s="59" t="str">
        <f>IF(C1008&lt;&gt;0,E1008/C1008,"-")</f>
        <v>-</v>
      </c>
      <c r="I1008" s="59">
        <f>IF(D1008&lt;&gt;0,E1008/D1008,"-")</f>
        <v>0.97399596774193553</v>
      </c>
      <c r="J1008" s="39">
        <f>SUBTOTAL(9,J1009:J1015)</f>
        <v>0</v>
      </c>
      <c r="K1008" s="39">
        <f>SUBTOTAL(9,K1009:K1015)</f>
        <v>0</v>
      </c>
      <c r="L1008" s="39">
        <f>SUBTOTAL(9,L1009:L1015)</f>
        <v>0</v>
      </c>
    </row>
    <row r="1009" spans="1:12" ht="22.5" hidden="1" customHeight="1" x14ac:dyDescent="0.25">
      <c r="A1009" s="1"/>
      <c r="B1009" s="1"/>
      <c r="C1009" s="5"/>
      <c r="D1009" s="151"/>
      <c r="E1009" s="151"/>
      <c r="F1009" s="151"/>
      <c r="G1009" s="151"/>
      <c r="H1009" s="153"/>
      <c r="I1009" s="153"/>
      <c r="J1009" s="151"/>
      <c r="K1009" s="151"/>
      <c r="L1009" s="151"/>
    </row>
    <row r="1010" spans="1:12" ht="409.6" hidden="1" customHeight="1" x14ac:dyDescent="0.25">
      <c r="A1010" s="154" t="s">
        <v>39</v>
      </c>
      <c r="B1010" s="154" t="s">
        <v>246</v>
      </c>
      <c r="C1010" s="151">
        <f>SUBTOTAL(9,C1011:C1014)</f>
        <v>0</v>
      </c>
      <c r="D1010" s="151">
        <f>SUBTOTAL(9,D1011:D1014)</f>
        <v>124000</v>
      </c>
      <c r="E1010" s="151">
        <f>SUBTOTAL(9,E1011:E1014)</f>
        <v>120775.5</v>
      </c>
      <c r="F1010" s="151">
        <f>G1010-D1010</f>
        <v>-124000</v>
      </c>
      <c r="G1010" s="151">
        <f>SUBTOTAL(9,G1011:G1014)</f>
        <v>0</v>
      </c>
      <c r="H1010" s="153" t="str">
        <f>IF(C1010&lt;&gt;0,E1010/C1010,"-")</f>
        <v>-</v>
      </c>
      <c r="I1010" s="153">
        <f>IF(D1010&lt;&gt;0,E1010/D1010,"-")</f>
        <v>0.97399596774193553</v>
      </c>
      <c r="J1010" s="151">
        <f>SUBTOTAL(9,J1011:J1014)</f>
        <v>0</v>
      </c>
      <c r="K1010" s="151">
        <f>SUBTOTAL(9,K1011:K1014)</f>
        <v>0</v>
      </c>
      <c r="L1010" s="151">
        <f>SUBTOTAL(9,L1011:L1014)</f>
        <v>0</v>
      </c>
    </row>
    <row r="1011" spans="1:12" ht="30" hidden="1" customHeight="1" x14ac:dyDescent="0.25">
      <c r="A1011" s="1"/>
      <c r="B1011" s="1"/>
      <c r="C1011" s="5"/>
      <c r="D1011" s="33"/>
      <c r="E1011" s="33"/>
      <c r="F1011" s="33"/>
      <c r="G1011" s="34"/>
      <c r="H1011" s="61"/>
      <c r="I1011" s="61"/>
      <c r="J1011" s="34"/>
      <c r="K1011" s="34"/>
      <c r="L1011" s="34"/>
    </row>
    <row r="1012" spans="1:12" ht="15" customHeight="1" x14ac:dyDescent="0.25">
      <c r="A1012" s="155" t="s">
        <v>128</v>
      </c>
      <c r="B1012" s="155" t="s">
        <v>304</v>
      </c>
      <c r="C1012" s="3">
        <v>0</v>
      </c>
      <c r="D1012" s="3">
        <v>0</v>
      </c>
      <c r="E1012" s="3">
        <v>0</v>
      </c>
      <c r="F1012" s="3">
        <f>G1012-D1012</f>
        <v>0</v>
      </c>
      <c r="G1012" s="3"/>
      <c r="H1012" s="51" t="str">
        <f>IF(C1012&lt;&gt;0,0/C1012,"-")</f>
        <v>-</v>
      </c>
      <c r="I1012" s="51" t="str">
        <f>IF(D1012&lt;&gt;0,E1012/D1012,"-")</f>
        <v>-</v>
      </c>
      <c r="J1012" s="3">
        <v>0</v>
      </c>
      <c r="K1012" s="76">
        <v>0</v>
      </c>
      <c r="L1012" s="76">
        <v>0</v>
      </c>
    </row>
    <row r="1013" spans="1:12" ht="15" customHeight="1" x14ac:dyDescent="0.25">
      <c r="A1013" s="155" t="s">
        <v>129</v>
      </c>
      <c r="B1013" s="155" t="s">
        <v>268</v>
      </c>
      <c r="C1013" s="3">
        <v>0</v>
      </c>
      <c r="D1013" s="3">
        <v>124000</v>
      </c>
      <c r="E1013" s="3">
        <v>120775.5</v>
      </c>
      <c r="F1013" s="3">
        <f>G1013-D1013</f>
        <v>-124000</v>
      </c>
      <c r="G1013" s="3"/>
      <c r="H1013" s="51" t="str">
        <f>IF(C1013&lt;&gt;0,0/C1013,"-")</f>
        <v>-</v>
      </c>
      <c r="I1013" s="51">
        <f>IF(D1013&lt;&gt;0,E1013/D1013,"-")</f>
        <v>0.97399596774193553</v>
      </c>
      <c r="J1013" s="3">
        <v>0</v>
      </c>
      <c r="K1013" s="76">
        <v>0</v>
      </c>
      <c r="L1013" s="76">
        <v>0</v>
      </c>
    </row>
    <row r="1014" spans="1:12" hidden="1" x14ac:dyDescent="0.25">
      <c r="A1014" s="1"/>
      <c r="B1014" s="1"/>
      <c r="C1014" s="5"/>
      <c r="D1014" s="3"/>
      <c r="E1014" s="3"/>
      <c r="F1014" s="3"/>
      <c r="G1014" s="3"/>
      <c r="H1014" s="51"/>
      <c r="I1014" s="51"/>
      <c r="J1014" s="3"/>
      <c r="K1014" s="3"/>
      <c r="L1014" s="3"/>
    </row>
    <row r="1015" spans="1:12" hidden="1" x14ac:dyDescent="0.25">
      <c r="A1015" s="1"/>
      <c r="B1015" s="1"/>
      <c r="C1015" s="5"/>
      <c r="D1015" s="5"/>
      <c r="E1015" s="5"/>
      <c r="F1015" s="5"/>
      <c r="G1015" s="34"/>
      <c r="H1015" s="61"/>
      <c r="I1015" s="61"/>
      <c r="J1015" s="34"/>
      <c r="K1015" s="34"/>
      <c r="L1015" s="34"/>
    </row>
    <row r="1016" spans="1:12" ht="20.100000000000001" hidden="1" customHeight="1" x14ac:dyDescent="0.25">
      <c r="A1016" s="1"/>
      <c r="B1016" s="1"/>
      <c r="C1016" s="5"/>
      <c r="D1016" s="5"/>
      <c r="E1016" s="5"/>
      <c r="F1016" s="5"/>
      <c r="G1016" s="34"/>
      <c r="H1016" s="61"/>
      <c r="I1016" s="61"/>
      <c r="J1016" s="34"/>
      <c r="K1016" s="34"/>
      <c r="L1016" s="34"/>
    </row>
    <row r="1017" spans="1:12" ht="20.100000000000001" hidden="1" customHeight="1" x14ac:dyDescent="0.25">
      <c r="A1017" s="1"/>
      <c r="B1017" s="1"/>
      <c r="C1017" s="5"/>
      <c r="D1017" s="5"/>
      <c r="E1017" s="5"/>
      <c r="F1017" s="5"/>
      <c r="G1017" s="34"/>
      <c r="H1017" s="61"/>
      <c r="I1017" s="61"/>
      <c r="J1017" s="34"/>
      <c r="K1017" s="34"/>
      <c r="L1017" s="34"/>
    </row>
    <row r="1018" spans="1:12" ht="20.100000000000001" hidden="1" customHeight="1" x14ac:dyDescent="0.25">
      <c r="A1018" s="1"/>
      <c r="B1018" s="1"/>
      <c r="C1018" s="5"/>
      <c r="D1018" s="5"/>
      <c r="E1018" s="5"/>
      <c r="F1018" s="5"/>
      <c r="G1018" s="34"/>
      <c r="H1018" s="61"/>
      <c r="I1018" s="61"/>
      <c r="J1018" s="34"/>
      <c r="K1018" s="34"/>
      <c r="L1018" s="34"/>
    </row>
    <row r="1019" spans="1:12" ht="20.100000000000001" hidden="1" customHeight="1" x14ac:dyDescent="0.25">
      <c r="A1019" s="1"/>
      <c r="B1019" s="1"/>
      <c r="C1019" s="5"/>
      <c r="D1019" s="5"/>
      <c r="E1019" s="5"/>
      <c r="F1019" s="5"/>
      <c r="G1019" s="34"/>
      <c r="H1019" s="61"/>
      <c r="I1019" s="61"/>
      <c r="J1019" s="34"/>
      <c r="K1019" s="34"/>
      <c r="L1019" s="34"/>
    </row>
    <row r="1020" spans="1:12" ht="20.100000000000001" hidden="1" customHeight="1" x14ac:dyDescent="0.25">
      <c r="A1020" s="1"/>
      <c r="B1020" s="1"/>
      <c r="C1020" s="5"/>
      <c r="D1020" s="5"/>
      <c r="E1020" s="5"/>
      <c r="F1020" s="5"/>
      <c r="G1020" s="34"/>
      <c r="H1020" s="61"/>
      <c r="I1020" s="61"/>
      <c r="J1020" s="34"/>
      <c r="K1020" s="34"/>
      <c r="L1020" s="34"/>
    </row>
    <row r="1021" spans="1:12" hidden="1" x14ac:dyDescent="0.25">
      <c r="A1021" s="1"/>
      <c r="B1021" s="1"/>
      <c r="C1021" s="5"/>
      <c r="D1021" s="5"/>
      <c r="E1021" s="5"/>
      <c r="F1021" s="5"/>
      <c r="G1021" s="34"/>
      <c r="H1021" s="61"/>
      <c r="I1021" s="61"/>
      <c r="J1021" s="34"/>
      <c r="K1021" s="34"/>
      <c r="L1021" s="34"/>
    </row>
    <row r="1022" spans="1:12" hidden="1" x14ac:dyDescent="0.25">
      <c r="A1022" s="1"/>
      <c r="B1022" s="1"/>
      <c r="C1022" s="5"/>
      <c r="D1022" s="5"/>
      <c r="E1022" s="5"/>
      <c r="F1022" s="5"/>
      <c r="G1022" s="34"/>
      <c r="H1022" s="61"/>
      <c r="I1022" s="61"/>
      <c r="J1022" s="34"/>
      <c r="K1022" s="34"/>
      <c r="L1022" s="34"/>
    </row>
    <row r="1023" spans="1:12" ht="27.75" customHeight="1" x14ac:dyDescent="0.25">
      <c r="A1023" s="156" t="s">
        <v>201</v>
      </c>
      <c r="B1023" s="156"/>
      <c r="C1023" s="157">
        <f>SUBTOTAL(9,C438:C1022)</f>
        <v>0</v>
      </c>
      <c r="D1023" s="157">
        <f>SUBTOTAL(9,D438:D1022)</f>
        <v>8732997</v>
      </c>
      <c r="E1023" s="157">
        <f>SUBTOTAL(9,E438:E1022)</f>
        <v>8766870.2799999975</v>
      </c>
      <c r="F1023" s="157">
        <f>G1023-D1023</f>
        <v>-8732997</v>
      </c>
      <c r="G1023" s="157">
        <f>SUBTOTAL(9,G438:G1022)</f>
        <v>0</v>
      </c>
      <c r="H1023" s="158" t="str">
        <f>IF(C1023&lt;&gt;0,E1023/C1023,"-")</f>
        <v>-</v>
      </c>
      <c r="I1023" s="158">
        <f>IF(D1023&lt;&gt;0,E1023/D1023,"-")</f>
        <v>1.0038787692243565</v>
      </c>
      <c r="J1023" s="157">
        <f>SUBTOTAL(9,J438:J1022)</f>
        <v>49324200</v>
      </c>
      <c r="K1023" s="157">
        <f>SUBTOTAL(9,K438:K1022)</f>
        <v>39254000</v>
      </c>
      <c r="L1023" s="157">
        <f>SUBTOTAL(9,L438:L1022)</f>
        <v>0</v>
      </c>
    </row>
    <row r="1024" spans="1:12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</row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</sheetData>
  <mergeCells count="1">
    <mergeCell ref="A9:B9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17"/>
  <sheetViews>
    <sheetView topLeftCell="A103" workbookViewId="0">
      <selection activeCell="I424" sqref="I424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</cols>
  <sheetData>
    <row r="1" spans="1:12" ht="12" customHeight="1" x14ac:dyDescent="0.25"/>
    <row r="2" spans="1:12" ht="18" x14ac:dyDescent="0.25">
      <c r="A2" s="4" t="s">
        <v>250</v>
      </c>
      <c r="B2" s="2"/>
      <c r="C2" s="2"/>
      <c r="D2" s="2"/>
      <c r="E2" s="2"/>
      <c r="F2" s="2"/>
    </row>
    <row r="3" spans="1:12" ht="18" x14ac:dyDescent="0.25">
      <c r="A3" s="4" t="s">
        <v>250</v>
      </c>
      <c r="B3" s="2"/>
      <c r="C3" s="2"/>
      <c r="D3" s="2"/>
    </row>
    <row r="4" spans="1:12" ht="18" x14ac:dyDescent="0.25">
      <c r="A4" s="4"/>
      <c r="B4" s="2"/>
      <c r="C4" s="2"/>
      <c r="D4" s="2"/>
    </row>
    <row r="5" spans="1:12" ht="20.25" customHeight="1" x14ac:dyDescent="0.3">
      <c r="A5" s="84" t="s">
        <v>508</v>
      </c>
      <c r="B5" s="84"/>
      <c r="C5" s="84"/>
      <c r="D5" s="84"/>
      <c r="E5" s="84"/>
      <c r="F5" s="84"/>
      <c r="G5" s="36"/>
      <c r="H5" s="36"/>
      <c r="I5" s="36"/>
      <c r="J5" s="36"/>
      <c r="K5" s="36"/>
      <c r="L5" s="36"/>
    </row>
    <row r="6" spans="1:12" ht="20.25" customHeight="1" x14ac:dyDescent="0.3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63.75" customHeight="1" x14ac:dyDescent="0.25">
      <c r="A7" s="183" t="s">
        <v>279</v>
      </c>
      <c r="B7" s="184"/>
      <c r="C7" s="6" t="s">
        <v>240</v>
      </c>
      <c r="D7" s="6" t="s">
        <v>504</v>
      </c>
      <c r="E7" s="6" t="s">
        <v>241</v>
      </c>
      <c r="F7" s="19" t="s">
        <v>287</v>
      </c>
      <c r="G7" s="6" t="s">
        <v>198</v>
      </c>
      <c r="H7" s="6" t="s">
        <v>353</v>
      </c>
      <c r="I7" s="6" t="s">
        <v>308</v>
      </c>
      <c r="J7" s="6" t="s">
        <v>191</v>
      </c>
      <c r="K7" s="6" t="s">
        <v>216</v>
      </c>
      <c r="L7" s="6" t="s">
        <v>217</v>
      </c>
    </row>
    <row r="8" spans="1:12" ht="20.25" hidden="1" customHeight="1" x14ac:dyDescent="0.3">
      <c r="A8" s="36"/>
      <c r="B8" s="36"/>
      <c r="C8" s="43"/>
      <c r="D8" s="43"/>
      <c r="E8" s="43"/>
      <c r="F8" s="43"/>
      <c r="G8" s="43"/>
      <c r="H8" s="50"/>
      <c r="I8" s="50"/>
      <c r="J8" s="43"/>
      <c r="K8" s="43"/>
      <c r="L8" s="43"/>
    </row>
    <row r="9" spans="1:12" ht="20.25" hidden="1" customHeight="1" x14ac:dyDescent="0.25">
      <c r="A9" s="23" t="s">
        <v>404</v>
      </c>
      <c r="B9" s="24"/>
      <c r="C9" s="25">
        <f>SUBTOTAL(9,C8:C8)</f>
        <v>0</v>
      </c>
      <c r="D9" s="25">
        <f>SUBTOTAL(9,D8:D8)</f>
        <v>0</v>
      </c>
      <c r="E9" s="25">
        <f>SUBTOTAL(9,E8:E8)</f>
        <v>0</v>
      </c>
      <c r="F9" s="25">
        <f>G9-D9</f>
        <v>0</v>
      </c>
      <c r="G9" s="25">
        <f>SUBTOTAL(9,G8:G8)</f>
        <v>0</v>
      </c>
      <c r="H9" s="47" t="str">
        <f>IF(C9&lt;&gt;0,E9/C9,"-")</f>
        <v>-</v>
      </c>
      <c r="I9" s="47" t="str">
        <f>IF(D9&lt;&gt;0,E9/D9,"-")</f>
        <v>-</v>
      </c>
      <c r="J9" s="25">
        <f>SUBTOTAL(9,J8:J8)</f>
        <v>0</v>
      </c>
      <c r="K9" s="25">
        <f>SUBTOTAL(9,K8:K8)</f>
        <v>0</v>
      </c>
      <c r="L9" s="25">
        <f>SUBTOTAL(9,L8:L8)</f>
        <v>0</v>
      </c>
    </row>
    <row r="10" spans="1:12" hidden="1" x14ac:dyDescent="0.25">
      <c r="B10" s="1"/>
      <c r="C10" s="5"/>
      <c r="D10" s="5"/>
      <c r="E10" s="5"/>
      <c r="F10" s="5"/>
      <c r="G10" s="5"/>
      <c r="H10" s="52"/>
      <c r="I10" s="52"/>
      <c r="J10" s="5"/>
      <c r="K10" s="5"/>
      <c r="L10" s="5"/>
    </row>
    <row r="11" spans="1:12" ht="63.75" hidden="1" customHeight="1" x14ac:dyDescent="0.25">
      <c r="A11" s="78" t="str">
        <f>A7</f>
        <v>Brojčana oznaka i naziv</v>
      </c>
      <c r="B11" s="79"/>
      <c r="C11" s="6" t="str">
        <f t="shared" ref="C11:L11" si="0">C7</f>
        <v>Izvršenje 2020.</v>
      </c>
      <c r="D11" s="6" t="str">
        <f t="shared" si="0"/>
        <v>Izvorni plan 2021.</v>
      </c>
      <c r="E11" s="6" t="str">
        <f t="shared" si="0"/>
        <v>Izvršenje 2021.</v>
      </c>
      <c r="F11" s="6" t="str">
        <f t="shared" si="0"/>
        <v>Povećanje/smanjenje plana</v>
      </c>
      <c r="G11" s="6" t="str">
        <f t="shared" si="0"/>
        <v>Novi plan 2021.</v>
      </c>
      <c r="H11" s="77" t="str">
        <f t="shared" si="0"/>
        <v>Indeks izvršenje / izvršenje prethodne godine</v>
      </c>
      <c r="I11" s="77" t="str">
        <f t="shared" si="0"/>
        <v>Indeks izvršenje /izvorni plan</v>
      </c>
      <c r="J11" s="6" t="str">
        <f t="shared" si="0"/>
        <v>Plan za 2022.</v>
      </c>
      <c r="K11" s="6" t="str">
        <f t="shared" si="0"/>
        <v>Projekcija za 2023.</v>
      </c>
      <c r="L11" s="6" t="str">
        <f t="shared" si="0"/>
        <v>Projekcija za 2024.</v>
      </c>
    </row>
    <row r="12" spans="1:12" s="29" customFormat="1" ht="409.6" hidden="1" customHeight="1" x14ac:dyDescent="0.25">
      <c r="A12" s="144" t="s">
        <v>2</v>
      </c>
      <c r="B12" s="144" t="s">
        <v>273</v>
      </c>
      <c r="C12" s="25">
        <f>SUBTOTAL(9,C13:C36)</f>
        <v>0</v>
      </c>
      <c r="D12" s="25">
        <f>SUBTOTAL(9,D13:D36)</f>
        <v>5625900</v>
      </c>
      <c r="E12" s="25">
        <f>SUBTOTAL(9,E13:E36)</f>
        <v>4664781.3000000007</v>
      </c>
      <c r="F12" s="25">
        <f>G12-D12</f>
        <v>-5625900</v>
      </c>
      <c r="G12" s="25">
        <f>SUBTOTAL(9,G13:G36)</f>
        <v>0</v>
      </c>
      <c r="H12" s="47" t="str">
        <f>IF(C12&lt;&gt;0,E12/C12,"-")</f>
        <v>-</v>
      </c>
      <c r="I12" s="47">
        <f>IF(D12&lt;&gt;0,E12/D12,"-")</f>
        <v>0.82916178744734192</v>
      </c>
      <c r="J12" s="25">
        <f>SUBTOTAL(9,J13:J36)</f>
        <v>6200300</v>
      </c>
      <c r="K12" s="25">
        <f>SUBTOTAL(9,K13:K36)</f>
        <v>5743125</v>
      </c>
      <c r="L12" s="25">
        <f>SUBTOTAL(9,L13:L36)</f>
        <v>0</v>
      </c>
    </row>
    <row r="13" spans="1:12" ht="30" hidden="1" customHeight="1" x14ac:dyDescent="0.3">
      <c r="A13" s="84"/>
      <c r="B13" s="84"/>
      <c r="C13" s="43"/>
      <c r="D13" s="43"/>
      <c r="E13" s="43"/>
      <c r="F13" s="43"/>
      <c r="G13" s="34"/>
      <c r="H13" s="61"/>
      <c r="I13" s="61"/>
      <c r="J13" s="34"/>
      <c r="K13" s="34"/>
      <c r="L13" s="34"/>
    </row>
    <row r="14" spans="1:12" s="29" customFormat="1" ht="409.6" hidden="1" customHeight="1" x14ac:dyDescent="0.25">
      <c r="A14" s="145" t="s">
        <v>2</v>
      </c>
      <c r="B14" s="145" t="s">
        <v>273</v>
      </c>
      <c r="C14" s="28">
        <f>SUBTOTAL(9,C15:C35)</f>
        <v>0</v>
      </c>
      <c r="D14" s="28">
        <f>SUBTOTAL(9,D15:D35)</f>
        <v>5625900</v>
      </c>
      <c r="E14" s="28">
        <f>SUBTOTAL(9,E15:E35)</f>
        <v>4664781.3000000007</v>
      </c>
      <c r="F14" s="28">
        <f>G14-D14</f>
        <v>-5625900</v>
      </c>
      <c r="G14" s="28">
        <f>SUBTOTAL(9,G15:G35)</f>
        <v>0</v>
      </c>
      <c r="H14" s="49" t="str">
        <f>IF(C14&lt;&gt;0,E14/C14,"-")</f>
        <v>-</v>
      </c>
      <c r="I14" s="49">
        <f>IF(D14&lt;&gt;0,E14/D14,"-")</f>
        <v>0.82916178744734192</v>
      </c>
      <c r="J14" s="28">
        <f>SUBTOTAL(9,J15:J35)</f>
        <v>6200300</v>
      </c>
      <c r="K14" s="28">
        <f>SUBTOTAL(9,K15:K35)</f>
        <v>5743125</v>
      </c>
      <c r="L14" s="28">
        <f>SUBTOTAL(9,L15:L35)</f>
        <v>0</v>
      </c>
    </row>
    <row r="15" spans="1:12" ht="30" hidden="1" customHeight="1" x14ac:dyDescent="0.25">
      <c r="A15" s="1"/>
      <c r="B15" s="4"/>
      <c r="C15" s="120"/>
      <c r="D15" s="120"/>
      <c r="E15" s="120"/>
      <c r="F15" s="120"/>
      <c r="G15" s="34"/>
      <c r="H15" s="61"/>
      <c r="I15" s="61"/>
      <c r="J15" s="34"/>
      <c r="K15" s="34"/>
      <c r="L15" s="34"/>
    </row>
    <row r="16" spans="1:12" s="29" customFormat="1" ht="409.6" hidden="1" customHeight="1" x14ac:dyDescent="0.25">
      <c r="A16" s="146" t="s">
        <v>2</v>
      </c>
      <c r="B16" s="146" t="s">
        <v>273</v>
      </c>
      <c r="C16" s="37">
        <f>SUBTOTAL(9,C17:C34)</f>
        <v>0</v>
      </c>
      <c r="D16" s="37">
        <f>SUBTOTAL(9,D17:D34)</f>
        <v>5625900</v>
      </c>
      <c r="E16" s="37">
        <f>SUBTOTAL(9,E17:E34)</f>
        <v>4664781.3000000007</v>
      </c>
      <c r="F16" s="37">
        <f>G16-D16</f>
        <v>-5625900</v>
      </c>
      <c r="G16" s="37">
        <f>SUBTOTAL(9,G17:G34)</f>
        <v>0</v>
      </c>
      <c r="H16" s="55" t="str">
        <f>IF(C16&lt;&gt;0,E16/C16,"-")</f>
        <v>-</v>
      </c>
      <c r="I16" s="55">
        <f>IF(D16&lt;&gt;0,E16/D16,"-")</f>
        <v>0.82916178744734192</v>
      </c>
      <c r="J16" s="37">
        <f>SUBTOTAL(9,J17:J34)</f>
        <v>6200300</v>
      </c>
      <c r="K16" s="37">
        <f>SUBTOTAL(9,K17:K34)</f>
        <v>5743125</v>
      </c>
      <c r="L16" s="37">
        <f>SUBTOTAL(9,L17:L34)</f>
        <v>0</v>
      </c>
    </row>
    <row r="17" spans="1:12" ht="30" hidden="1" customHeight="1" x14ac:dyDescent="0.25">
      <c r="A17" s="1"/>
      <c r="B17" s="1"/>
      <c r="C17" s="5"/>
      <c r="D17" s="42"/>
      <c r="E17" s="42"/>
      <c r="F17" s="42"/>
      <c r="G17" s="34"/>
      <c r="H17" s="61"/>
      <c r="I17" s="61"/>
      <c r="J17" s="34"/>
      <c r="K17" s="34"/>
      <c r="L17" s="34"/>
    </row>
    <row r="18" spans="1:12" ht="409.6" hidden="1" customHeight="1" x14ac:dyDescent="0.25">
      <c r="A18" s="147" t="s">
        <v>2</v>
      </c>
      <c r="B18" s="147" t="s">
        <v>273</v>
      </c>
      <c r="C18" s="38">
        <f>SUBTOTAL(9,C19:C33)</f>
        <v>0</v>
      </c>
      <c r="D18" s="38">
        <f>SUBTOTAL(9,D19:D33)</f>
        <v>5625900</v>
      </c>
      <c r="E18" s="38">
        <f>SUBTOTAL(9,E19:E33)</f>
        <v>4664781.3000000007</v>
      </c>
      <c r="F18" s="38">
        <f>G18-D18</f>
        <v>-5625900</v>
      </c>
      <c r="G18" s="38">
        <f>SUBTOTAL(9,G19:G33)</f>
        <v>0</v>
      </c>
      <c r="H18" s="56" t="str">
        <f>IF(C18&lt;&gt;0,E18/C18,"-")</f>
        <v>-</v>
      </c>
      <c r="I18" s="56">
        <f>IF(D18&lt;&gt;0,E18/D18,"-")</f>
        <v>0.82916178744734192</v>
      </c>
      <c r="J18" s="38">
        <f>SUBTOTAL(9,J19:J33)</f>
        <v>6200300</v>
      </c>
      <c r="K18" s="38">
        <f>SUBTOTAL(9,K19:K33)</f>
        <v>5743125</v>
      </c>
      <c r="L18" s="38">
        <f>SUBTOTAL(9,L19:L33)</f>
        <v>0</v>
      </c>
    </row>
    <row r="19" spans="1:12" ht="30" hidden="1" customHeight="1" x14ac:dyDescent="0.25">
      <c r="A19" s="1"/>
      <c r="B19" s="1"/>
      <c r="C19" s="5"/>
      <c r="D19" s="148"/>
      <c r="E19" s="148"/>
      <c r="F19" s="148"/>
      <c r="G19" s="34"/>
      <c r="H19" s="61"/>
      <c r="I19" s="61"/>
      <c r="J19" s="34"/>
      <c r="K19" s="34"/>
      <c r="L19" s="34"/>
    </row>
    <row r="20" spans="1:12" ht="409.6" hidden="1" customHeight="1" x14ac:dyDescent="0.25">
      <c r="A20" s="149" t="s">
        <v>2</v>
      </c>
      <c r="B20" s="149" t="s">
        <v>273</v>
      </c>
      <c r="C20" s="40">
        <f>SUBTOTAL(9,C21:C32)</f>
        <v>0</v>
      </c>
      <c r="D20" s="40">
        <f>SUBTOTAL(9,D21:D32)</f>
        <v>5625900</v>
      </c>
      <c r="E20" s="40">
        <f>SUBTOTAL(9,E21:E32)</f>
        <v>4664781.3000000007</v>
      </c>
      <c r="F20" s="40">
        <f>G20-D20</f>
        <v>-5625900</v>
      </c>
      <c r="G20" s="40">
        <f>SUBTOTAL(9,G21:G32)</f>
        <v>0</v>
      </c>
      <c r="H20" s="57" t="str">
        <f>IF(C20&lt;&gt;0,E20/C20,"-")</f>
        <v>-</v>
      </c>
      <c r="I20" s="57">
        <f>IF(D20&lt;&gt;0,E20/D20,"-")</f>
        <v>0.82916178744734192</v>
      </c>
      <c r="J20" s="40">
        <f>SUBTOTAL(9,J21:J32)</f>
        <v>6200300</v>
      </c>
      <c r="K20" s="40">
        <f>SUBTOTAL(9,K21:K32)</f>
        <v>5743125</v>
      </c>
      <c r="L20" s="40">
        <f>SUBTOTAL(9,L21:L32)</f>
        <v>0</v>
      </c>
    </row>
    <row r="21" spans="1:12" ht="30" hidden="1" customHeight="1" x14ac:dyDescent="0.25">
      <c r="A21" s="1"/>
      <c r="B21" s="1"/>
      <c r="C21" s="5"/>
      <c r="D21" s="117"/>
      <c r="E21" s="117"/>
      <c r="F21" s="117"/>
      <c r="G21" s="34"/>
      <c r="H21" s="61"/>
      <c r="I21" s="61"/>
      <c r="J21" s="34"/>
      <c r="K21" s="34"/>
      <c r="L21" s="34"/>
    </row>
    <row r="22" spans="1:12" ht="409.6" hidden="1" customHeight="1" x14ac:dyDescent="0.25">
      <c r="A22" s="150" t="s">
        <v>2</v>
      </c>
      <c r="B22" s="150" t="s">
        <v>273</v>
      </c>
      <c r="C22" s="41">
        <f>SUBTOTAL(9,C23:C31)</f>
        <v>0</v>
      </c>
      <c r="D22" s="41">
        <f>SUBTOTAL(9,D23:D31)</f>
        <v>5625900</v>
      </c>
      <c r="E22" s="41">
        <f>SUBTOTAL(9,E23:E31)</f>
        <v>4664781.3000000007</v>
      </c>
      <c r="F22" s="41">
        <f>G22-D22</f>
        <v>-5625900</v>
      </c>
      <c r="G22" s="41">
        <f>SUBTOTAL(9,G23:G31)</f>
        <v>0</v>
      </c>
      <c r="H22" s="58" t="str">
        <f>IF(C22&lt;&gt;0,E22/C22,"-")</f>
        <v>-</v>
      </c>
      <c r="I22" s="58">
        <f>IF(D22&lt;&gt;0,E22/D22,"-")</f>
        <v>0.82916178744734192</v>
      </c>
      <c r="J22" s="41">
        <f>SUBTOTAL(9,J23:J31)</f>
        <v>6200300</v>
      </c>
      <c r="K22" s="41">
        <f>SUBTOTAL(9,K23:K31)</f>
        <v>5743125</v>
      </c>
      <c r="L22" s="41">
        <f>SUBTOTAL(9,L23:L31)</f>
        <v>0</v>
      </c>
    </row>
    <row r="23" spans="1:12" ht="30" hidden="1" customHeight="1" x14ac:dyDescent="0.25">
      <c r="A23" s="1"/>
      <c r="B23" s="1"/>
      <c r="C23" s="5"/>
      <c r="D23" s="151"/>
      <c r="E23" s="151"/>
      <c r="F23" s="151"/>
      <c r="G23" s="34"/>
      <c r="H23" s="61"/>
      <c r="I23" s="61"/>
      <c r="J23" s="34"/>
      <c r="K23" s="34"/>
      <c r="L23" s="34"/>
    </row>
    <row r="24" spans="1:12" ht="409.6" hidden="1" customHeight="1" x14ac:dyDescent="0.25">
      <c r="A24" s="152" t="s">
        <v>2</v>
      </c>
      <c r="B24" s="152" t="s">
        <v>273</v>
      </c>
      <c r="C24" s="39">
        <f>SUBTOTAL(9,C25:C30)</f>
        <v>0</v>
      </c>
      <c r="D24" s="39">
        <f>SUBTOTAL(9,D25:D30)</f>
        <v>5625900</v>
      </c>
      <c r="E24" s="39">
        <f>SUBTOTAL(9,E25:E30)</f>
        <v>4664781.3000000007</v>
      </c>
      <c r="F24" s="39">
        <f>G24-D24</f>
        <v>-5625900</v>
      </c>
      <c r="G24" s="39">
        <f>SUBTOTAL(9,G25:G30)</f>
        <v>0</v>
      </c>
      <c r="H24" s="59" t="str">
        <f>IF(C24&lt;&gt;0,E24/C24,"-")</f>
        <v>-</v>
      </c>
      <c r="I24" s="59">
        <f>IF(D24&lt;&gt;0,E24/D24,"-")</f>
        <v>0.82916178744734192</v>
      </c>
      <c r="J24" s="39">
        <f>SUBTOTAL(9,J25:J30)</f>
        <v>6200300</v>
      </c>
      <c r="K24" s="39">
        <f>SUBTOTAL(9,K25:K30)</f>
        <v>5743125</v>
      </c>
      <c r="L24" s="39">
        <f>SUBTOTAL(9,L25:L30)</f>
        <v>0</v>
      </c>
    </row>
    <row r="25" spans="1:12" ht="22.5" hidden="1" customHeight="1" x14ac:dyDescent="0.25">
      <c r="A25" s="1"/>
      <c r="B25" s="1"/>
      <c r="C25" s="5"/>
      <c r="D25" s="151"/>
      <c r="E25" s="151"/>
      <c r="F25" s="151"/>
      <c r="G25" s="151"/>
      <c r="H25" s="153"/>
      <c r="I25" s="153"/>
      <c r="J25" s="151"/>
      <c r="K25" s="151"/>
      <c r="L25" s="151"/>
    </row>
    <row r="26" spans="1:12" ht="409.6" hidden="1" customHeight="1" x14ac:dyDescent="0.25">
      <c r="A26" s="154" t="s">
        <v>2</v>
      </c>
      <c r="B26" s="154" t="s">
        <v>273</v>
      </c>
      <c r="C26" s="151">
        <f>SUBTOTAL(9,C27:C29)</f>
        <v>0</v>
      </c>
      <c r="D26" s="151">
        <f>SUBTOTAL(9,D27:D29)</f>
        <v>5625900</v>
      </c>
      <c r="E26" s="151">
        <f>SUBTOTAL(9,E27:E29)</f>
        <v>4664781.3000000007</v>
      </c>
      <c r="F26" s="151">
        <f>G26-D26</f>
        <v>-5625900</v>
      </c>
      <c r="G26" s="151">
        <f>SUBTOTAL(9,G27:G29)</f>
        <v>0</v>
      </c>
      <c r="H26" s="153" t="str">
        <f>IF(C26&lt;&gt;0,E26/C26,"-")</f>
        <v>-</v>
      </c>
      <c r="I26" s="153">
        <f>IF(D26&lt;&gt;0,E26/D26,"-")</f>
        <v>0.82916178744734192</v>
      </c>
      <c r="J26" s="151">
        <f>SUBTOTAL(9,J27:J29)</f>
        <v>6200300</v>
      </c>
      <c r="K26" s="151">
        <f>SUBTOTAL(9,K27:K29)</f>
        <v>5743125</v>
      </c>
      <c r="L26" s="151">
        <f>SUBTOTAL(9,L27:L29)</f>
        <v>0</v>
      </c>
    </row>
    <row r="27" spans="1:12" ht="30" hidden="1" customHeight="1" x14ac:dyDescent="0.25">
      <c r="A27" s="1"/>
      <c r="B27" s="1"/>
      <c r="C27" s="5"/>
      <c r="D27" s="33"/>
      <c r="E27" s="33"/>
      <c r="F27" s="33"/>
      <c r="G27" s="34"/>
      <c r="H27" s="61"/>
      <c r="I27" s="61"/>
      <c r="J27" s="34"/>
      <c r="K27" s="34"/>
      <c r="L27" s="34"/>
    </row>
    <row r="28" spans="1:12" ht="15" customHeight="1" x14ac:dyDescent="0.25">
      <c r="A28" s="155" t="s">
        <v>2</v>
      </c>
      <c r="B28" s="155" t="s">
        <v>273</v>
      </c>
      <c r="C28" s="3">
        <v>0</v>
      </c>
      <c r="D28" s="3">
        <v>5625900</v>
      </c>
      <c r="E28" s="3">
        <v>4664781.3000000007</v>
      </c>
      <c r="F28" s="3">
        <f>G28-D28</f>
        <v>-5625900</v>
      </c>
      <c r="G28" s="3"/>
      <c r="H28" s="51" t="str">
        <f>IF(C28&lt;&gt;0,0/C28,"-")</f>
        <v>-</v>
      </c>
      <c r="I28" s="51">
        <f>IF(D28&lt;&gt;0,E28/D28,"-")</f>
        <v>0.82916178744734192</v>
      </c>
      <c r="J28" s="3">
        <v>6200300</v>
      </c>
      <c r="K28" s="76">
        <v>5743125</v>
      </c>
      <c r="L28" s="76">
        <v>0</v>
      </c>
    </row>
    <row r="29" spans="1:12" hidden="1" x14ac:dyDescent="0.25">
      <c r="A29" s="1"/>
      <c r="B29" s="1"/>
      <c r="C29" s="5"/>
      <c r="D29" s="3"/>
      <c r="E29" s="3"/>
      <c r="F29" s="3"/>
      <c r="G29" s="3"/>
      <c r="H29" s="51"/>
      <c r="I29" s="51"/>
      <c r="J29" s="3"/>
      <c r="K29" s="3"/>
      <c r="L29" s="3"/>
    </row>
    <row r="30" spans="1:12" hidden="1" x14ac:dyDescent="0.25">
      <c r="A30" s="1"/>
      <c r="B30" s="1"/>
      <c r="C30" s="5"/>
      <c r="D30" s="5"/>
      <c r="E30" s="5"/>
      <c r="F30" s="5"/>
      <c r="G30" s="34"/>
      <c r="H30" s="61"/>
      <c r="I30" s="61"/>
      <c r="J30" s="34"/>
      <c r="K30" s="34"/>
      <c r="L30" s="34"/>
    </row>
    <row r="31" spans="1:12" ht="20.100000000000001" hidden="1" customHeight="1" x14ac:dyDescent="0.25">
      <c r="A31" s="1"/>
      <c r="B31" s="1"/>
      <c r="C31" s="5"/>
      <c r="D31" s="5"/>
      <c r="E31" s="5"/>
      <c r="F31" s="5"/>
      <c r="G31" s="34"/>
      <c r="H31" s="61"/>
      <c r="I31" s="61"/>
      <c r="J31" s="34"/>
      <c r="K31" s="34"/>
      <c r="L31" s="34"/>
    </row>
    <row r="32" spans="1:12" ht="20.100000000000001" hidden="1" customHeight="1" x14ac:dyDescent="0.25">
      <c r="A32" s="1"/>
      <c r="B32" s="1"/>
      <c r="C32" s="5"/>
      <c r="D32" s="5"/>
      <c r="E32" s="5"/>
      <c r="F32" s="5"/>
      <c r="G32" s="34"/>
      <c r="H32" s="61"/>
      <c r="I32" s="61"/>
      <c r="J32" s="34"/>
      <c r="K32" s="34"/>
      <c r="L32" s="34"/>
    </row>
    <row r="33" spans="1:12" ht="20.100000000000001" hidden="1" customHeight="1" x14ac:dyDescent="0.25">
      <c r="A33" s="1"/>
      <c r="B33" s="1"/>
      <c r="C33" s="5"/>
      <c r="D33" s="5"/>
      <c r="E33" s="5"/>
      <c r="F33" s="5"/>
      <c r="G33" s="34"/>
      <c r="H33" s="61"/>
      <c r="I33" s="61"/>
      <c r="J33" s="34"/>
      <c r="K33" s="34"/>
      <c r="L33" s="34"/>
    </row>
    <row r="34" spans="1:12" ht="20.100000000000001" hidden="1" customHeight="1" x14ac:dyDescent="0.25">
      <c r="A34" s="1"/>
      <c r="B34" s="1"/>
      <c r="C34" s="5"/>
      <c r="D34" s="5"/>
      <c r="E34" s="5"/>
      <c r="F34" s="5"/>
      <c r="G34" s="34"/>
      <c r="H34" s="61"/>
      <c r="I34" s="61"/>
      <c r="J34" s="34"/>
      <c r="K34" s="34"/>
      <c r="L34" s="34"/>
    </row>
    <row r="35" spans="1:12" ht="20.100000000000001" hidden="1" customHeight="1" x14ac:dyDescent="0.25">
      <c r="A35" s="1"/>
      <c r="B35" s="1"/>
      <c r="C35" s="5"/>
      <c r="D35" s="5"/>
      <c r="E35" s="5"/>
      <c r="F35" s="5"/>
      <c r="G35" s="34"/>
      <c r="H35" s="61"/>
      <c r="I35" s="61"/>
      <c r="J35" s="34"/>
      <c r="K35" s="34"/>
      <c r="L35" s="34"/>
    </row>
    <row r="36" spans="1:12" hidden="1" x14ac:dyDescent="0.25">
      <c r="A36" s="1"/>
      <c r="B36" s="1"/>
      <c r="C36" s="5"/>
      <c r="D36" s="5"/>
      <c r="E36" s="5"/>
      <c r="F36" s="5"/>
      <c r="G36" s="34"/>
      <c r="H36" s="61"/>
      <c r="I36" s="61"/>
      <c r="J36" s="34"/>
      <c r="K36" s="34"/>
      <c r="L36" s="34"/>
    </row>
    <row r="37" spans="1:12" s="29" customFormat="1" ht="409.6" hidden="1" customHeight="1" x14ac:dyDescent="0.25">
      <c r="A37" s="144" t="s">
        <v>3</v>
      </c>
      <c r="B37" s="144" t="s">
        <v>509</v>
      </c>
      <c r="C37" s="25">
        <f>SUBTOTAL(9,C38:C61)</f>
        <v>0</v>
      </c>
      <c r="D37" s="25">
        <f>SUBTOTAL(9,D38:D61)</f>
        <v>0</v>
      </c>
      <c r="E37" s="25">
        <f>SUBTOTAL(9,E38:E61)</f>
        <v>25392.93</v>
      </c>
      <c r="F37" s="25">
        <f>G37-D37</f>
        <v>0</v>
      </c>
      <c r="G37" s="25">
        <f>SUBTOTAL(9,G38:G61)</f>
        <v>0</v>
      </c>
      <c r="H37" s="47" t="str">
        <f>IF(C37&lt;&gt;0,E37/C37,"-")</f>
        <v>-</v>
      </c>
      <c r="I37" s="47" t="str">
        <f>IF(D37&lt;&gt;0,E37/D37,"-")</f>
        <v>-</v>
      </c>
      <c r="J37" s="25">
        <f>SUBTOTAL(9,J38:J61)</f>
        <v>0</v>
      </c>
      <c r="K37" s="25">
        <f>SUBTOTAL(9,K38:K61)</f>
        <v>0</v>
      </c>
      <c r="L37" s="25">
        <f>SUBTOTAL(9,L38:L61)</f>
        <v>0</v>
      </c>
    </row>
    <row r="38" spans="1:12" ht="30" hidden="1" customHeight="1" x14ac:dyDescent="0.3">
      <c r="A38" s="84"/>
      <c r="B38" s="84"/>
      <c r="C38" s="43"/>
      <c r="D38" s="43"/>
      <c r="E38" s="43"/>
      <c r="F38" s="43"/>
      <c r="G38" s="34"/>
      <c r="H38" s="61"/>
      <c r="I38" s="61"/>
      <c r="J38" s="34"/>
      <c r="K38" s="34"/>
      <c r="L38" s="34"/>
    </row>
    <row r="39" spans="1:12" s="29" customFormat="1" ht="409.6" hidden="1" customHeight="1" x14ac:dyDescent="0.25">
      <c r="A39" s="145" t="s">
        <v>3</v>
      </c>
      <c r="B39" s="145" t="s">
        <v>509</v>
      </c>
      <c r="C39" s="28">
        <f>SUBTOTAL(9,C40:C60)</f>
        <v>0</v>
      </c>
      <c r="D39" s="28">
        <f>SUBTOTAL(9,D40:D60)</f>
        <v>0</v>
      </c>
      <c r="E39" s="28">
        <f>SUBTOTAL(9,E40:E60)</f>
        <v>25392.93</v>
      </c>
      <c r="F39" s="28">
        <f>G39-D39</f>
        <v>0</v>
      </c>
      <c r="G39" s="28">
        <f>SUBTOTAL(9,G40:G60)</f>
        <v>0</v>
      </c>
      <c r="H39" s="49" t="str">
        <f>IF(C39&lt;&gt;0,E39/C39,"-")</f>
        <v>-</v>
      </c>
      <c r="I39" s="49" t="str">
        <f>IF(D39&lt;&gt;0,E39/D39,"-")</f>
        <v>-</v>
      </c>
      <c r="J39" s="28">
        <f>SUBTOTAL(9,J40:J60)</f>
        <v>0</v>
      </c>
      <c r="K39" s="28">
        <f>SUBTOTAL(9,K40:K60)</f>
        <v>0</v>
      </c>
      <c r="L39" s="28">
        <f>SUBTOTAL(9,L40:L60)</f>
        <v>0</v>
      </c>
    </row>
    <row r="40" spans="1:12" ht="30" hidden="1" customHeight="1" x14ac:dyDescent="0.25">
      <c r="A40" s="1"/>
      <c r="B40" s="4"/>
      <c r="C40" s="120"/>
      <c r="D40" s="120"/>
      <c r="E40" s="120"/>
      <c r="F40" s="120"/>
      <c r="G40" s="34"/>
      <c r="H40" s="61"/>
      <c r="I40" s="61"/>
      <c r="J40" s="34"/>
      <c r="K40" s="34"/>
      <c r="L40" s="34"/>
    </row>
    <row r="41" spans="1:12" s="29" customFormat="1" ht="409.6" hidden="1" customHeight="1" x14ac:dyDescent="0.25">
      <c r="A41" s="146" t="s">
        <v>3</v>
      </c>
      <c r="B41" s="146" t="s">
        <v>509</v>
      </c>
      <c r="C41" s="37">
        <f>SUBTOTAL(9,C42:C59)</f>
        <v>0</v>
      </c>
      <c r="D41" s="37">
        <f>SUBTOTAL(9,D42:D59)</f>
        <v>0</v>
      </c>
      <c r="E41" s="37">
        <f>SUBTOTAL(9,E42:E59)</f>
        <v>25392.93</v>
      </c>
      <c r="F41" s="37">
        <f>G41-D41</f>
        <v>0</v>
      </c>
      <c r="G41" s="37">
        <f>SUBTOTAL(9,G42:G59)</f>
        <v>0</v>
      </c>
      <c r="H41" s="55" t="str">
        <f>IF(C41&lt;&gt;0,E41/C41,"-")</f>
        <v>-</v>
      </c>
      <c r="I41" s="55" t="str">
        <f>IF(D41&lt;&gt;0,E41/D41,"-")</f>
        <v>-</v>
      </c>
      <c r="J41" s="37">
        <f>SUBTOTAL(9,J42:J59)</f>
        <v>0</v>
      </c>
      <c r="K41" s="37">
        <f>SUBTOTAL(9,K42:K59)</f>
        <v>0</v>
      </c>
      <c r="L41" s="37">
        <f>SUBTOTAL(9,L42:L59)</f>
        <v>0</v>
      </c>
    </row>
    <row r="42" spans="1:12" ht="30" hidden="1" customHeight="1" x14ac:dyDescent="0.25">
      <c r="A42" s="1"/>
      <c r="B42" s="1"/>
      <c r="C42" s="5"/>
      <c r="D42" s="42"/>
      <c r="E42" s="42"/>
      <c r="F42" s="42"/>
      <c r="G42" s="34"/>
      <c r="H42" s="61"/>
      <c r="I42" s="61"/>
      <c r="J42" s="34"/>
      <c r="K42" s="34"/>
      <c r="L42" s="34"/>
    </row>
    <row r="43" spans="1:12" ht="409.6" hidden="1" customHeight="1" x14ac:dyDescent="0.25">
      <c r="A43" s="147" t="s">
        <v>3</v>
      </c>
      <c r="B43" s="147" t="s">
        <v>509</v>
      </c>
      <c r="C43" s="38">
        <f>SUBTOTAL(9,C44:C58)</f>
        <v>0</v>
      </c>
      <c r="D43" s="38">
        <f>SUBTOTAL(9,D44:D58)</f>
        <v>0</v>
      </c>
      <c r="E43" s="38">
        <f>SUBTOTAL(9,E44:E58)</f>
        <v>25392.93</v>
      </c>
      <c r="F43" s="38">
        <f>G43-D43</f>
        <v>0</v>
      </c>
      <c r="G43" s="38">
        <f>SUBTOTAL(9,G44:G58)</f>
        <v>0</v>
      </c>
      <c r="H43" s="56" t="str">
        <f>IF(C43&lt;&gt;0,E43/C43,"-")</f>
        <v>-</v>
      </c>
      <c r="I43" s="56" t="str">
        <f>IF(D43&lt;&gt;0,E43/D43,"-")</f>
        <v>-</v>
      </c>
      <c r="J43" s="38">
        <f>SUBTOTAL(9,J44:J58)</f>
        <v>0</v>
      </c>
      <c r="K43" s="38">
        <f>SUBTOTAL(9,K44:K58)</f>
        <v>0</v>
      </c>
      <c r="L43" s="38">
        <f>SUBTOTAL(9,L44:L58)</f>
        <v>0</v>
      </c>
    </row>
    <row r="44" spans="1:12" ht="30" hidden="1" customHeight="1" x14ac:dyDescent="0.25">
      <c r="A44" s="1"/>
      <c r="B44" s="1"/>
      <c r="C44" s="5"/>
      <c r="D44" s="148"/>
      <c r="E44" s="148"/>
      <c r="F44" s="148"/>
      <c r="G44" s="34"/>
      <c r="H44" s="61"/>
      <c r="I44" s="61"/>
      <c r="J44" s="34"/>
      <c r="K44" s="34"/>
      <c r="L44" s="34"/>
    </row>
    <row r="45" spans="1:12" ht="409.6" hidden="1" customHeight="1" x14ac:dyDescent="0.25">
      <c r="A45" s="149" t="s">
        <v>3</v>
      </c>
      <c r="B45" s="149" t="s">
        <v>509</v>
      </c>
      <c r="C45" s="40">
        <f>SUBTOTAL(9,C46:C57)</f>
        <v>0</v>
      </c>
      <c r="D45" s="40">
        <f>SUBTOTAL(9,D46:D57)</f>
        <v>0</v>
      </c>
      <c r="E45" s="40">
        <f>SUBTOTAL(9,E46:E57)</f>
        <v>25392.93</v>
      </c>
      <c r="F45" s="40">
        <f>G45-D45</f>
        <v>0</v>
      </c>
      <c r="G45" s="40">
        <f>SUBTOTAL(9,G46:G57)</f>
        <v>0</v>
      </c>
      <c r="H45" s="57" t="str">
        <f>IF(C45&lt;&gt;0,E45/C45,"-")</f>
        <v>-</v>
      </c>
      <c r="I45" s="57" t="str">
        <f>IF(D45&lt;&gt;0,E45/D45,"-")</f>
        <v>-</v>
      </c>
      <c r="J45" s="40">
        <f>SUBTOTAL(9,J46:J57)</f>
        <v>0</v>
      </c>
      <c r="K45" s="40">
        <f>SUBTOTAL(9,K46:K57)</f>
        <v>0</v>
      </c>
      <c r="L45" s="40">
        <f>SUBTOTAL(9,L46:L57)</f>
        <v>0</v>
      </c>
    </row>
    <row r="46" spans="1:12" ht="30" hidden="1" customHeight="1" x14ac:dyDescent="0.25">
      <c r="A46" s="1"/>
      <c r="B46" s="1"/>
      <c r="C46" s="5"/>
      <c r="D46" s="117"/>
      <c r="E46" s="117"/>
      <c r="F46" s="117"/>
      <c r="G46" s="34"/>
      <c r="H46" s="61"/>
      <c r="I46" s="61"/>
      <c r="J46" s="34"/>
      <c r="K46" s="34"/>
      <c r="L46" s="34"/>
    </row>
    <row r="47" spans="1:12" ht="409.6" hidden="1" customHeight="1" x14ac:dyDescent="0.25">
      <c r="A47" s="150" t="s">
        <v>3</v>
      </c>
      <c r="B47" s="150" t="s">
        <v>509</v>
      </c>
      <c r="C47" s="41">
        <f>SUBTOTAL(9,C48:C56)</f>
        <v>0</v>
      </c>
      <c r="D47" s="41">
        <f>SUBTOTAL(9,D48:D56)</f>
        <v>0</v>
      </c>
      <c r="E47" s="41">
        <f>SUBTOTAL(9,E48:E56)</f>
        <v>25392.93</v>
      </c>
      <c r="F47" s="41">
        <f>G47-D47</f>
        <v>0</v>
      </c>
      <c r="G47" s="41">
        <f>SUBTOTAL(9,G48:G56)</f>
        <v>0</v>
      </c>
      <c r="H47" s="58" t="str">
        <f>IF(C47&lt;&gt;0,E47/C47,"-")</f>
        <v>-</v>
      </c>
      <c r="I47" s="58" t="str">
        <f>IF(D47&lt;&gt;0,E47/D47,"-")</f>
        <v>-</v>
      </c>
      <c r="J47" s="41">
        <f>SUBTOTAL(9,J48:J56)</f>
        <v>0</v>
      </c>
      <c r="K47" s="41">
        <f>SUBTOTAL(9,K48:K56)</f>
        <v>0</v>
      </c>
      <c r="L47" s="41">
        <f>SUBTOTAL(9,L48:L56)</f>
        <v>0</v>
      </c>
    </row>
    <row r="48" spans="1:12" ht="30" hidden="1" customHeight="1" x14ac:dyDescent="0.25">
      <c r="A48" s="1"/>
      <c r="B48" s="1"/>
      <c r="C48" s="5"/>
      <c r="D48" s="151"/>
      <c r="E48" s="151"/>
      <c r="F48" s="151"/>
      <c r="G48" s="34"/>
      <c r="H48" s="61"/>
      <c r="I48" s="61"/>
      <c r="J48" s="34"/>
      <c r="K48" s="34"/>
      <c r="L48" s="34"/>
    </row>
    <row r="49" spans="1:12" ht="409.6" hidden="1" customHeight="1" x14ac:dyDescent="0.25">
      <c r="A49" s="152" t="s">
        <v>3</v>
      </c>
      <c r="B49" s="152" t="s">
        <v>509</v>
      </c>
      <c r="C49" s="39">
        <f>SUBTOTAL(9,C50:C55)</f>
        <v>0</v>
      </c>
      <c r="D49" s="39">
        <f>SUBTOTAL(9,D50:D55)</f>
        <v>0</v>
      </c>
      <c r="E49" s="39">
        <f>SUBTOTAL(9,E50:E55)</f>
        <v>25392.93</v>
      </c>
      <c r="F49" s="39">
        <f>G49-D49</f>
        <v>0</v>
      </c>
      <c r="G49" s="39">
        <f>SUBTOTAL(9,G50:G55)</f>
        <v>0</v>
      </c>
      <c r="H49" s="59" t="str">
        <f>IF(C49&lt;&gt;0,E49/C49,"-")</f>
        <v>-</v>
      </c>
      <c r="I49" s="59" t="str">
        <f>IF(D49&lt;&gt;0,E49/D49,"-")</f>
        <v>-</v>
      </c>
      <c r="J49" s="39">
        <f>SUBTOTAL(9,J50:J55)</f>
        <v>0</v>
      </c>
      <c r="K49" s="39">
        <f>SUBTOTAL(9,K50:K55)</f>
        <v>0</v>
      </c>
      <c r="L49" s="39">
        <f>SUBTOTAL(9,L50:L55)</f>
        <v>0</v>
      </c>
    </row>
    <row r="50" spans="1:12" ht="22.5" hidden="1" customHeight="1" x14ac:dyDescent="0.25">
      <c r="A50" s="1"/>
      <c r="B50" s="1"/>
      <c r="C50" s="5"/>
      <c r="D50" s="151"/>
      <c r="E50" s="151"/>
      <c r="F50" s="151"/>
      <c r="G50" s="151"/>
      <c r="H50" s="153"/>
      <c r="I50" s="153"/>
      <c r="J50" s="151"/>
      <c r="K50" s="151"/>
      <c r="L50" s="151"/>
    </row>
    <row r="51" spans="1:12" ht="409.6" hidden="1" customHeight="1" x14ac:dyDescent="0.25">
      <c r="A51" s="154" t="s">
        <v>3</v>
      </c>
      <c r="B51" s="154" t="s">
        <v>509</v>
      </c>
      <c r="C51" s="151">
        <f>SUBTOTAL(9,C52:C54)</f>
        <v>0</v>
      </c>
      <c r="D51" s="151">
        <f>SUBTOTAL(9,D52:D54)</f>
        <v>0</v>
      </c>
      <c r="E51" s="151">
        <f>SUBTOTAL(9,E52:E54)</f>
        <v>25392.93</v>
      </c>
      <c r="F51" s="151">
        <f>G51-D51</f>
        <v>0</v>
      </c>
      <c r="G51" s="151">
        <f>SUBTOTAL(9,G52:G54)</f>
        <v>0</v>
      </c>
      <c r="H51" s="153" t="str">
        <f>IF(C51&lt;&gt;0,E51/C51,"-")</f>
        <v>-</v>
      </c>
      <c r="I51" s="153" t="str">
        <f>IF(D51&lt;&gt;0,E51/D51,"-")</f>
        <v>-</v>
      </c>
      <c r="J51" s="151">
        <f>SUBTOTAL(9,J52:J54)</f>
        <v>0</v>
      </c>
      <c r="K51" s="151">
        <f>SUBTOTAL(9,K52:K54)</f>
        <v>0</v>
      </c>
      <c r="L51" s="151">
        <f>SUBTOTAL(9,L52:L54)</f>
        <v>0</v>
      </c>
    </row>
    <row r="52" spans="1:12" ht="30" hidden="1" customHeight="1" x14ac:dyDescent="0.25">
      <c r="A52" s="1"/>
      <c r="B52" s="1"/>
      <c r="C52" s="5"/>
      <c r="D52" s="33"/>
      <c r="E52" s="33"/>
      <c r="F52" s="33"/>
      <c r="G52" s="34"/>
      <c r="H52" s="61"/>
      <c r="I52" s="61"/>
      <c r="J52" s="34"/>
      <c r="K52" s="34"/>
      <c r="L52" s="34"/>
    </row>
    <row r="53" spans="1:12" ht="15" customHeight="1" x14ac:dyDescent="0.25">
      <c r="A53" s="155" t="s">
        <v>3</v>
      </c>
      <c r="B53" s="155" t="s">
        <v>509</v>
      </c>
      <c r="C53" s="3">
        <v>0</v>
      </c>
      <c r="D53" s="3">
        <v>0</v>
      </c>
      <c r="E53" s="3">
        <v>25392.93</v>
      </c>
      <c r="F53" s="3">
        <f>G53-D53</f>
        <v>0</v>
      </c>
      <c r="G53" s="3"/>
      <c r="H53" s="51" t="str">
        <f>IF(C53&lt;&gt;0,0/C53,"-")</f>
        <v>-</v>
      </c>
      <c r="I53" s="51" t="str">
        <f>IF(D53&lt;&gt;0,E53/D53,"-")</f>
        <v>-</v>
      </c>
      <c r="J53" s="3">
        <v>0</v>
      </c>
      <c r="K53" s="76">
        <v>0</v>
      </c>
      <c r="L53" s="76">
        <v>0</v>
      </c>
    </row>
    <row r="54" spans="1:12" hidden="1" x14ac:dyDescent="0.25">
      <c r="A54" s="1"/>
      <c r="B54" s="1"/>
      <c r="C54" s="5"/>
      <c r="D54" s="3"/>
      <c r="E54" s="3"/>
      <c r="F54" s="3"/>
      <c r="G54" s="3"/>
      <c r="H54" s="51"/>
      <c r="I54" s="51"/>
      <c r="J54" s="3"/>
      <c r="K54" s="3"/>
      <c r="L54" s="3"/>
    </row>
    <row r="55" spans="1:12" hidden="1" x14ac:dyDescent="0.25">
      <c r="A55" s="1"/>
      <c r="B55" s="1"/>
      <c r="C55" s="5"/>
      <c r="D55" s="5"/>
      <c r="E55" s="5"/>
      <c r="F55" s="5"/>
      <c r="G55" s="34"/>
      <c r="H55" s="61"/>
      <c r="I55" s="61"/>
      <c r="J55" s="34"/>
      <c r="K55" s="34"/>
      <c r="L55" s="34"/>
    </row>
    <row r="56" spans="1:12" ht="20.100000000000001" hidden="1" customHeight="1" x14ac:dyDescent="0.25">
      <c r="A56" s="1"/>
      <c r="B56" s="1"/>
      <c r="C56" s="5"/>
      <c r="D56" s="5"/>
      <c r="E56" s="5"/>
      <c r="F56" s="5"/>
      <c r="G56" s="34"/>
      <c r="H56" s="61"/>
      <c r="I56" s="61"/>
      <c r="J56" s="34"/>
      <c r="K56" s="34"/>
      <c r="L56" s="34"/>
    </row>
    <row r="57" spans="1:12" ht="20.100000000000001" hidden="1" customHeight="1" x14ac:dyDescent="0.25">
      <c r="A57" s="1"/>
      <c r="B57" s="1"/>
      <c r="C57" s="5"/>
      <c r="D57" s="5"/>
      <c r="E57" s="5"/>
      <c r="F57" s="5"/>
      <c r="G57" s="34"/>
      <c r="H57" s="61"/>
      <c r="I57" s="61"/>
      <c r="J57" s="34"/>
      <c r="K57" s="34"/>
      <c r="L57" s="34"/>
    </row>
    <row r="58" spans="1:12" ht="20.100000000000001" hidden="1" customHeight="1" x14ac:dyDescent="0.25">
      <c r="A58" s="1"/>
      <c r="B58" s="1"/>
      <c r="C58" s="5"/>
      <c r="D58" s="5"/>
      <c r="E58" s="5"/>
      <c r="F58" s="5"/>
      <c r="G58" s="34"/>
      <c r="H58" s="61"/>
      <c r="I58" s="61"/>
      <c r="J58" s="34"/>
      <c r="K58" s="34"/>
      <c r="L58" s="34"/>
    </row>
    <row r="59" spans="1:12" ht="20.100000000000001" hidden="1" customHeight="1" x14ac:dyDescent="0.25">
      <c r="A59" s="1"/>
      <c r="B59" s="1"/>
      <c r="C59" s="5"/>
      <c r="D59" s="5"/>
      <c r="E59" s="5"/>
      <c r="F59" s="5"/>
      <c r="G59" s="34"/>
      <c r="H59" s="61"/>
      <c r="I59" s="61"/>
      <c r="J59" s="34"/>
      <c r="K59" s="34"/>
      <c r="L59" s="34"/>
    </row>
    <row r="60" spans="1:12" ht="20.100000000000001" hidden="1" customHeight="1" x14ac:dyDescent="0.25">
      <c r="A60" s="1"/>
      <c r="B60" s="1"/>
      <c r="C60" s="5"/>
      <c r="D60" s="5"/>
      <c r="E60" s="5"/>
      <c r="F60" s="5"/>
      <c r="G60" s="34"/>
      <c r="H60" s="61"/>
      <c r="I60" s="61"/>
      <c r="J60" s="34"/>
      <c r="K60" s="34"/>
      <c r="L60" s="34"/>
    </row>
    <row r="61" spans="1:12" hidden="1" x14ac:dyDescent="0.25">
      <c r="A61" s="1"/>
      <c r="B61" s="1"/>
      <c r="C61" s="5"/>
      <c r="D61" s="5"/>
      <c r="E61" s="5"/>
      <c r="F61" s="5"/>
      <c r="G61" s="34"/>
      <c r="H61" s="61"/>
      <c r="I61" s="61"/>
      <c r="J61" s="34"/>
      <c r="K61" s="34"/>
      <c r="L61" s="34"/>
    </row>
    <row r="62" spans="1:12" s="29" customFormat="1" ht="409.6" hidden="1" customHeight="1" x14ac:dyDescent="0.25">
      <c r="A62" s="144" t="s">
        <v>11</v>
      </c>
      <c r="B62" s="144" t="s">
        <v>230</v>
      </c>
      <c r="C62" s="25">
        <f>SUBTOTAL(9,C63:C86)</f>
        <v>0</v>
      </c>
      <c r="D62" s="25">
        <f>SUBTOTAL(9,D63:D86)</f>
        <v>265000</v>
      </c>
      <c r="E62" s="25">
        <f>SUBTOTAL(9,E63:E86)</f>
        <v>194991.59</v>
      </c>
      <c r="F62" s="25">
        <f>G62-D62</f>
        <v>-265000</v>
      </c>
      <c r="G62" s="25">
        <f>SUBTOTAL(9,G63:G86)</f>
        <v>0</v>
      </c>
      <c r="H62" s="47" t="str">
        <f>IF(C62&lt;&gt;0,E62/C62,"-")</f>
        <v>-</v>
      </c>
      <c r="I62" s="47">
        <f>IF(D62&lt;&gt;0,E62/D62,"-")</f>
        <v>0.73581732075471695</v>
      </c>
      <c r="J62" s="25">
        <f>SUBTOTAL(9,J63:J86)</f>
        <v>275000</v>
      </c>
      <c r="K62" s="25">
        <f>SUBTOTAL(9,K63:K86)</f>
        <v>275000</v>
      </c>
      <c r="L62" s="25">
        <f>SUBTOTAL(9,L63:L86)</f>
        <v>0</v>
      </c>
    </row>
    <row r="63" spans="1:12" ht="30" hidden="1" customHeight="1" x14ac:dyDescent="0.3">
      <c r="A63" s="84"/>
      <c r="B63" s="84"/>
      <c r="C63" s="43"/>
      <c r="D63" s="43"/>
      <c r="E63" s="43"/>
      <c r="F63" s="43"/>
      <c r="G63" s="34"/>
      <c r="H63" s="61"/>
      <c r="I63" s="61"/>
      <c r="J63" s="34"/>
      <c r="K63" s="34"/>
      <c r="L63" s="34"/>
    </row>
    <row r="64" spans="1:12" s="29" customFormat="1" ht="409.6" hidden="1" customHeight="1" x14ac:dyDescent="0.25">
      <c r="A64" s="145" t="s">
        <v>11</v>
      </c>
      <c r="B64" s="145" t="s">
        <v>230</v>
      </c>
      <c r="C64" s="28">
        <f>SUBTOTAL(9,C65:C85)</f>
        <v>0</v>
      </c>
      <c r="D64" s="28">
        <f>SUBTOTAL(9,D65:D85)</f>
        <v>265000</v>
      </c>
      <c r="E64" s="28">
        <f>SUBTOTAL(9,E65:E85)</f>
        <v>194991.59</v>
      </c>
      <c r="F64" s="28">
        <f>G64-D64</f>
        <v>-265000</v>
      </c>
      <c r="G64" s="28">
        <f>SUBTOTAL(9,G65:G85)</f>
        <v>0</v>
      </c>
      <c r="H64" s="49" t="str">
        <f>IF(C64&lt;&gt;0,E64/C64,"-")</f>
        <v>-</v>
      </c>
      <c r="I64" s="49">
        <f>IF(D64&lt;&gt;0,E64/D64,"-")</f>
        <v>0.73581732075471695</v>
      </c>
      <c r="J64" s="28">
        <f>SUBTOTAL(9,J65:J85)</f>
        <v>275000</v>
      </c>
      <c r="K64" s="28">
        <f>SUBTOTAL(9,K65:K85)</f>
        <v>275000</v>
      </c>
      <c r="L64" s="28">
        <f>SUBTOTAL(9,L65:L85)</f>
        <v>0</v>
      </c>
    </row>
    <row r="65" spans="1:12" ht="30" hidden="1" customHeight="1" x14ac:dyDescent="0.25">
      <c r="A65" s="1"/>
      <c r="B65" s="4"/>
      <c r="C65" s="120"/>
      <c r="D65" s="120"/>
      <c r="E65" s="120"/>
      <c r="F65" s="120"/>
      <c r="G65" s="34"/>
      <c r="H65" s="61"/>
      <c r="I65" s="61"/>
      <c r="J65" s="34"/>
      <c r="K65" s="34"/>
      <c r="L65" s="34"/>
    </row>
    <row r="66" spans="1:12" s="29" customFormat="1" ht="409.6" hidden="1" customHeight="1" x14ac:dyDescent="0.25">
      <c r="A66" s="146" t="s">
        <v>11</v>
      </c>
      <c r="B66" s="146" t="s">
        <v>230</v>
      </c>
      <c r="C66" s="37">
        <f>SUBTOTAL(9,C67:C84)</f>
        <v>0</v>
      </c>
      <c r="D66" s="37">
        <f>SUBTOTAL(9,D67:D84)</f>
        <v>265000</v>
      </c>
      <c r="E66" s="37">
        <f>SUBTOTAL(9,E67:E84)</f>
        <v>194991.59</v>
      </c>
      <c r="F66" s="37">
        <f>G66-D66</f>
        <v>-265000</v>
      </c>
      <c r="G66" s="37">
        <f>SUBTOTAL(9,G67:G84)</f>
        <v>0</v>
      </c>
      <c r="H66" s="55" t="str">
        <f>IF(C66&lt;&gt;0,E66/C66,"-")</f>
        <v>-</v>
      </c>
      <c r="I66" s="55">
        <f>IF(D66&lt;&gt;0,E66/D66,"-")</f>
        <v>0.73581732075471695</v>
      </c>
      <c r="J66" s="37">
        <f>SUBTOTAL(9,J67:J84)</f>
        <v>275000</v>
      </c>
      <c r="K66" s="37">
        <f>SUBTOTAL(9,K67:K84)</f>
        <v>275000</v>
      </c>
      <c r="L66" s="37">
        <f>SUBTOTAL(9,L67:L84)</f>
        <v>0</v>
      </c>
    </row>
    <row r="67" spans="1:12" ht="30" hidden="1" customHeight="1" x14ac:dyDescent="0.25">
      <c r="A67" s="1"/>
      <c r="B67" s="1"/>
      <c r="C67" s="5"/>
      <c r="D67" s="42"/>
      <c r="E67" s="42"/>
      <c r="F67" s="42"/>
      <c r="G67" s="34"/>
      <c r="H67" s="61"/>
      <c r="I67" s="61"/>
      <c r="J67" s="34"/>
      <c r="K67" s="34"/>
      <c r="L67" s="34"/>
    </row>
    <row r="68" spans="1:12" ht="409.6" hidden="1" customHeight="1" x14ac:dyDescent="0.25">
      <c r="A68" s="147" t="s">
        <v>11</v>
      </c>
      <c r="B68" s="147" t="s">
        <v>230</v>
      </c>
      <c r="C68" s="38">
        <f>SUBTOTAL(9,C69:C83)</f>
        <v>0</v>
      </c>
      <c r="D68" s="38">
        <f>SUBTOTAL(9,D69:D83)</f>
        <v>265000</v>
      </c>
      <c r="E68" s="38">
        <f>SUBTOTAL(9,E69:E83)</f>
        <v>194991.59</v>
      </c>
      <c r="F68" s="38">
        <f>G68-D68</f>
        <v>-265000</v>
      </c>
      <c r="G68" s="38">
        <f>SUBTOTAL(9,G69:G83)</f>
        <v>0</v>
      </c>
      <c r="H68" s="56" t="str">
        <f>IF(C68&lt;&gt;0,E68/C68,"-")</f>
        <v>-</v>
      </c>
      <c r="I68" s="56">
        <f>IF(D68&lt;&gt;0,E68/D68,"-")</f>
        <v>0.73581732075471695</v>
      </c>
      <c r="J68" s="38">
        <f>SUBTOTAL(9,J69:J83)</f>
        <v>275000</v>
      </c>
      <c r="K68" s="38">
        <f>SUBTOTAL(9,K69:K83)</f>
        <v>275000</v>
      </c>
      <c r="L68" s="38">
        <f>SUBTOTAL(9,L69:L83)</f>
        <v>0</v>
      </c>
    </row>
    <row r="69" spans="1:12" ht="30" hidden="1" customHeight="1" x14ac:dyDescent="0.25">
      <c r="A69" s="1"/>
      <c r="B69" s="1"/>
      <c r="C69" s="5"/>
      <c r="D69" s="148"/>
      <c r="E69" s="148"/>
      <c r="F69" s="148"/>
      <c r="G69" s="34"/>
      <c r="H69" s="61"/>
      <c r="I69" s="61"/>
      <c r="J69" s="34"/>
      <c r="K69" s="34"/>
      <c r="L69" s="34"/>
    </row>
    <row r="70" spans="1:12" ht="409.6" hidden="1" customHeight="1" x14ac:dyDescent="0.25">
      <c r="A70" s="149" t="s">
        <v>11</v>
      </c>
      <c r="B70" s="149" t="s">
        <v>230</v>
      </c>
      <c r="C70" s="40">
        <f>SUBTOTAL(9,C71:C82)</f>
        <v>0</v>
      </c>
      <c r="D70" s="40">
        <f>SUBTOTAL(9,D71:D82)</f>
        <v>265000</v>
      </c>
      <c r="E70" s="40">
        <f>SUBTOTAL(9,E71:E82)</f>
        <v>194991.59</v>
      </c>
      <c r="F70" s="40">
        <f>G70-D70</f>
        <v>-265000</v>
      </c>
      <c r="G70" s="40">
        <f>SUBTOTAL(9,G71:G82)</f>
        <v>0</v>
      </c>
      <c r="H70" s="57" t="str">
        <f>IF(C70&lt;&gt;0,E70/C70,"-")</f>
        <v>-</v>
      </c>
      <c r="I70" s="57">
        <f>IF(D70&lt;&gt;0,E70/D70,"-")</f>
        <v>0.73581732075471695</v>
      </c>
      <c r="J70" s="40">
        <f>SUBTOTAL(9,J71:J82)</f>
        <v>275000</v>
      </c>
      <c r="K70" s="40">
        <f>SUBTOTAL(9,K71:K82)</f>
        <v>275000</v>
      </c>
      <c r="L70" s="40">
        <f>SUBTOTAL(9,L71:L82)</f>
        <v>0</v>
      </c>
    </row>
    <row r="71" spans="1:12" ht="30" hidden="1" customHeight="1" x14ac:dyDescent="0.25">
      <c r="A71" s="1"/>
      <c r="B71" s="1"/>
      <c r="C71" s="5"/>
      <c r="D71" s="117"/>
      <c r="E71" s="117"/>
      <c r="F71" s="117"/>
      <c r="G71" s="34"/>
      <c r="H71" s="61"/>
      <c r="I71" s="61"/>
      <c r="J71" s="34"/>
      <c r="K71" s="34"/>
      <c r="L71" s="34"/>
    </row>
    <row r="72" spans="1:12" ht="409.6" hidden="1" customHeight="1" x14ac:dyDescent="0.25">
      <c r="A72" s="150" t="s">
        <v>11</v>
      </c>
      <c r="B72" s="150" t="s">
        <v>230</v>
      </c>
      <c r="C72" s="41">
        <f>SUBTOTAL(9,C73:C81)</f>
        <v>0</v>
      </c>
      <c r="D72" s="41">
        <f>SUBTOTAL(9,D73:D81)</f>
        <v>265000</v>
      </c>
      <c r="E72" s="41">
        <f>SUBTOTAL(9,E73:E81)</f>
        <v>194991.59</v>
      </c>
      <c r="F72" s="41">
        <f>G72-D72</f>
        <v>-265000</v>
      </c>
      <c r="G72" s="41">
        <f>SUBTOTAL(9,G73:G81)</f>
        <v>0</v>
      </c>
      <c r="H72" s="58" t="str">
        <f>IF(C72&lt;&gt;0,E72/C72,"-")</f>
        <v>-</v>
      </c>
      <c r="I72" s="58">
        <f>IF(D72&lt;&gt;0,E72/D72,"-")</f>
        <v>0.73581732075471695</v>
      </c>
      <c r="J72" s="41">
        <f>SUBTOTAL(9,J73:J81)</f>
        <v>275000</v>
      </c>
      <c r="K72" s="41">
        <f>SUBTOTAL(9,K73:K81)</f>
        <v>275000</v>
      </c>
      <c r="L72" s="41">
        <f>SUBTOTAL(9,L73:L81)</f>
        <v>0</v>
      </c>
    </row>
    <row r="73" spans="1:12" ht="30" hidden="1" customHeight="1" x14ac:dyDescent="0.25">
      <c r="A73" s="1"/>
      <c r="B73" s="1"/>
      <c r="C73" s="5"/>
      <c r="D73" s="151"/>
      <c r="E73" s="151"/>
      <c r="F73" s="151"/>
      <c r="G73" s="34"/>
      <c r="H73" s="61"/>
      <c r="I73" s="61"/>
      <c r="J73" s="34"/>
      <c r="K73" s="34"/>
      <c r="L73" s="34"/>
    </row>
    <row r="74" spans="1:12" ht="409.6" hidden="1" customHeight="1" x14ac:dyDescent="0.25">
      <c r="A74" s="152" t="s">
        <v>11</v>
      </c>
      <c r="B74" s="152" t="s">
        <v>230</v>
      </c>
      <c r="C74" s="39">
        <f>SUBTOTAL(9,C75:C80)</f>
        <v>0</v>
      </c>
      <c r="D74" s="39">
        <f>SUBTOTAL(9,D75:D80)</f>
        <v>265000</v>
      </c>
      <c r="E74" s="39">
        <f>SUBTOTAL(9,E75:E80)</f>
        <v>194991.59</v>
      </c>
      <c r="F74" s="39">
        <f>G74-D74</f>
        <v>-265000</v>
      </c>
      <c r="G74" s="39">
        <f>SUBTOTAL(9,G75:G80)</f>
        <v>0</v>
      </c>
      <c r="H74" s="59" t="str">
        <f>IF(C74&lt;&gt;0,E74/C74,"-")</f>
        <v>-</v>
      </c>
      <c r="I74" s="59">
        <f>IF(D74&lt;&gt;0,E74/D74,"-")</f>
        <v>0.73581732075471695</v>
      </c>
      <c r="J74" s="39">
        <f>SUBTOTAL(9,J75:J80)</f>
        <v>275000</v>
      </c>
      <c r="K74" s="39">
        <f>SUBTOTAL(9,K75:K80)</f>
        <v>275000</v>
      </c>
      <c r="L74" s="39">
        <f>SUBTOTAL(9,L75:L80)</f>
        <v>0</v>
      </c>
    </row>
    <row r="75" spans="1:12" ht="22.5" hidden="1" customHeight="1" x14ac:dyDescent="0.25">
      <c r="A75" s="1"/>
      <c r="B75" s="1"/>
      <c r="C75" s="5"/>
      <c r="D75" s="151"/>
      <c r="E75" s="151"/>
      <c r="F75" s="151"/>
      <c r="G75" s="151"/>
      <c r="H75" s="153"/>
      <c r="I75" s="153"/>
      <c r="J75" s="151"/>
      <c r="K75" s="151"/>
      <c r="L75" s="151"/>
    </row>
    <row r="76" spans="1:12" ht="409.6" hidden="1" customHeight="1" x14ac:dyDescent="0.25">
      <c r="A76" s="154" t="s">
        <v>11</v>
      </c>
      <c r="B76" s="154" t="s">
        <v>230</v>
      </c>
      <c r="C76" s="151">
        <f>SUBTOTAL(9,C77:C79)</f>
        <v>0</v>
      </c>
      <c r="D76" s="151">
        <f>SUBTOTAL(9,D77:D79)</f>
        <v>265000</v>
      </c>
      <c r="E76" s="151">
        <f>SUBTOTAL(9,E77:E79)</f>
        <v>194991.59</v>
      </c>
      <c r="F76" s="151">
        <f>G76-D76</f>
        <v>-265000</v>
      </c>
      <c r="G76" s="151">
        <f>SUBTOTAL(9,G77:G79)</f>
        <v>0</v>
      </c>
      <c r="H76" s="153" t="str">
        <f>IF(C76&lt;&gt;0,E76/C76,"-")</f>
        <v>-</v>
      </c>
      <c r="I76" s="153">
        <f>IF(D76&lt;&gt;0,E76/D76,"-")</f>
        <v>0.73581732075471695</v>
      </c>
      <c r="J76" s="151">
        <f>SUBTOTAL(9,J77:J79)</f>
        <v>275000</v>
      </c>
      <c r="K76" s="151">
        <f>SUBTOTAL(9,K77:K79)</f>
        <v>275000</v>
      </c>
      <c r="L76" s="151">
        <f>SUBTOTAL(9,L77:L79)</f>
        <v>0</v>
      </c>
    </row>
    <row r="77" spans="1:12" ht="30" hidden="1" customHeight="1" x14ac:dyDescent="0.25">
      <c r="A77" s="1"/>
      <c r="B77" s="1"/>
      <c r="C77" s="5"/>
      <c r="D77" s="33"/>
      <c r="E77" s="33"/>
      <c r="F77" s="33"/>
      <c r="G77" s="34"/>
      <c r="H77" s="61"/>
      <c r="I77" s="61"/>
      <c r="J77" s="34"/>
      <c r="K77" s="34"/>
      <c r="L77" s="34"/>
    </row>
    <row r="78" spans="1:12" ht="15" customHeight="1" x14ac:dyDescent="0.25">
      <c r="A78" s="155" t="s">
        <v>11</v>
      </c>
      <c r="B78" s="155" t="s">
        <v>230</v>
      </c>
      <c r="C78" s="3">
        <v>0</v>
      </c>
      <c r="D78" s="3">
        <v>265000</v>
      </c>
      <c r="E78" s="3">
        <v>194991.59</v>
      </c>
      <c r="F78" s="3">
        <f>G78-D78</f>
        <v>-265000</v>
      </c>
      <c r="G78" s="3"/>
      <c r="H78" s="51" t="str">
        <f>IF(C78&lt;&gt;0,0/C78,"-")</f>
        <v>-</v>
      </c>
      <c r="I78" s="51">
        <f>IF(D78&lt;&gt;0,E78/D78,"-")</f>
        <v>0.73581732075471695</v>
      </c>
      <c r="J78" s="3">
        <v>275000</v>
      </c>
      <c r="K78" s="76">
        <v>275000</v>
      </c>
      <c r="L78" s="76">
        <v>0</v>
      </c>
    </row>
    <row r="79" spans="1:12" hidden="1" x14ac:dyDescent="0.25">
      <c r="A79" s="1"/>
      <c r="B79" s="1"/>
      <c r="C79" s="5"/>
      <c r="D79" s="3"/>
      <c r="E79" s="3"/>
      <c r="F79" s="3"/>
      <c r="G79" s="3"/>
      <c r="H79" s="51"/>
      <c r="I79" s="51"/>
      <c r="J79" s="3"/>
      <c r="K79" s="3"/>
      <c r="L79" s="3"/>
    </row>
    <row r="80" spans="1:12" hidden="1" x14ac:dyDescent="0.25">
      <c r="A80" s="1"/>
      <c r="B80" s="1"/>
      <c r="C80" s="5"/>
      <c r="D80" s="5"/>
      <c r="E80" s="5"/>
      <c r="F80" s="5"/>
      <c r="G80" s="34"/>
      <c r="H80" s="61"/>
      <c r="I80" s="61"/>
      <c r="J80" s="34"/>
      <c r="K80" s="34"/>
      <c r="L80" s="34"/>
    </row>
    <row r="81" spans="1:12" ht="20.100000000000001" hidden="1" customHeight="1" x14ac:dyDescent="0.25">
      <c r="A81" s="1"/>
      <c r="B81" s="1"/>
      <c r="C81" s="5"/>
      <c r="D81" s="5"/>
      <c r="E81" s="5"/>
      <c r="F81" s="5"/>
      <c r="G81" s="34"/>
      <c r="H81" s="61"/>
      <c r="I81" s="61"/>
      <c r="J81" s="34"/>
      <c r="K81" s="34"/>
      <c r="L81" s="34"/>
    </row>
    <row r="82" spans="1:12" ht="20.100000000000001" hidden="1" customHeight="1" x14ac:dyDescent="0.25">
      <c r="A82" s="1"/>
      <c r="B82" s="1"/>
      <c r="C82" s="5"/>
      <c r="D82" s="5"/>
      <c r="E82" s="5"/>
      <c r="F82" s="5"/>
      <c r="G82" s="34"/>
      <c r="H82" s="61"/>
      <c r="I82" s="61"/>
      <c r="J82" s="34"/>
      <c r="K82" s="34"/>
      <c r="L82" s="34"/>
    </row>
    <row r="83" spans="1:12" ht="20.100000000000001" hidden="1" customHeight="1" x14ac:dyDescent="0.25">
      <c r="A83" s="1"/>
      <c r="B83" s="1"/>
      <c r="C83" s="5"/>
      <c r="D83" s="5"/>
      <c r="E83" s="5"/>
      <c r="F83" s="5"/>
      <c r="G83" s="34"/>
      <c r="H83" s="61"/>
      <c r="I83" s="61"/>
      <c r="J83" s="34"/>
      <c r="K83" s="34"/>
      <c r="L83" s="34"/>
    </row>
    <row r="84" spans="1:12" ht="20.100000000000001" hidden="1" customHeight="1" x14ac:dyDescent="0.25">
      <c r="A84" s="1"/>
      <c r="B84" s="1"/>
      <c r="C84" s="5"/>
      <c r="D84" s="5"/>
      <c r="E84" s="5"/>
      <c r="F84" s="5"/>
      <c r="G84" s="34"/>
      <c r="H84" s="61"/>
      <c r="I84" s="61"/>
      <c r="J84" s="34"/>
      <c r="K84" s="34"/>
      <c r="L84" s="34"/>
    </row>
    <row r="85" spans="1:12" ht="20.100000000000001" hidden="1" customHeight="1" x14ac:dyDescent="0.25">
      <c r="A85" s="1"/>
      <c r="B85" s="1"/>
      <c r="C85" s="5"/>
      <c r="D85" s="5"/>
      <c r="E85" s="5"/>
      <c r="F85" s="5"/>
      <c r="G85" s="34"/>
      <c r="H85" s="61"/>
      <c r="I85" s="61"/>
      <c r="J85" s="34"/>
      <c r="K85" s="34"/>
      <c r="L85" s="34"/>
    </row>
    <row r="86" spans="1:12" hidden="1" x14ac:dyDescent="0.25">
      <c r="A86" s="1"/>
      <c r="B86" s="1"/>
      <c r="C86" s="5"/>
      <c r="D86" s="5"/>
      <c r="E86" s="5"/>
      <c r="F86" s="5"/>
      <c r="G86" s="34"/>
      <c r="H86" s="61"/>
      <c r="I86" s="61"/>
      <c r="J86" s="34"/>
      <c r="K86" s="34"/>
      <c r="L86" s="34"/>
    </row>
    <row r="87" spans="1:12" s="29" customFormat="1" ht="409.6" hidden="1" customHeight="1" x14ac:dyDescent="0.25">
      <c r="A87" s="144" t="s">
        <v>12</v>
      </c>
      <c r="B87" s="144" t="s">
        <v>286</v>
      </c>
      <c r="C87" s="25">
        <f>SUBTOTAL(9,C88:C111)</f>
        <v>0</v>
      </c>
      <c r="D87" s="25">
        <f>SUBTOTAL(9,D88:D111)</f>
        <v>111942</v>
      </c>
      <c r="E87" s="25">
        <f>SUBTOTAL(9,E88:E111)</f>
        <v>465626.45</v>
      </c>
      <c r="F87" s="25">
        <f>G87-D87</f>
        <v>-111942</v>
      </c>
      <c r="G87" s="25">
        <f>SUBTOTAL(9,G88:G111)</f>
        <v>0</v>
      </c>
      <c r="H87" s="47" t="str">
        <f>IF(C87&lt;&gt;0,E87/C87,"-")</f>
        <v>-</v>
      </c>
      <c r="I87" s="47">
        <f>IF(D87&lt;&gt;0,E87/D87,"-")</f>
        <v>4.1595330617641277</v>
      </c>
      <c r="J87" s="25">
        <f>SUBTOTAL(9,J88:J111)</f>
        <v>0</v>
      </c>
      <c r="K87" s="25">
        <f>SUBTOTAL(9,K88:K111)</f>
        <v>0</v>
      </c>
      <c r="L87" s="25">
        <f>SUBTOTAL(9,L88:L111)</f>
        <v>0</v>
      </c>
    </row>
    <row r="88" spans="1:12" ht="30" hidden="1" customHeight="1" x14ac:dyDescent="0.3">
      <c r="A88" s="84"/>
      <c r="B88" s="84"/>
      <c r="C88" s="43"/>
      <c r="D88" s="43"/>
      <c r="E88" s="43"/>
      <c r="F88" s="43"/>
      <c r="G88" s="34"/>
      <c r="H88" s="61"/>
      <c r="I88" s="61"/>
      <c r="J88" s="34"/>
      <c r="K88" s="34"/>
      <c r="L88" s="34"/>
    </row>
    <row r="89" spans="1:12" s="29" customFormat="1" ht="409.6" hidden="1" customHeight="1" x14ac:dyDescent="0.25">
      <c r="A89" s="145" t="s">
        <v>12</v>
      </c>
      <c r="B89" s="145" t="s">
        <v>286</v>
      </c>
      <c r="C89" s="28">
        <f>SUBTOTAL(9,C90:C110)</f>
        <v>0</v>
      </c>
      <c r="D89" s="28">
        <f>SUBTOTAL(9,D90:D110)</f>
        <v>111942</v>
      </c>
      <c r="E89" s="28">
        <f>SUBTOTAL(9,E90:E110)</f>
        <v>465626.45</v>
      </c>
      <c r="F89" s="28">
        <f>G89-D89</f>
        <v>-111942</v>
      </c>
      <c r="G89" s="28">
        <f>SUBTOTAL(9,G90:G110)</f>
        <v>0</v>
      </c>
      <c r="H89" s="49" t="str">
        <f>IF(C89&lt;&gt;0,E89/C89,"-")</f>
        <v>-</v>
      </c>
      <c r="I89" s="49">
        <f>IF(D89&lt;&gt;0,E89/D89,"-")</f>
        <v>4.1595330617641277</v>
      </c>
      <c r="J89" s="28">
        <f>SUBTOTAL(9,J90:J110)</f>
        <v>0</v>
      </c>
      <c r="K89" s="28">
        <f>SUBTOTAL(9,K90:K110)</f>
        <v>0</v>
      </c>
      <c r="L89" s="28">
        <f>SUBTOTAL(9,L90:L110)</f>
        <v>0</v>
      </c>
    </row>
    <row r="90" spans="1:12" ht="30" hidden="1" customHeight="1" x14ac:dyDescent="0.25">
      <c r="A90" s="1"/>
      <c r="B90" s="4"/>
      <c r="C90" s="120"/>
      <c r="D90" s="120"/>
      <c r="E90" s="120"/>
      <c r="F90" s="120"/>
      <c r="G90" s="34"/>
      <c r="H90" s="61"/>
      <c r="I90" s="61"/>
      <c r="J90" s="34"/>
      <c r="K90" s="34"/>
      <c r="L90" s="34"/>
    </row>
    <row r="91" spans="1:12" s="29" customFormat="1" ht="409.6" hidden="1" customHeight="1" x14ac:dyDescent="0.25">
      <c r="A91" s="146" t="s">
        <v>12</v>
      </c>
      <c r="B91" s="146" t="s">
        <v>286</v>
      </c>
      <c r="C91" s="37">
        <f>SUBTOTAL(9,C92:C109)</f>
        <v>0</v>
      </c>
      <c r="D91" s="37">
        <f>SUBTOTAL(9,D92:D109)</f>
        <v>111942</v>
      </c>
      <c r="E91" s="37">
        <f>SUBTOTAL(9,E92:E109)</f>
        <v>465626.45</v>
      </c>
      <c r="F91" s="37">
        <f>G91-D91</f>
        <v>-111942</v>
      </c>
      <c r="G91" s="37">
        <f>SUBTOTAL(9,G92:G109)</f>
        <v>0</v>
      </c>
      <c r="H91" s="55" t="str">
        <f>IF(C91&lt;&gt;0,E91/C91,"-")</f>
        <v>-</v>
      </c>
      <c r="I91" s="55">
        <f>IF(D91&lt;&gt;0,E91/D91,"-")</f>
        <v>4.1595330617641277</v>
      </c>
      <c r="J91" s="37">
        <f>SUBTOTAL(9,J92:J109)</f>
        <v>0</v>
      </c>
      <c r="K91" s="37">
        <f>SUBTOTAL(9,K92:K109)</f>
        <v>0</v>
      </c>
      <c r="L91" s="37">
        <f>SUBTOTAL(9,L92:L109)</f>
        <v>0</v>
      </c>
    </row>
    <row r="92" spans="1:12" ht="30" hidden="1" customHeight="1" x14ac:dyDescent="0.25">
      <c r="A92" s="1"/>
      <c r="B92" s="1"/>
      <c r="C92" s="5"/>
      <c r="D92" s="42"/>
      <c r="E92" s="42"/>
      <c r="F92" s="42"/>
      <c r="G92" s="34"/>
      <c r="H92" s="61"/>
      <c r="I92" s="61"/>
      <c r="J92" s="34"/>
      <c r="K92" s="34"/>
      <c r="L92" s="34"/>
    </row>
    <row r="93" spans="1:12" ht="409.6" hidden="1" customHeight="1" x14ac:dyDescent="0.25">
      <c r="A93" s="147" t="s">
        <v>12</v>
      </c>
      <c r="B93" s="147" t="s">
        <v>286</v>
      </c>
      <c r="C93" s="38">
        <f>SUBTOTAL(9,C94:C108)</f>
        <v>0</v>
      </c>
      <c r="D93" s="38">
        <f>SUBTOTAL(9,D94:D108)</f>
        <v>111942</v>
      </c>
      <c r="E93" s="38">
        <f>SUBTOTAL(9,E94:E108)</f>
        <v>465626.45</v>
      </c>
      <c r="F93" s="38">
        <f>G93-D93</f>
        <v>-111942</v>
      </c>
      <c r="G93" s="38">
        <f>SUBTOTAL(9,G94:G108)</f>
        <v>0</v>
      </c>
      <c r="H93" s="56" t="str">
        <f>IF(C93&lt;&gt;0,E93/C93,"-")</f>
        <v>-</v>
      </c>
      <c r="I93" s="56">
        <f>IF(D93&lt;&gt;0,E93/D93,"-")</f>
        <v>4.1595330617641277</v>
      </c>
      <c r="J93" s="38">
        <f>SUBTOTAL(9,J94:J108)</f>
        <v>0</v>
      </c>
      <c r="K93" s="38">
        <f>SUBTOTAL(9,K94:K108)</f>
        <v>0</v>
      </c>
      <c r="L93" s="38">
        <f>SUBTOTAL(9,L94:L108)</f>
        <v>0</v>
      </c>
    </row>
    <row r="94" spans="1:12" ht="30" hidden="1" customHeight="1" x14ac:dyDescent="0.25">
      <c r="A94" s="1"/>
      <c r="B94" s="1"/>
      <c r="C94" s="5"/>
      <c r="D94" s="148"/>
      <c r="E94" s="148"/>
      <c r="F94" s="148"/>
      <c r="G94" s="34"/>
      <c r="H94" s="61"/>
      <c r="I94" s="61"/>
      <c r="J94" s="34"/>
      <c r="K94" s="34"/>
      <c r="L94" s="34"/>
    </row>
    <row r="95" spans="1:12" ht="409.6" hidden="1" customHeight="1" x14ac:dyDescent="0.25">
      <c r="A95" s="149" t="s">
        <v>12</v>
      </c>
      <c r="B95" s="149" t="s">
        <v>286</v>
      </c>
      <c r="C95" s="40">
        <f>SUBTOTAL(9,C96:C107)</f>
        <v>0</v>
      </c>
      <c r="D95" s="40">
        <f>SUBTOTAL(9,D96:D107)</f>
        <v>111942</v>
      </c>
      <c r="E95" s="40">
        <f>SUBTOTAL(9,E96:E107)</f>
        <v>465626.45</v>
      </c>
      <c r="F95" s="40">
        <f>G95-D95</f>
        <v>-111942</v>
      </c>
      <c r="G95" s="40">
        <f>SUBTOTAL(9,G96:G107)</f>
        <v>0</v>
      </c>
      <c r="H95" s="57" t="str">
        <f>IF(C95&lt;&gt;0,E95/C95,"-")</f>
        <v>-</v>
      </c>
      <c r="I95" s="57">
        <f>IF(D95&lt;&gt;0,E95/D95,"-")</f>
        <v>4.1595330617641277</v>
      </c>
      <c r="J95" s="40">
        <f>SUBTOTAL(9,J96:J107)</f>
        <v>0</v>
      </c>
      <c r="K95" s="40">
        <f>SUBTOTAL(9,K96:K107)</f>
        <v>0</v>
      </c>
      <c r="L95" s="40">
        <f>SUBTOTAL(9,L96:L107)</f>
        <v>0</v>
      </c>
    </row>
    <row r="96" spans="1:12" ht="30" hidden="1" customHeight="1" x14ac:dyDescent="0.25">
      <c r="A96" s="1"/>
      <c r="B96" s="1"/>
      <c r="C96" s="5"/>
      <c r="D96" s="117"/>
      <c r="E96" s="117"/>
      <c r="F96" s="117"/>
      <c r="G96" s="34"/>
      <c r="H96" s="61"/>
      <c r="I96" s="61"/>
      <c r="J96" s="34"/>
      <c r="K96" s="34"/>
      <c r="L96" s="34"/>
    </row>
    <row r="97" spans="1:12" ht="409.6" hidden="1" customHeight="1" x14ac:dyDescent="0.25">
      <c r="A97" s="150" t="s">
        <v>12</v>
      </c>
      <c r="B97" s="150" t="s">
        <v>286</v>
      </c>
      <c r="C97" s="41">
        <f>SUBTOTAL(9,C98:C106)</f>
        <v>0</v>
      </c>
      <c r="D97" s="41">
        <f>SUBTOTAL(9,D98:D106)</f>
        <v>111942</v>
      </c>
      <c r="E97" s="41">
        <f>SUBTOTAL(9,E98:E106)</f>
        <v>465626.45</v>
      </c>
      <c r="F97" s="41">
        <f>G97-D97</f>
        <v>-111942</v>
      </c>
      <c r="G97" s="41">
        <f>SUBTOTAL(9,G98:G106)</f>
        <v>0</v>
      </c>
      <c r="H97" s="58" t="str">
        <f>IF(C97&lt;&gt;0,E97/C97,"-")</f>
        <v>-</v>
      </c>
      <c r="I97" s="58">
        <f>IF(D97&lt;&gt;0,E97/D97,"-")</f>
        <v>4.1595330617641277</v>
      </c>
      <c r="J97" s="41">
        <f>SUBTOTAL(9,J98:J106)</f>
        <v>0</v>
      </c>
      <c r="K97" s="41">
        <f>SUBTOTAL(9,K98:K106)</f>
        <v>0</v>
      </c>
      <c r="L97" s="41">
        <f>SUBTOTAL(9,L98:L106)</f>
        <v>0</v>
      </c>
    </row>
    <row r="98" spans="1:12" ht="30" hidden="1" customHeight="1" x14ac:dyDescent="0.25">
      <c r="A98" s="1"/>
      <c r="B98" s="1"/>
      <c r="C98" s="5"/>
      <c r="D98" s="151"/>
      <c r="E98" s="151"/>
      <c r="F98" s="151"/>
      <c r="G98" s="34"/>
      <c r="H98" s="61"/>
      <c r="I98" s="61"/>
      <c r="J98" s="34"/>
      <c r="K98" s="34"/>
      <c r="L98" s="34"/>
    </row>
    <row r="99" spans="1:12" ht="409.6" hidden="1" customHeight="1" x14ac:dyDescent="0.25">
      <c r="A99" s="152" t="s">
        <v>12</v>
      </c>
      <c r="B99" s="152" t="s">
        <v>286</v>
      </c>
      <c r="C99" s="39">
        <f>SUBTOTAL(9,C100:C105)</f>
        <v>0</v>
      </c>
      <c r="D99" s="39">
        <f>SUBTOTAL(9,D100:D105)</f>
        <v>111942</v>
      </c>
      <c r="E99" s="39">
        <f>SUBTOTAL(9,E100:E105)</f>
        <v>465626.45</v>
      </c>
      <c r="F99" s="39">
        <f>G99-D99</f>
        <v>-111942</v>
      </c>
      <c r="G99" s="39">
        <f>SUBTOTAL(9,G100:G105)</f>
        <v>0</v>
      </c>
      <c r="H99" s="59" t="str">
        <f>IF(C99&lt;&gt;0,E99/C99,"-")</f>
        <v>-</v>
      </c>
      <c r="I99" s="59">
        <f>IF(D99&lt;&gt;0,E99/D99,"-")</f>
        <v>4.1595330617641277</v>
      </c>
      <c r="J99" s="39">
        <f>SUBTOTAL(9,J100:J105)</f>
        <v>0</v>
      </c>
      <c r="K99" s="39">
        <f>SUBTOTAL(9,K100:K105)</f>
        <v>0</v>
      </c>
      <c r="L99" s="39">
        <f>SUBTOTAL(9,L100:L105)</f>
        <v>0</v>
      </c>
    </row>
    <row r="100" spans="1:12" ht="22.5" hidden="1" customHeight="1" x14ac:dyDescent="0.25">
      <c r="A100" s="1"/>
      <c r="B100" s="1"/>
      <c r="C100" s="5"/>
      <c r="D100" s="151"/>
      <c r="E100" s="151"/>
      <c r="F100" s="151"/>
      <c r="G100" s="151"/>
      <c r="H100" s="153"/>
      <c r="I100" s="153"/>
      <c r="J100" s="151"/>
      <c r="K100" s="151"/>
      <c r="L100" s="151"/>
    </row>
    <row r="101" spans="1:12" ht="409.6" hidden="1" customHeight="1" x14ac:dyDescent="0.25">
      <c r="A101" s="154" t="s">
        <v>12</v>
      </c>
      <c r="B101" s="154" t="s">
        <v>286</v>
      </c>
      <c r="C101" s="151">
        <f>SUBTOTAL(9,C102:C104)</f>
        <v>0</v>
      </c>
      <c r="D101" s="151">
        <f>SUBTOTAL(9,D102:D104)</f>
        <v>111942</v>
      </c>
      <c r="E101" s="151">
        <f>SUBTOTAL(9,E102:E104)</f>
        <v>465626.45</v>
      </c>
      <c r="F101" s="151">
        <f>G101-D101</f>
        <v>-111942</v>
      </c>
      <c r="G101" s="151">
        <f>SUBTOTAL(9,G102:G104)</f>
        <v>0</v>
      </c>
      <c r="H101" s="153" t="str">
        <f>IF(C101&lt;&gt;0,E101/C101,"-")</f>
        <v>-</v>
      </c>
      <c r="I101" s="153">
        <f>IF(D101&lt;&gt;0,E101/D101,"-")</f>
        <v>4.1595330617641277</v>
      </c>
      <c r="J101" s="151">
        <f>SUBTOTAL(9,J102:J104)</f>
        <v>0</v>
      </c>
      <c r="K101" s="151">
        <f>SUBTOTAL(9,K102:K104)</f>
        <v>0</v>
      </c>
      <c r="L101" s="151">
        <f>SUBTOTAL(9,L102:L104)</f>
        <v>0</v>
      </c>
    </row>
    <row r="102" spans="1:12" ht="30" hidden="1" customHeight="1" x14ac:dyDescent="0.25">
      <c r="A102" s="1"/>
      <c r="B102" s="1"/>
      <c r="C102" s="5"/>
      <c r="D102" s="33"/>
      <c r="E102" s="33"/>
      <c r="F102" s="33"/>
      <c r="G102" s="34"/>
      <c r="H102" s="61"/>
      <c r="I102" s="61"/>
      <c r="J102" s="34"/>
      <c r="K102" s="34"/>
      <c r="L102" s="34"/>
    </row>
    <row r="103" spans="1:12" ht="15" customHeight="1" x14ac:dyDescent="0.25">
      <c r="A103" s="155" t="s">
        <v>12</v>
      </c>
      <c r="B103" s="155" t="s">
        <v>286</v>
      </c>
      <c r="C103" s="3">
        <v>0</v>
      </c>
      <c r="D103" s="3">
        <v>111942</v>
      </c>
      <c r="E103" s="3">
        <v>465626.45</v>
      </c>
      <c r="F103" s="3">
        <f>G103-D103</f>
        <v>-111942</v>
      </c>
      <c r="G103" s="3"/>
      <c r="H103" s="51" t="str">
        <f>IF(C103&lt;&gt;0,0/C103,"-")</f>
        <v>-</v>
      </c>
      <c r="I103" s="51">
        <f>IF(D103&lt;&gt;0,E103/D103,"-")</f>
        <v>4.1595330617641277</v>
      </c>
      <c r="J103" s="3">
        <v>0</v>
      </c>
      <c r="K103" s="76">
        <v>0</v>
      </c>
      <c r="L103" s="76">
        <v>0</v>
      </c>
    </row>
    <row r="104" spans="1:12" hidden="1" x14ac:dyDescent="0.25">
      <c r="A104" s="1"/>
      <c r="B104" s="1"/>
      <c r="C104" s="5"/>
      <c r="D104" s="3"/>
      <c r="E104" s="3"/>
      <c r="F104" s="3"/>
      <c r="G104" s="3"/>
      <c r="H104" s="51"/>
      <c r="I104" s="51"/>
      <c r="J104" s="3"/>
      <c r="K104" s="3"/>
      <c r="L104" s="3"/>
    </row>
    <row r="105" spans="1:12" hidden="1" x14ac:dyDescent="0.25">
      <c r="A105" s="1"/>
      <c r="B105" s="1"/>
      <c r="C105" s="5"/>
      <c r="D105" s="5"/>
      <c r="E105" s="5"/>
      <c r="F105" s="5"/>
      <c r="G105" s="34"/>
      <c r="H105" s="61"/>
      <c r="I105" s="61"/>
      <c r="J105" s="34"/>
      <c r="K105" s="34"/>
      <c r="L105" s="34"/>
    </row>
    <row r="106" spans="1:12" ht="20.100000000000001" hidden="1" customHeight="1" x14ac:dyDescent="0.25">
      <c r="A106" s="1"/>
      <c r="B106" s="1"/>
      <c r="C106" s="5"/>
      <c r="D106" s="5"/>
      <c r="E106" s="5"/>
      <c r="F106" s="5"/>
      <c r="G106" s="34"/>
      <c r="H106" s="61"/>
      <c r="I106" s="61"/>
      <c r="J106" s="34"/>
      <c r="K106" s="34"/>
      <c r="L106" s="34"/>
    </row>
    <row r="107" spans="1:12" ht="20.100000000000001" hidden="1" customHeight="1" x14ac:dyDescent="0.25">
      <c r="A107" s="1"/>
      <c r="B107" s="1"/>
      <c r="C107" s="5"/>
      <c r="D107" s="5"/>
      <c r="E107" s="5"/>
      <c r="F107" s="5"/>
      <c r="G107" s="34"/>
      <c r="H107" s="61"/>
      <c r="I107" s="61"/>
      <c r="J107" s="34"/>
      <c r="K107" s="34"/>
      <c r="L107" s="34"/>
    </row>
    <row r="108" spans="1:12" ht="20.100000000000001" hidden="1" customHeight="1" x14ac:dyDescent="0.25">
      <c r="A108" s="1"/>
      <c r="B108" s="1"/>
      <c r="C108" s="5"/>
      <c r="D108" s="5"/>
      <c r="E108" s="5"/>
      <c r="F108" s="5"/>
      <c r="G108" s="34"/>
      <c r="H108" s="61"/>
      <c r="I108" s="61"/>
      <c r="J108" s="34"/>
      <c r="K108" s="34"/>
      <c r="L108" s="34"/>
    </row>
    <row r="109" spans="1:12" ht="20.100000000000001" hidden="1" customHeight="1" x14ac:dyDescent="0.25">
      <c r="A109" s="1"/>
      <c r="B109" s="1"/>
      <c r="C109" s="5"/>
      <c r="D109" s="5"/>
      <c r="E109" s="5"/>
      <c r="F109" s="5"/>
      <c r="G109" s="34"/>
      <c r="H109" s="61"/>
      <c r="I109" s="61"/>
      <c r="J109" s="34"/>
      <c r="K109" s="34"/>
      <c r="L109" s="34"/>
    </row>
    <row r="110" spans="1:12" ht="20.100000000000001" hidden="1" customHeight="1" x14ac:dyDescent="0.25">
      <c r="A110" s="1"/>
      <c r="B110" s="1"/>
      <c r="C110" s="5"/>
      <c r="D110" s="5"/>
      <c r="E110" s="5"/>
      <c r="F110" s="5"/>
      <c r="G110" s="34"/>
      <c r="H110" s="61"/>
      <c r="I110" s="61"/>
      <c r="J110" s="34"/>
      <c r="K110" s="34"/>
      <c r="L110" s="34"/>
    </row>
    <row r="111" spans="1:12" hidden="1" x14ac:dyDescent="0.25">
      <c r="A111" s="1"/>
      <c r="B111" s="1"/>
      <c r="C111" s="5"/>
      <c r="D111" s="5"/>
      <c r="E111" s="5"/>
      <c r="F111" s="5"/>
      <c r="G111" s="34"/>
      <c r="H111" s="61"/>
      <c r="I111" s="61"/>
      <c r="J111" s="34"/>
      <c r="K111" s="34"/>
      <c r="L111" s="34"/>
    </row>
    <row r="112" spans="1:12" s="29" customFormat="1" ht="409.6" hidden="1" customHeight="1" x14ac:dyDescent="0.25">
      <c r="A112" s="144" t="s">
        <v>13</v>
      </c>
      <c r="B112" s="144" t="s">
        <v>328</v>
      </c>
      <c r="C112" s="25">
        <f>SUBTOTAL(9,C113:C136)</f>
        <v>0</v>
      </c>
      <c r="D112" s="25">
        <f>SUBTOTAL(9,D113:D136)</f>
        <v>824915</v>
      </c>
      <c r="E112" s="25">
        <f>SUBTOTAL(9,E113:E136)</f>
        <v>268180.90999999997</v>
      </c>
      <c r="F112" s="25">
        <f>G112-D112</f>
        <v>-824915</v>
      </c>
      <c r="G112" s="25">
        <f>SUBTOTAL(9,G113:G136)</f>
        <v>0</v>
      </c>
      <c r="H112" s="47" t="str">
        <f>IF(C112&lt;&gt;0,E112/C112,"-")</f>
        <v>-</v>
      </c>
      <c r="I112" s="47">
        <f>IF(D112&lt;&gt;0,E112/D112,"-")</f>
        <v>0.32510126497881597</v>
      </c>
      <c r="J112" s="25">
        <f>SUBTOTAL(9,J113:J136)</f>
        <v>13635100</v>
      </c>
      <c r="K112" s="25">
        <f>SUBTOTAL(9,K113:K136)</f>
        <v>8834875</v>
      </c>
      <c r="L112" s="25">
        <f>SUBTOTAL(9,L113:L136)</f>
        <v>0</v>
      </c>
    </row>
    <row r="113" spans="1:12" ht="30" hidden="1" customHeight="1" x14ac:dyDescent="0.3">
      <c r="A113" s="84"/>
      <c r="B113" s="84"/>
      <c r="C113" s="43"/>
      <c r="D113" s="43"/>
      <c r="E113" s="43"/>
      <c r="F113" s="43"/>
      <c r="G113" s="34"/>
      <c r="H113" s="61"/>
      <c r="I113" s="61"/>
      <c r="J113" s="34"/>
      <c r="K113" s="34"/>
      <c r="L113" s="34"/>
    </row>
    <row r="114" spans="1:12" s="29" customFormat="1" ht="409.6" hidden="1" customHeight="1" x14ac:dyDescent="0.25">
      <c r="A114" s="145" t="s">
        <v>13</v>
      </c>
      <c r="B114" s="145" t="s">
        <v>328</v>
      </c>
      <c r="C114" s="28">
        <f>SUBTOTAL(9,C115:C135)</f>
        <v>0</v>
      </c>
      <c r="D114" s="28">
        <f>SUBTOTAL(9,D115:D135)</f>
        <v>824915</v>
      </c>
      <c r="E114" s="28">
        <f>SUBTOTAL(9,E115:E135)</f>
        <v>268180.90999999997</v>
      </c>
      <c r="F114" s="28">
        <f>G114-D114</f>
        <v>-824915</v>
      </c>
      <c r="G114" s="28">
        <f>SUBTOTAL(9,G115:G135)</f>
        <v>0</v>
      </c>
      <c r="H114" s="49" t="str">
        <f>IF(C114&lt;&gt;0,E114/C114,"-")</f>
        <v>-</v>
      </c>
      <c r="I114" s="49">
        <f>IF(D114&lt;&gt;0,E114/D114,"-")</f>
        <v>0.32510126497881597</v>
      </c>
      <c r="J114" s="28">
        <f>SUBTOTAL(9,J115:J135)</f>
        <v>13635100</v>
      </c>
      <c r="K114" s="28">
        <f>SUBTOTAL(9,K115:K135)</f>
        <v>8834875</v>
      </c>
      <c r="L114" s="28">
        <f>SUBTOTAL(9,L115:L135)</f>
        <v>0</v>
      </c>
    </row>
    <row r="115" spans="1:12" ht="30" hidden="1" customHeight="1" x14ac:dyDescent="0.25">
      <c r="A115" s="1"/>
      <c r="B115" s="4"/>
      <c r="C115" s="120"/>
      <c r="D115" s="120"/>
      <c r="E115" s="120"/>
      <c r="F115" s="120"/>
      <c r="G115" s="34"/>
      <c r="H115" s="61"/>
      <c r="I115" s="61"/>
      <c r="J115" s="34"/>
      <c r="K115" s="34"/>
      <c r="L115" s="34"/>
    </row>
    <row r="116" spans="1:12" s="29" customFormat="1" ht="409.6" hidden="1" customHeight="1" x14ac:dyDescent="0.25">
      <c r="A116" s="146" t="s">
        <v>13</v>
      </c>
      <c r="B116" s="146" t="s">
        <v>328</v>
      </c>
      <c r="C116" s="37">
        <f>SUBTOTAL(9,C117:C134)</f>
        <v>0</v>
      </c>
      <c r="D116" s="37">
        <f>SUBTOTAL(9,D117:D134)</f>
        <v>824915</v>
      </c>
      <c r="E116" s="37">
        <f>SUBTOTAL(9,E117:E134)</f>
        <v>268180.90999999997</v>
      </c>
      <c r="F116" s="37">
        <f>G116-D116</f>
        <v>-824915</v>
      </c>
      <c r="G116" s="37">
        <f>SUBTOTAL(9,G117:G134)</f>
        <v>0</v>
      </c>
      <c r="H116" s="55" t="str">
        <f>IF(C116&lt;&gt;0,E116/C116,"-")</f>
        <v>-</v>
      </c>
      <c r="I116" s="55">
        <f>IF(D116&lt;&gt;0,E116/D116,"-")</f>
        <v>0.32510126497881597</v>
      </c>
      <c r="J116" s="37">
        <f>SUBTOTAL(9,J117:J134)</f>
        <v>13635100</v>
      </c>
      <c r="K116" s="37">
        <f>SUBTOTAL(9,K117:K134)</f>
        <v>8834875</v>
      </c>
      <c r="L116" s="37">
        <f>SUBTOTAL(9,L117:L134)</f>
        <v>0</v>
      </c>
    </row>
    <row r="117" spans="1:12" ht="30" hidden="1" customHeight="1" x14ac:dyDescent="0.25">
      <c r="A117" s="1"/>
      <c r="B117" s="1"/>
      <c r="C117" s="5"/>
      <c r="D117" s="42"/>
      <c r="E117" s="42"/>
      <c r="F117" s="42"/>
      <c r="G117" s="34"/>
      <c r="H117" s="61"/>
      <c r="I117" s="61"/>
      <c r="J117" s="34"/>
      <c r="K117" s="34"/>
      <c r="L117" s="34"/>
    </row>
    <row r="118" spans="1:12" ht="409.6" hidden="1" customHeight="1" x14ac:dyDescent="0.25">
      <c r="A118" s="147" t="s">
        <v>13</v>
      </c>
      <c r="B118" s="147" t="s">
        <v>328</v>
      </c>
      <c r="C118" s="38">
        <f>SUBTOTAL(9,C119:C133)</f>
        <v>0</v>
      </c>
      <c r="D118" s="38">
        <f>SUBTOTAL(9,D119:D133)</f>
        <v>824915</v>
      </c>
      <c r="E118" s="38">
        <f>SUBTOTAL(9,E119:E133)</f>
        <v>268180.90999999997</v>
      </c>
      <c r="F118" s="38">
        <f>G118-D118</f>
        <v>-824915</v>
      </c>
      <c r="G118" s="38">
        <f>SUBTOTAL(9,G119:G133)</f>
        <v>0</v>
      </c>
      <c r="H118" s="56" t="str">
        <f>IF(C118&lt;&gt;0,E118/C118,"-")</f>
        <v>-</v>
      </c>
      <c r="I118" s="56">
        <f>IF(D118&lt;&gt;0,E118/D118,"-")</f>
        <v>0.32510126497881597</v>
      </c>
      <c r="J118" s="38">
        <f>SUBTOTAL(9,J119:J133)</f>
        <v>13635100</v>
      </c>
      <c r="K118" s="38">
        <f>SUBTOTAL(9,K119:K133)</f>
        <v>8834875</v>
      </c>
      <c r="L118" s="38">
        <f>SUBTOTAL(9,L119:L133)</f>
        <v>0</v>
      </c>
    </row>
    <row r="119" spans="1:12" ht="30" hidden="1" customHeight="1" x14ac:dyDescent="0.25">
      <c r="A119" s="1"/>
      <c r="B119" s="1"/>
      <c r="C119" s="5"/>
      <c r="D119" s="148"/>
      <c r="E119" s="148"/>
      <c r="F119" s="148"/>
      <c r="G119" s="34"/>
      <c r="H119" s="61"/>
      <c r="I119" s="61"/>
      <c r="J119" s="34"/>
      <c r="K119" s="34"/>
      <c r="L119" s="34"/>
    </row>
    <row r="120" spans="1:12" ht="409.6" hidden="1" customHeight="1" x14ac:dyDescent="0.25">
      <c r="A120" s="149" t="s">
        <v>13</v>
      </c>
      <c r="B120" s="149" t="s">
        <v>328</v>
      </c>
      <c r="C120" s="40">
        <f>SUBTOTAL(9,C121:C132)</f>
        <v>0</v>
      </c>
      <c r="D120" s="40">
        <f>SUBTOTAL(9,D121:D132)</f>
        <v>824915</v>
      </c>
      <c r="E120" s="40">
        <f>SUBTOTAL(9,E121:E132)</f>
        <v>268180.90999999997</v>
      </c>
      <c r="F120" s="40">
        <f>G120-D120</f>
        <v>-824915</v>
      </c>
      <c r="G120" s="40">
        <f>SUBTOTAL(9,G121:G132)</f>
        <v>0</v>
      </c>
      <c r="H120" s="57" t="str">
        <f>IF(C120&lt;&gt;0,E120/C120,"-")</f>
        <v>-</v>
      </c>
      <c r="I120" s="57">
        <f>IF(D120&lt;&gt;0,E120/D120,"-")</f>
        <v>0.32510126497881597</v>
      </c>
      <c r="J120" s="40">
        <f>SUBTOTAL(9,J121:J132)</f>
        <v>13635100</v>
      </c>
      <c r="K120" s="40">
        <f>SUBTOTAL(9,K121:K132)</f>
        <v>8834875</v>
      </c>
      <c r="L120" s="40">
        <f>SUBTOTAL(9,L121:L132)</f>
        <v>0</v>
      </c>
    </row>
    <row r="121" spans="1:12" ht="30" hidden="1" customHeight="1" x14ac:dyDescent="0.25">
      <c r="A121" s="1"/>
      <c r="B121" s="1"/>
      <c r="C121" s="5"/>
      <c r="D121" s="117"/>
      <c r="E121" s="117"/>
      <c r="F121" s="117"/>
      <c r="G121" s="34"/>
      <c r="H121" s="61"/>
      <c r="I121" s="61"/>
      <c r="J121" s="34"/>
      <c r="K121" s="34"/>
      <c r="L121" s="34"/>
    </row>
    <row r="122" spans="1:12" ht="409.6" hidden="1" customHeight="1" x14ac:dyDescent="0.25">
      <c r="A122" s="150" t="s">
        <v>13</v>
      </c>
      <c r="B122" s="150" t="s">
        <v>328</v>
      </c>
      <c r="C122" s="41">
        <f>SUBTOTAL(9,C123:C131)</f>
        <v>0</v>
      </c>
      <c r="D122" s="41">
        <f>SUBTOTAL(9,D123:D131)</f>
        <v>824915</v>
      </c>
      <c r="E122" s="41">
        <f>SUBTOTAL(9,E123:E131)</f>
        <v>268180.90999999997</v>
      </c>
      <c r="F122" s="41">
        <f>G122-D122</f>
        <v>-824915</v>
      </c>
      <c r="G122" s="41">
        <f>SUBTOTAL(9,G123:G131)</f>
        <v>0</v>
      </c>
      <c r="H122" s="58" t="str">
        <f>IF(C122&lt;&gt;0,E122/C122,"-")</f>
        <v>-</v>
      </c>
      <c r="I122" s="58">
        <f>IF(D122&lt;&gt;0,E122/D122,"-")</f>
        <v>0.32510126497881597</v>
      </c>
      <c r="J122" s="41">
        <f>SUBTOTAL(9,J123:J131)</f>
        <v>13635100</v>
      </c>
      <c r="K122" s="41">
        <f>SUBTOTAL(9,K123:K131)</f>
        <v>8834875</v>
      </c>
      <c r="L122" s="41">
        <f>SUBTOTAL(9,L123:L131)</f>
        <v>0</v>
      </c>
    </row>
    <row r="123" spans="1:12" ht="30" hidden="1" customHeight="1" x14ac:dyDescent="0.25">
      <c r="A123" s="1"/>
      <c r="B123" s="1"/>
      <c r="C123" s="5"/>
      <c r="D123" s="151"/>
      <c r="E123" s="151"/>
      <c r="F123" s="151"/>
      <c r="G123" s="34"/>
      <c r="H123" s="61"/>
      <c r="I123" s="61"/>
      <c r="J123" s="34"/>
      <c r="K123" s="34"/>
      <c r="L123" s="34"/>
    </row>
    <row r="124" spans="1:12" ht="409.6" hidden="1" customHeight="1" x14ac:dyDescent="0.25">
      <c r="A124" s="152" t="s">
        <v>13</v>
      </c>
      <c r="B124" s="152" t="s">
        <v>328</v>
      </c>
      <c r="C124" s="39">
        <f>SUBTOTAL(9,C125:C130)</f>
        <v>0</v>
      </c>
      <c r="D124" s="39">
        <f>SUBTOTAL(9,D125:D130)</f>
        <v>824915</v>
      </c>
      <c r="E124" s="39">
        <f>SUBTOTAL(9,E125:E130)</f>
        <v>268180.90999999997</v>
      </c>
      <c r="F124" s="39">
        <f>G124-D124</f>
        <v>-824915</v>
      </c>
      <c r="G124" s="39">
        <f>SUBTOTAL(9,G125:G130)</f>
        <v>0</v>
      </c>
      <c r="H124" s="59" t="str">
        <f>IF(C124&lt;&gt;0,E124/C124,"-")</f>
        <v>-</v>
      </c>
      <c r="I124" s="59">
        <f>IF(D124&lt;&gt;0,E124/D124,"-")</f>
        <v>0.32510126497881597</v>
      </c>
      <c r="J124" s="39">
        <f>SUBTOTAL(9,J125:J130)</f>
        <v>13635100</v>
      </c>
      <c r="K124" s="39">
        <f>SUBTOTAL(9,K125:K130)</f>
        <v>8834875</v>
      </c>
      <c r="L124" s="39">
        <f>SUBTOTAL(9,L125:L130)</f>
        <v>0</v>
      </c>
    </row>
    <row r="125" spans="1:12" ht="22.5" hidden="1" customHeight="1" x14ac:dyDescent="0.25">
      <c r="A125" s="1"/>
      <c r="B125" s="1"/>
      <c r="C125" s="5"/>
      <c r="D125" s="151"/>
      <c r="E125" s="151"/>
      <c r="F125" s="151"/>
      <c r="G125" s="151"/>
      <c r="H125" s="153"/>
      <c r="I125" s="153"/>
      <c r="J125" s="151"/>
      <c r="K125" s="151"/>
      <c r="L125" s="151"/>
    </row>
    <row r="126" spans="1:12" ht="409.6" hidden="1" customHeight="1" x14ac:dyDescent="0.25">
      <c r="A126" s="154" t="s">
        <v>13</v>
      </c>
      <c r="B126" s="154" t="s">
        <v>328</v>
      </c>
      <c r="C126" s="151">
        <f>SUBTOTAL(9,C127:C129)</f>
        <v>0</v>
      </c>
      <c r="D126" s="151">
        <f>SUBTOTAL(9,D127:D129)</f>
        <v>824915</v>
      </c>
      <c r="E126" s="151">
        <f>SUBTOTAL(9,E127:E129)</f>
        <v>268180.90999999997</v>
      </c>
      <c r="F126" s="151">
        <f>G126-D126</f>
        <v>-824915</v>
      </c>
      <c r="G126" s="151">
        <f>SUBTOTAL(9,G127:G129)</f>
        <v>0</v>
      </c>
      <c r="H126" s="153" t="str">
        <f>IF(C126&lt;&gt;0,E126/C126,"-")</f>
        <v>-</v>
      </c>
      <c r="I126" s="153">
        <f>IF(D126&lt;&gt;0,E126/D126,"-")</f>
        <v>0.32510126497881597</v>
      </c>
      <c r="J126" s="151">
        <f>SUBTOTAL(9,J127:J129)</f>
        <v>13635100</v>
      </c>
      <c r="K126" s="151">
        <f>SUBTOTAL(9,K127:K129)</f>
        <v>8834875</v>
      </c>
      <c r="L126" s="151">
        <f>SUBTOTAL(9,L127:L129)</f>
        <v>0</v>
      </c>
    </row>
    <row r="127" spans="1:12" ht="30" hidden="1" customHeight="1" x14ac:dyDescent="0.25">
      <c r="A127" s="1"/>
      <c r="B127" s="1"/>
      <c r="C127" s="5"/>
      <c r="D127" s="33"/>
      <c r="E127" s="33"/>
      <c r="F127" s="33"/>
      <c r="G127" s="34"/>
      <c r="H127" s="61"/>
      <c r="I127" s="61"/>
      <c r="J127" s="34"/>
      <c r="K127" s="34"/>
      <c r="L127" s="34"/>
    </row>
    <row r="128" spans="1:12" ht="15" customHeight="1" x14ac:dyDescent="0.25">
      <c r="A128" s="155" t="s">
        <v>13</v>
      </c>
      <c r="B128" s="155" t="s">
        <v>328</v>
      </c>
      <c r="C128" s="3">
        <v>0</v>
      </c>
      <c r="D128" s="3">
        <v>824915</v>
      </c>
      <c r="E128" s="3">
        <v>268180.90999999997</v>
      </c>
      <c r="F128" s="3">
        <f>G128-D128</f>
        <v>-824915</v>
      </c>
      <c r="G128" s="3"/>
      <c r="H128" s="51" t="str">
        <f>IF(C128&lt;&gt;0,0/C128,"-")</f>
        <v>-</v>
      </c>
      <c r="I128" s="51">
        <f>IF(D128&lt;&gt;0,E128/D128,"-")</f>
        <v>0.32510126497881597</v>
      </c>
      <c r="J128" s="3">
        <v>13635100</v>
      </c>
      <c r="K128" s="76">
        <v>8834875</v>
      </c>
      <c r="L128" s="76">
        <v>0</v>
      </c>
    </row>
    <row r="129" spans="1:12" hidden="1" x14ac:dyDescent="0.25">
      <c r="A129" s="1"/>
      <c r="B129" s="1"/>
      <c r="C129" s="5"/>
      <c r="D129" s="3"/>
      <c r="E129" s="3"/>
      <c r="F129" s="3"/>
      <c r="G129" s="3"/>
      <c r="H129" s="51"/>
      <c r="I129" s="51"/>
      <c r="J129" s="3"/>
      <c r="K129" s="3"/>
      <c r="L129" s="3"/>
    </row>
    <row r="130" spans="1:12" hidden="1" x14ac:dyDescent="0.25">
      <c r="A130" s="1"/>
      <c r="B130" s="1"/>
      <c r="C130" s="5"/>
      <c r="D130" s="5"/>
      <c r="E130" s="5"/>
      <c r="F130" s="5"/>
      <c r="G130" s="34"/>
      <c r="H130" s="61"/>
      <c r="I130" s="61"/>
      <c r="J130" s="34"/>
      <c r="K130" s="34"/>
      <c r="L130" s="34"/>
    </row>
    <row r="131" spans="1:12" ht="20.100000000000001" hidden="1" customHeight="1" x14ac:dyDescent="0.25">
      <c r="A131" s="1"/>
      <c r="B131" s="1"/>
      <c r="C131" s="5"/>
      <c r="D131" s="5"/>
      <c r="E131" s="5"/>
      <c r="F131" s="5"/>
      <c r="G131" s="34"/>
      <c r="H131" s="61"/>
      <c r="I131" s="61"/>
      <c r="J131" s="34"/>
      <c r="K131" s="34"/>
      <c r="L131" s="34"/>
    </row>
    <row r="132" spans="1:12" ht="20.100000000000001" hidden="1" customHeight="1" x14ac:dyDescent="0.25">
      <c r="A132" s="1"/>
      <c r="B132" s="1"/>
      <c r="C132" s="5"/>
      <c r="D132" s="5"/>
      <c r="E132" s="5"/>
      <c r="F132" s="5"/>
      <c r="G132" s="34"/>
      <c r="H132" s="61"/>
      <c r="I132" s="61"/>
      <c r="J132" s="34"/>
      <c r="K132" s="34"/>
      <c r="L132" s="34"/>
    </row>
    <row r="133" spans="1:12" ht="20.100000000000001" hidden="1" customHeight="1" x14ac:dyDescent="0.25">
      <c r="A133" s="1"/>
      <c r="B133" s="1"/>
      <c r="C133" s="5"/>
      <c r="D133" s="5"/>
      <c r="E133" s="5"/>
      <c r="F133" s="5"/>
      <c r="G133" s="34"/>
      <c r="H133" s="61"/>
      <c r="I133" s="61"/>
      <c r="J133" s="34"/>
      <c r="K133" s="34"/>
      <c r="L133" s="34"/>
    </row>
    <row r="134" spans="1:12" ht="20.100000000000001" hidden="1" customHeight="1" x14ac:dyDescent="0.25">
      <c r="A134" s="1"/>
      <c r="B134" s="1"/>
      <c r="C134" s="5"/>
      <c r="D134" s="5"/>
      <c r="E134" s="5"/>
      <c r="F134" s="5"/>
      <c r="G134" s="34"/>
      <c r="H134" s="61"/>
      <c r="I134" s="61"/>
      <c r="J134" s="34"/>
      <c r="K134" s="34"/>
      <c r="L134" s="34"/>
    </row>
    <row r="135" spans="1:12" ht="20.100000000000001" hidden="1" customHeight="1" x14ac:dyDescent="0.25">
      <c r="A135" s="1"/>
      <c r="B135" s="1"/>
      <c r="C135" s="5"/>
      <c r="D135" s="5"/>
      <c r="E135" s="5"/>
      <c r="F135" s="5"/>
      <c r="G135" s="34"/>
      <c r="H135" s="61"/>
      <c r="I135" s="61"/>
      <c r="J135" s="34"/>
      <c r="K135" s="34"/>
      <c r="L135" s="34"/>
    </row>
    <row r="136" spans="1:12" hidden="1" x14ac:dyDescent="0.25">
      <c r="A136" s="1"/>
      <c r="B136" s="1"/>
      <c r="C136" s="5"/>
      <c r="D136" s="5"/>
      <c r="E136" s="5"/>
      <c r="F136" s="5"/>
      <c r="G136" s="34"/>
      <c r="H136" s="61"/>
      <c r="I136" s="61"/>
      <c r="J136" s="34"/>
      <c r="K136" s="34"/>
      <c r="L136" s="34"/>
    </row>
    <row r="137" spans="1:12" s="29" customFormat="1" ht="409.6" hidden="1" customHeight="1" x14ac:dyDescent="0.25">
      <c r="A137" s="144" t="s">
        <v>14</v>
      </c>
      <c r="B137" s="144" t="s">
        <v>361</v>
      </c>
      <c r="C137" s="25">
        <f>SUBTOTAL(9,C138:C161)</f>
        <v>0</v>
      </c>
      <c r="D137" s="25">
        <f>SUBTOTAL(9,D138:D161)</f>
        <v>328300</v>
      </c>
      <c r="E137" s="25">
        <f>SUBTOTAL(9,E138:E161)</f>
        <v>421657.73</v>
      </c>
      <c r="F137" s="25">
        <f>G137-D137</f>
        <v>-328300</v>
      </c>
      <c r="G137" s="25">
        <f>SUBTOTAL(9,G138:G161)</f>
        <v>0</v>
      </c>
      <c r="H137" s="47" t="str">
        <f>IF(C137&lt;&gt;0,E137/C137,"-")</f>
        <v>-</v>
      </c>
      <c r="I137" s="47">
        <f>IF(D137&lt;&gt;0,E137/D137,"-")</f>
        <v>1.2843671337191593</v>
      </c>
      <c r="J137" s="25">
        <f>SUBTOTAL(9,J138:J161)</f>
        <v>28213800</v>
      </c>
      <c r="K137" s="25">
        <f>SUBTOTAL(9,K138:K161)</f>
        <v>23401000</v>
      </c>
      <c r="L137" s="25">
        <f>SUBTOTAL(9,L138:L161)</f>
        <v>0</v>
      </c>
    </row>
    <row r="138" spans="1:12" ht="30" hidden="1" customHeight="1" x14ac:dyDescent="0.3">
      <c r="A138" s="84"/>
      <c r="B138" s="84"/>
      <c r="C138" s="43"/>
      <c r="D138" s="43"/>
      <c r="E138" s="43"/>
      <c r="F138" s="43"/>
      <c r="G138" s="34"/>
      <c r="H138" s="61"/>
      <c r="I138" s="61"/>
      <c r="J138" s="34"/>
      <c r="K138" s="34"/>
      <c r="L138" s="34"/>
    </row>
    <row r="139" spans="1:12" s="29" customFormat="1" ht="409.6" hidden="1" customHeight="1" x14ac:dyDescent="0.25">
      <c r="A139" s="145" t="s">
        <v>14</v>
      </c>
      <c r="B139" s="145" t="s">
        <v>361</v>
      </c>
      <c r="C139" s="28">
        <f>SUBTOTAL(9,C140:C160)</f>
        <v>0</v>
      </c>
      <c r="D139" s="28">
        <f>SUBTOTAL(9,D140:D160)</f>
        <v>328300</v>
      </c>
      <c r="E139" s="28">
        <f>SUBTOTAL(9,E140:E160)</f>
        <v>421657.73</v>
      </c>
      <c r="F139" s="28">
        <f>G139-D139</f>
        <v>-328300</v>
      </c>
      <c r="G139" s="28">
        <f>SUBTOTAL(9,G140:G160)</f>
        <v>0</v>
      </c>
      <c r="H139" s="49" t="str">
        <f>IF(C139&lt;&gt;0,E139/C139,"-")</f>
        <v>-</v>
      </c>
      <c r="I139" s="49">
        <f>IF(D139&lt;&gt;0,E139/D139,"-")</f>
        <v>1.2843671337191593</v>
      </c>
      <c r="J139" s="28">
        <f>SUBTOTAL(9,J140:J160)</f>
        <v>28213800</v>
      </c>
      <c r="K139" s="28">
        <f>SUBTOTAL(9,K140:K160)</f>
        <v>23401000</v>
      </c>
      <c r="L139" s="28">
        <f>SUBTOTAL(9,L140:L160)</f>
        <v>0</v>
      </c>
    </row>
    <row r="140" spans="1:12" ht="30" hidden="1" customHeight="1" x14ac:dyDescent="0.25">
      <c r="A140" s="1"/>
      <c r="B140" s="4"/>
      <c r="C140" s="120"/>
      <c r="D140" s="120"/>
      <c r="E140" s="120"/>
      <c r="F140" s="120"/>
      <c r="G140" s="34"/>
      <c r="H140" s="61"/>
      <c r="I140" s="61"/>
      <c r="J140" s="34"/>
      <c r="K140" s="34"/>
      <c r="L140" s="34"/>
    </row>
    <row r="141" spans="1:12" s="29" customFormat="1" ht="409.6" hidden="1" customHeight="1" x14ac:dyDescent="0.25">
      <c r="A141" s="146" t="s">
        <v>14</v>
      </c>
      <c r="B141" s="146" t="s">
        <v>361</v>
      </c>
      <c r="C141" s="37">
        <f>SUBTOTAL(9,C142:C159)</f>
        <v>0</v>
      </c>
      <c r="D141" s="37">
        <f>SUBTOTAL(9,D142:D159)</f>
        <v>328300</v>
      </c>
      <c r="E141" s="37">
        <f>SUBTOTAL(9,E142:E159)</f>
        <v>421657.73</v>
      </c>
      <c r="F141" s="37">
        <f>G141-D141</f>
        <v>-328300</v>
      </c>
      <c r="G141" s="37">
        <f>SUBTOTAL(9,G142:G159)</f>
        <v>0</v>
      </c>
      <c r="H141" s="55" t="str">
        <f>IF(C141&lt;&gt;0,E141/C141,"-")</f>
        <v>-</v>
      </c>
      <c r="I141" s="55">
        <f>IF(D141&lt;&gt;0,E141/D141,"-")</f>
        <v>1.2843671337191593</v>
      </c>
      <c r="J141" s="37">
        <f>SUBTOTAL(9,J142:J159)</f>
        <v>28213800</v>
      </c>
      <c r="K141" s="37">
        <f>SUBTOTAL(9,K142:K159)</f>
        <v>23401000</v>
      </c>
      <c r="L141" s="37">
        <f>SUBTOTAL(9,L142:L159)</f>
        <v>0</v>
      </c>
    </row>
    <row r="142" spans="1:12" ht="30" hidden="1" customHeight="1" x14ac:dyDescent="0.25">
      <c r="A142" s="1"/>
      <c r="B142" s="1"/>
      <c r="C142" s="5"/>
      <c r="D142" s="42"/>
      <c r="E142" s="42"/>
      <c r="F142" s="42"/>
      <c r="G142" s="34"/>
      <c r="H142" s="61"/>
      <c r="I142" s="61"/>
      <c r="J142" s="34"/>
      <c r="K142" s="34"/>
      <c r="L142" s="34"/>
    </row>
    <row r="143" spans="1:12" ht="409.6" hidden="1" customHeight="1" x14ac:dyDescent="0.25">
      <c r="A143" s="147" t="s">
        <v>14</v>
      </c>
      <c r="B143" s="147" t="s">
        <v>361</v>
      </c>
      <c r="C143" s="38">
        <f>SUBTOTAL(9,C144:C158)</f>
        <v>0</v>
      </c>
      <c r="D143" s="38">
        <f>SUBTOTAL(9,D144:D158)</f>
        <v>328300</v>
      </c>
      <c r="E143" s="38">
        <f>SUBTOTAL(9,E144:E158)</f>
        <v>421657.73</v>
      </c>
      <c r="F143" s="38">
        <f>G143-D143</f>
        <v>-328300</v>
      </c>
      <c r="G143" s="38">
        <f>SUBTOTAL(9,G144:G158)</f>
        <v>0</v>
      </c>
      <c r="H143" s="56" t="str">
        <f>IF(C143&lt;&gt;0,E143/C143,"-")</f>
        <v>-</v>
      </c>
      <c r="I143" s="56">
        <f>IF(D143&lt;&gt;0,E143/D143,"-")</f>
        <v>1.2843671337191593</v>
      </c>
      <c r="J143" s="38">
        <f>SUBTOTAL(9,J144:J158)</f>
        <v>28213800</v>
      </c>
      <c r="K143" s="38">
        <f>SUBTOTAL(9,K144:K158)</f>
        <v>23401000</v>
      </c>
      <c r="L143" s="38">
        <f>SUBTOTAL(9,L144:L158)</f>
        <v>0</v>
      </c>
    </row>
    <row r="144" spans="1:12" ht="30" hidden="1" customHeight="1" x14ac:dyDescent="0.25">
      <c r="A144" s="1"/>
      <c r="B144" s="1"/>
      <c r="C144" s="5"/>
      <c r="D144" s="148"/>
      <c r="E144" s="148"/>
      <c r="F144" s="148"/>
      <c r="G144" s="34"/>
      <c r="H144" s="61"/>
      <c r="I144" s="61"/>
      <c r="J144" s="34"/>
      <c r="K144" s="34"/>
      <c r="L144" s="34"/>
    </row>
    <row r="145" spans="1:12" ht="409.6" hidden="1" customHeight="1" x14ac:dyDescent="0.25">
      <c r="A145" s="149" t="s">
        <v>14</v>
      </c>
      <c r="B145" s="149" t="s">
        <v>361</v>
      </c>
      <c r="C145" s="40">
        <f>SUBTOTAL(9,C146:C157)</f>
        <v>0</v>
      </c>
      <c r="D145" s="40">
        <f>SUBTOTAL(9,D146:D157)</f>
        <v>328300</v>
      </c>
      <c r="E145" s="40">
        <f>SUBTOTAL(9,E146:E157)</f>
        <v>421657.73</v>
      </c>
      <c r="F145" s="40">
        <f>G145-D145</f>
        <v>-328300</v>
      </c>
      <c r="G145" s="40">
        <f>SUBTOTAL(9,G146:G157)</f>
        <v>0</v>
      </c>
      <c r="H145" s="57" t="str">
        <f>IF(C145&lt;&gt;0,E145/C145,"-")</f>
        <v>-</v>
      </c>
      <c r="I145" s="57">
        <f>IF(D145&lt;&gt;0,E145/D145,"-")</f>
        <v>1.2843671337191593</v>
      </c>
      <c r="J145" s="40">
        <f>SUBTOTAL(9,J146:J157)</f>
        <v>28213800</v>
      </c>
      <c r="K145" s="40">
        <f>SUBTOTAL(9,K146:K157)</f>
        <v>23401000</v>
      </c>
      <c r="L145" s="40">
        <f>SUBTOTAL(9,L146:L157)</f>
        <v>0</v>
      </c>
    </row>
    <row r="146" spans="1:12" ht="30" hidden="1" customHeight="1" x14ac:dyDescent="0.25">
      <c r="A146" s="1"/>
      <c r="B146" s="1"/>
      <c r="C146" s="5"/>
      <c r="D146" s="117"/>
      <c r="E146" s="117"/>
      <c r="F146" s="117"/>
      <c r="G146" s="34"/>
      <c r="H146" s="61"/>
      <c r="I146" s="61"/>
      <c r="J146" s="34"/>
      <c r="K146" s="34"/>
      <c r="L146" s="34"/>
    </row>
    <row r="147" spans="1:12" ht="409.6" hidden="1" customHeight="1" x14ac:dyDescent="0.25">
      <c r="A147" s="150" t="s">
        <v>14</v>
      </c>
      <c r="B147" s="150" t="s">
        <v>361</v>
      </c>
      <c r="C147" s="41">
        <f>SUBTOTAL(9,C148:C156)</f>
        <v>0</v>
      </c>
      <c r="D147" s="41">
        <f>SUBTOTAL(9,D148:D156)</f>
        <v>328300</v>
      </c>
      <c r="E147" s="41">
        <f>SUBTOTAL(9,E148:E156)</f>
        <v>421657.73</v>
      </c>
      <c r="F147" s="41">
        <f>G147-D147</f>
        <v>-328300</v>
      </c>
      <c r="G147" s="41">
        <f>SUBTOTAL(9,G148:G156)</f>
        <v>0</v>
      </c>
      <c r="H147" s="58" t="str">
        <f>IF(C147&lt;&gt;0,E147/C147,"-")</f>
        <v>-</v>
      </c>
      <c r="I147" s="58">
        <f>IF(D147&lt;&gt;0,E147/D147,"-")</f>
        <v>1.2843671337191593</v>
      </c>
      <c r="J147" s="41">
        <f>SUBTOTAL(9,J148:J156)</f>
        <v>28213800</v>
      </c>
      <c r="K147" s="41">
        <f>SUBTOTAL(9,K148:K156)</f>
        <v>23401000</v>
      </c>
      <c r="L147" s="41">
        <f>SUBTOTAL(9,L148:L156)</f>
        <v>0</v>
      </c>
    </row>
    <row r="148" spans="1:12" ht="30" hidden="1" customHeight="1" x14ac:dyDescent="0.25">
      <c r="A148" s="1"/>
      <c r="B148" s="1"/>
      <c r="C148" s="5"/>
      <c r="D148" s="151"/>
      <c r="E148" s="151"/>
      <c r="F148" s="151"/>
      <c r="G148" s="34"/>
      <c r="H148" s="61"/>
      <c r="I148" s="61"/>
      <c r="J148" s="34"/>
      <c r="K148" s="34"/>
      <c r="L148" s="34"/>
    </row>
    <row r="149" spans="1:12" ht="409.6" hidden="1" customHeight="1" x14ac:dyDescent="0.25">
      <c r="A149" s="152" t="s">
        <v>14</v>
      </c>
      <c r="B149" s="152" t="s">
        <v>361</v>
      </c>
      <c r="C149" s="39">
        <f>SUBTOTAL(9,C150:C155)</f>
        <v>0</v>
      </c>
      <c r="D149" s="39">
        <f>SUBTOTAL(9,D150:D155)</f>
        <v>328300</v>
      </c>
      <c r="E149" s="39">
        <f>SUBTOTAL(9,E150:E155)</f>
        <v>421657.73</v>
      </c>
      <c r="F149" s="39">
        <f>G149-D149</f>
        <v>-328300</v>
      </c>
      <c r="G149" s="39">
        <f>SUBTOTAL(9,G150:G155)</f>
        <v>0</v>
      </c>
      <c r="H149" s="59" t="str">
        <f>IF(C149&lt;&gt;0,E149/C149,"-")</f>
        <v>-</v>
      </c>
      <c r="I149" s="59">
        <f>IF(D149&lt;&gt;0,E149/D149,"-")</f>
        <v>1.2843671337191593</v>
      </c>
      <c r="J149" s="39">
        <f>SUBTOTAL(9,J150:J155)</f>
        <v>28213800</v>
      </c>
      <c r="K149" s="39">
        <f>SUBTOTAL(9,K150:K155)</f>
        <v>23401000</v>
      </c>
      <c r="L149" s="39">
        <f>SUBTOTAL(9,L150:L155)</f>
        <v>0</v>
      </c>
    </row>
    <row r="150" spans="1:12" ht="22.5" hidden="1" customHeight="1" x14ac:dyDescent="0.25">
      <c r="A150" s="1"/>
      <c r="B150" s="1"/>
      <c r="C150" s="5"/>
      <c r="D150" s="151"/>
      <c r="E150" s="151"/>
      <c r="F150" s="151"/>
      <c r="G150" s="151"/>
      <c r="H150" s="153"/>
      <c r="I150" s="153"/>
      <c r="J150" s="151"/>
      <c r="K150" s="151"/>
      <c r="L150" s="151"/>
    </row>
    <row r="151" spans="1:12" ht="409.6" hidden="1" customHeight="1" x14ac:dyDescent="0.25">
      <c r="A151" s="154" t="s">
        <v>14</v>
      </c>
      <c r="B151" s="154" t="s">
        <v>361</v>
      </c>
      <c r="C151" s="151">
        <f>SUBTOTAL(9,C152:C154)</f>
        <v>0</v>
      </c>
      <c r="D151" s="151">
        <f>SUBTOTAL(9,D152:D154)</f>
        <v>328300</v>
      </c>
      <c r="E151" s="151">
        <f>SUBTOTAL(9,E152:E154)</f>
        <v>421657.73</v>
      </c>
      <c r="F151" s="151">
        <f>G151-D151</f>
        <v>-328300</v>
      </c>
      <c r="G151" s="151">
        <f>SUBTOTAL(9,G152:G154)</f>
        <v>0</v>
      </c>
      <c r="H151" s="153" t="str">
        <f>IF(C151&lt;&gt;0,E151/C151,"-")</f>
        <v>-</v>
      </c>
      <c r="I151" s="153">
        <f>IF(D151&lt;&gt;0,E151/D151,"-")</f>
        <v>1.2843671337191593</v>
      </c>
      <c r="J151" s="151">
        <f>SUBTOTAL(9,J152:J154)</f>
        <v>28213800</v>
      </c>
      <c r="K151" s="151">
        <f>SUBTOTAL(9,K152:K154)</f>
        <v>23401000</v>
      </c>
      <c r="L151" s="151">
        <f>SUBTOTAL(9,L152:L154)</f>
        <v>0</v>
      </c>
    </row>
    <row r="152" spans="1:12" ht="30" hidden="1" customHeight="1" x14ac:dyDescent="0.25">
      <c r="A152" s="1"/>
      <c r="B152" s="1"/>
      <c r="C152" s="5"/>
      <c r="D152" s="33"/>
      <c r="E152" s="33"/>
      <c r="F152" s="33"/>
      <c r="G152" s="34"/>
      <c r="H152" s="61"/>
      <c r="I152" s="61"/>
      <c r="J152" s="34"/>
      <c r="K152" s="34"/>
      <c r="L152" s="34"/>
    </row>
    <row r="153" spans="1:12" ht="15" customHeight="1" x14ac:dyDescent="0.25">
      <c r="A153" s="155" t="s">
        <v>14</v>
      </c>
      <c r="B153" s="155" t="s">
        <v>361</v>
      </c>
      <c r="C153" s="3">
        <v>0</v>
      </c>
      <c r="D153" s="3">
        <v>328300</v>
      </c>
      <c r="E153" s="3">
        <v>421657.73</v>
      </c>
      <c r="F153" s="3">
        <f>G153-D153</f>
        <v>-328300</v>
      </c>
      <c r="G153" s="3"/>
      <c r="H153" s="51" t="str">
        <f>IF(C153&lt;&gt;0,0/C153,"-")</f>
        <v>-</v>
      </c>
      <c r="I153" s="51">
        <f>IF(D153&lt;&gt;0,E153/D153,"-")</f>
        <v>1.2843671337191593</v>
      </c>
      <c r="J153" s="3">
        <v>28213800</v>
      </c>
      <c r="K153" s="76">
        <v>23401000</v>
      </c>
      <c r="L153" s="76">
        <v>0</v>
      </c>
    </row>
    <row r="154" spans="1:12" hidden="1" x14ac:dyDescent="0.25">
      <c r="A154" s="1"/>
      <c r="B154" s="1"/>
      <c r="C154" s="5"/>
      <c r="D154" s="3"/>
      <c r="E154" s="3"/>
      <c r="F154" s="3"/>
      <c r="G154" s="3"/>
      <c r="H154" s="51"/>
      <c r="I154" s="51"/>
      <c r="J154" s="3"/>
      <c r="K154" s="3"/>
      <c r="L154" s="3"/>
    </row>
    <row r="155" spans="1:12" hidden="1" x14ac:dyDescent="0.25">
      <c r="A155" s="1"/>
      <c r="B155" s="1"/>
      <c r="C155" s="5"/>
      <c r="D155" s="5"/>
      <c r="E155" s="5"/>
      <c r="F155" s="5"/>
      <c r="G155" s="34"/>
      <c r="H155" s="61"/>
      <c r="I155" s="61"/>
      <c r="J155" s="34"/>
      <c r="K155" s="34"/>
      <c r="L155" s="34"/>
    </row>
    <row r="156" spans="1:12" ht="20.100000000000001" hidden="1" customHeight="1" x14ac:dyDescent="0.25">
      <c r="A156" s="1"/>
      <c r="B156" s="1"/>
      <c r="C156" s="5"/>
      <c r="D156" s="5"/>
      <c r="E156" s="5"/>
      <c r="F156" s="5"/>
      <c r="G156" s="34"/>
      <c r="H156" s="61"/>
      <c r="I156" s="61"/>
      <c r="J156" s="34"/>
      <c r="K156" s="34"/>
      <c r="L156" s="34"/>
    </row>
    <row r="157" spans="1:12" ht="20.100000000000001" hidden="1" customHeight="1" x14ac:dyDescent="0.25">
      <c r="A157" s="1"/>
      <c r="B157" s="1"/>
      <c r="C157" s="5"/>
      <c r="D157" s="5"/>
      <c r="E157" s="5"/>
      <c r="F157" s="5"/>
      <c r="G157" s="34"/>
      <c r="H157" s="61"/>
      <c r="I157" s="61"/>
      <c r="J157" s="34"/>
      <c r="K157" s="34"/>
      <c r="L157" s="34"/>
    </row>
    <row r="158" spans="1:12" ht="20.100000000000001" hidden="1" customHeight="1" x14ac:dyDescent="0.25">
      <c r="A158" s="1"/>
      <c r="B158" s="1"/>
      <c r="C158" s="5"/>
      <c r="D158" s="5"/>
      <c r="E158" s="5"/>
      <c r="F158" s="5"/>
      <c r="G158" s="34"/>
      <c r="H158" s="61"/>
      <c r="I158" s="61"/>
      <c r="J158" s="34"/>
      <c r="K158" s="34"/>
      <c r="L158" s="34"/>
    </row>
    <row r="159" spans="1:12" ht="20.100000000000001" hidden="1" customHeight="1" x14ac:dyDescent="0.25">
      <c r="A159" s="1"/>
      <c r="B159" s="1"/>
      <c r="C159" s="5"/>
      <c r="D159" s="5"/>
      <c r="E159" s="5"/>
      <c r="F159" s="5"/>
      <c r="G159" s="34"/>
      <c r="H159" s="61"/>
      <c r="I159" s="61"/>
      <c r="J159" s="34"/>
      <c r="K159" s="34"/>
      <c r="L159" s="34"/>
    </row>
    <row r="160" spans="1:12" ht="20.100000000000001" hidden="1" customHeight="1" x14ac:dyDescent="0.25">
      <c r="A160" s="1"/>
      <c r="B160" s="1"/>
      <c r="C160" s="5"/>
      <c r="D160" s="5"/>
      <c r="E160" s="5"/>
      <c r="F160" s="5"/>
      <c r="G160" s="34"/>
      <c r="H160" s="61"/>
      <c r="I160" s="61"/>
      <c r="J160" s="34"/>
      <c r="K160" s="34"/>
      <c r="L160" s="34"/>
    </row>
    <row r="161" spans="1:12" hidden="1" x14ac:dyDescent="0.25">
      <c r="A161" s="1"/>
      <c r="B161" s="1"/>
      <c r="C161" s="5"/>
      <c r="D161" s="5"/>
      <c r="E161" s="5"/>
      <c r="F161" s="5"/>
      <c r="G161" s="34"/>
      <c r="H161" s="61"/>
      <c r="I161" s="61"/>
      <c r="J161" s="34"/>
      <c r="K161" s="34"/>
      <c r="L161" s="34"/>
    </row>
    <row r="162" spans="1:12" s="29" customFormat="1" ht="409.6" hidden="1" customHeight="1" x14ac:dyDescent="0.25">
      <c r="A162" s="144" t="s">
        <v>15</v>
      </c>
      <c r="B162" s="144" t="s">
        <v>330</v>
      </c>
      <c r="C162" s="25">
        <f>SUBTOTAL(9,C163:C186)</f>
        <v>0</v>
      </c>
      <c r="D162" s="25">
        <f>SUBTOTAL(9,D163:D186)</f>
        <v>0</v>
      </c>
      <c r="E162" s="25">
        <f>SUBTOTAL(9,E163:E186)</f>
        <v>0</v>
      </c>
      <c r="F162" s="25">
        <f>G162-D162</f>
        <v>0</v>
      </c>
      <c r="G162" s="25">
        <f>SUBTOTAL(9,G163:G186)</f>
        <v>0</v>
      </c>
      <c r="H162" s="47" t="str">
        <f>IF(C162&lt;&gt;0,E162/C162,"-")</f>
        <v>-</v>
      </c>
      <c r="I162" s="47" t="str">
        <f>IF(D162&lt;&gt;0,E162/D162,"-")</f>
        <v>-</v>
      </c>
      <c r="J162" s="25">
        <f>SUBTOTAL(9,J163:J186)</f>
        <v>1000000</v>
      </c>
      <c r="K162" s="25">
        <f>SUBTOTAL(9,K163:K186)</f>
        <v>1000000</v>
      </c>
      <c r="L162" s="25">
        <f>SUBTOTAL(9,L163:L186)</f>
        <v>0</v>
      </c>
    </row>
    <row r="163" spans="1:12" ht="30" hidden="1" customHeight="1" x14ac:dyDescent="0.3">
      <c r="A163" s="84"/>
      <c r="B163" s="84"/>
      <c r="C163" s="43"/>
      <c r="D163" s="43"/>
      <c r="E163" s="43"/>
      <c r="F163" s="43"/>
      <c r="G163" s="34"/>
      <c r="H163" s="61"/>
      <c r="I163" s="61"/>
      <c r="J163" s="34"/>
      <c r="K163" s="34"/>
      <c r="L163" s="34"/>
    </row>
    <row r="164" spans="1:12" s="29" customFormat="1" ht="409.6" hidden="1" customHeight="1" x14ac:dyDescent="0.25">
      <c r="A164" s="145" t="s">
        <v>15</v>
      </c>
      <c r="B164" s="145" t="s">
        <v>330</v>
      </c>
      <c r="C164" s="28">
        <f>SUBTOTAL(9,C165:C185)</f>
        <v>0</v>
      </c>
      <c r="D164" s="28">
        <f>SUBTOTAL(9,D165:D185)</f>
        <v>0</v>
      </c>
      <c r="E164" s="28">
        <f>SUBTOTAL(9,E165:E185)</f>
        <v>0</v>
      </c>
      <c r="F164" s="28">
        <f>G164-D164</f>
        <v>0</v>
      </c>
      <c r="G164" s="28">
        <f>SUBTOTAL(9,G165:G185)</f>
        <v>0</v>
      </c>
      <c r="H164" s="49" t="str">
        <f>IF(C164&lt;&gt;0,E164/C164,"-")</f>
        <v>-</v>
      </c>
      <c r="I164" s="49" t="str">
        <f>IF(D164&lt;&gt;0,E164/D164,"-")</f>
        <v>-</v>
      </c>
      <c r="J164" s="28">
        <f>SUBTOTAL(9,J165:J185)</f>
        <v>1000000</v>
      </c>
      <c r="K164" s="28">
        <f>SUBTOTAL(9,K165:K185)</f>
        <v>1000000</v>
      </c>
      <c r="L164" s="28">
        <f>SUBTOTAL(9,L165:L185)</f>
        <v>0</v>
      </c>
    </row>
    <row r="165" spans="1:12" ht="30" hidden="1" customHeight="1" x14ac:dyDescent="0.25">
      <c r="A165" s="1"/>
      <c r="B165" s="4"/>
      <c r="C165" s="120"/>
      <c r="D165" s="120"/>
      <c r="E165" s="120"/>
      <c r="F165" s="120"/>
      <c r="G165" s="34"/>
      <c r="H165" s="61"/>
      <c r="I165" s="61"/>
      <c r="J165" s="34"/>
      <c r="K165" s="34"/>
      <c r="L165" s="34"/>
    </row>
    <row r="166" spans="1:12" s="29" customFormat="1" ht="409.6" hidden="1" customHeight="1" x14ac:dyDescent="0.25">
      <c r="A166" s="146" t="s">
        <v>15</v>
      </c>
      <c r="B166" s="146" t="s">
        <v>330</v>
      </c>
      <c r="C166" s="37">
        <f>SUBTOTAL(9,C167:C184)</f>
        <v>0</v>
      </c>
      <c r="D166" s="37">
        <f>SUBTOTAL(9,D167:D184)</f>
        <v>0</v>
      </c>
      <c r="E166" s="37">
        <f>SUBTOTAL(9,E167:E184)</f>
        <v>0</v>
      </c>
      <c r="F166" s="37">
        <f>G166-D166</f>
        <v>0</v>
      </c>
      <c r="G166" s="37">
        <f>SUBTOTAL(9,G167:G184)</f>
        <v>0</v>
      </c>
      <c r="H166" s="55" t="str">
        <f>IF(C166&lt;&gt;0,E166/C166,"-")</f>
        <v>-</v>
      </c>
      <c r="I166" s="55" t="str">
        <f>IF(D166&lt;&gt;0,E166/D166,"-")</f>
        <v>-</v>
      </c>
      <c r="J166" s="37">
        <f>SUBTOTAL(9,J167:J184)</f>
        <v>1000000</v>
      </c>
      <c r="K166" s="37">
        <f>SUBTOTAL(9,K167:K184)</f>
        <v>1000000</v>
      </c>
      <c r="L166" s="37">
        <f>SUBTOTAL(9,L167:L184)</f>
        <v>0</v>
      </c>
    </row>
    <row r="167" spans="1:12" ht="30" hidden="1" customHeight="1" x14ac:dyDescent="0.25">
      <c r="A167" s="1"/>
      <c r="B167" s="1"/>
      <c r="C167" s="5"/>
      <c r="D167" s="42"/>
      <c r="E167" s="42"/>
      <c r="F167" s="42"/>
      <c r="G167" s="34"/>
      <c r="H167" s="61"/>
      <c r="I167" s="61"/>
      <c r="J167" s="34"/>
      <c r="K167" s="34"/>
      <c r="L167" s="34"/>
    </row>
    <row r="168" spans="1:12" ht="409.6" hidden="1" customHeight="1" x14ac:dyDescent="0.25">
      <c r="A168" s="147" t="s">
        <v>15</v>
      </c>
      <c r="B168" s="147" t="s">
        <v>330</v>
      </c>
      <c r="C168" s="38">
        <f>SUBTOTAL(9,C169:C183)</f>
        <v>0</v>
      </c>
      <c r="D168" s="38">
        <f>SUBTOTAL(9,D169:D183)</f>
        <v>0</v>
      </c>
      <c r="E168" s="38">
        <f>SUBTOTAL(9,E169:E183)</f>
        <v>0</v>
      </c>
      <c r="F168" s="38">
        <f>G168-D168</f>
        <v>0</v>
      </c>
      <c r="G168" s="38">
        <f>SUBTOTAL(9,G169:G183)</f>
        <v>0</v>
      </c>
      <c r="H168" s="56" t="str">
        <f>IF(C168&lt;&gt;0,E168/C168,"-")</f>
        <v>-</v>
      </c>
      <c r="I168" s="56" t="str">
        <f>IF(D168&lt;&gt;0,E168/D168,"-")</f>
        <v>-</v>
      </c>
      <c r="J168" s="38">
        <f>SUBTOTAL(9,J169:J183)</f>
        <v>1000000</v>
      </c>
      <c r="K168" s="38">
        <f>SUBTOTAL(9,K169:K183)</f>
        <v>1000000</v>
      </c>
      <c r="L168" s="38">
        <f>SUBTOTAL(9,L169:L183)</f>
        <v>0</v>
      </c>
    </row>
    <row r="169" spans="1:12" ht="30" hidden="1" customHeight="1" x14ac:dyDescent="0.25">
      <c r="A169" s="1"/>
      <c r="B169" s="1"/>
      <c r="C169" s="5"/>
      <c r="D169" s="148"/>
      <c r="E169" s="148"/>
      <c r="F169" s="148"/>
      <c r="G169" s="34"/>
      <c r="H169" s="61"/>
      <c r="I169" s="61"/>
      <c r="J169" s="34"/>
      <c r="K169" s="34"/>
      <c r="L169" s="34"/>
    </row>
    <row r="170" spans="1:12" ht="409.6" hidden="1" customHeight="1" x14ac:dyDescent="0.25">
      <c r="A170" s="149" t="s">
        <v>15</v>
      </c>
      <c r="B170" s="149" t="s">
        <v>330</v>
      </c>
      <c r="C170" s="40">
        <f>SUBTOTAL(9,C171:C182)</f>
        <v>0</v>
      </c>
      <c r="D170" s="40">
        <f>SUBTOTAL(9,D171:D182)</f>
        <v>0</v>
      </c>
      <c r="E170" s="40">
        <f>SUBTOTAL(9,E171:E182)</f>
        <v>0</v>
      </c>
      <c r="F170" s="40">
        <f>G170-D170</f>
        <v>0</v>
      </c>
      <c r="G170" s="40">
        <f>SUBTOTAL(9,G171:G182)</f>
        <v>0</v>
      </c>
      <c r="H170" s="57" t="str">
        <f>IF(C170&lt;&gt;0,E170/C170,"-")</f>
        <v>-</v>
      </c>
      <c r="I170" s="57" t="str">
        <f>IF(D170&lt;&gt;0,E170/D170,"-")</f>
        <v>-</v>
      </c>
      <c r="J170" s="40">
        <f>SUBTOTAL(9,J171:J182)</f>
        <v>1000000</v>
      </c>
      <c r="K170" s="40">
        <f>SUBTOTAL(9,K171:K182)</f>
        <v>1000000</v>
      </c>
      <c r="L170" s="40">
        <f>SUBTOTAL(9,L171:L182)</f>
        <v>0</v>
      </c>
    </row>
    <row r="171" spans="1:12" ht="30" hidden="1" customHeight="1" x14ac:dyDescent="0.25">
      <c r="A171" s="1"/>
      <c r="B171" s="1"/>
      <c r="C171" s="5"/>
      <c r="D171" s="117"/>
      <c r="E171" s="117"/>
      <c r="F171" s="117"/>
      <c r="G171" s="34"/>
      <c r="H171" s="61"/>
      <c r="I171" s="61"/>
      <c r="J171" s="34"/>
      <c r="K171" s="34"/>
      <c r="L171" s="34"/>
    </row>
    <row r="172" spans="1:12" ht="409.6" hidden="1" customHeight="1" x14ac:dyDescent="0.25">
      <c r="A172" s="150" t="s">
        <v>15</v>
      </c>
      <c r="B172" s="150" t="s">
        <v>330</v>
      </c>
      <c r="C172" s="41">
        <f>SUBTOTAL(9,C173:C181)</f>
        <v>0</v>
      </c>
      <c r="D172" s="41">
        <f>SUBTOTAL(9,D173:D181)</f>
        <v>0</v>
      </c>
      <c r="E172" s="41">
        <f>SUBTOTAL(9,E173:E181)</f>
        <v>0</v>
      </c>
      <c r="F172" s="41">
        <f>G172-D172</f>
        <v>0</v>
      </c>
      <c r="G172" s="41">
        <f>SUBTOTAL(9,G173:G181)</f>
        <v>0</v>
      </c>
      <c r="H172" s="58" t="str">
        <f>IF(C172&lt;&gt;0,E172/C172,"-")</f>
        <v>-</v>
      </c>
      <c r="I172" s="58" t="str">
        <f>IF(D172&lt;&gt;0,E172/D172,"-")</f>
        <v>-</v>
      </c>
      <c r="J172" s="41">
        <f>SUBTOTAL(9,J173:J181)</f>
        <v>1000000</v>
      </c>
      <c r="K172" s="41">
        <f>SUBTOTAL(9,K173:K181)</f>
        <v>1000000</v>
      </c>
      <c r="L172" s="41">
        <f>SUBTOTAL(9,L173:L181)</f>
        <v>0</v>
      </c>
    </row>
    <row r="173" spans="1:12" ht="30" hidden="1" customHeight="1" x14ac:dyDescent="0.25">
      <c r="A173" s="1"/>
      <c r="B173" s="1"/>
      <c r="C173" s="5"/>
      <c r="D173" s="151"/>
      <c r="E173" s="151"/>
      <c r="F173" s="151"/>
      <c r="G173" s="34"/>
      <c r="H173" s="61"/>
      <c r="I173" s="61"/>
      <c r="J173" s="34"/>
      <c r="K173" s="34"/>
      <c r="L173" s="34"/>
    </row>
    <row r="174" spans="1:12" ht="409.6" hidden="1" customHeight="1" x14ac:dyDescent="0.25">
      <c r="A174" s="152" t="s">
        <v>15</v>
      </c>
      <c r="B174" s="152" t="s">
        <v>330</v>
      </c>
      <c r="C174" s="39">
        <f>SUBTOTAL(9,C175:C180)</f>
        <v>0</v>
      </c>
      <c r="D174" s="39">
        <f>SUBTOTAL(9,D175:D180)</f>
        <v>0</v>
      </c>
      <c r="E174" s="39">
        <f>SUBTOTAL(9,E175:E180)</f>
        <v>0</v>
      </c>
      <c r="F174" s="39">
        <f>G174-D174</f>
        <v>0</v>
      </c>
      <c r="G174" s="39">
        <f>SUBTOTAL(9,G175:G180)</f>
        <v>0</v>
      </c>
      <c r="H174" s="59" t="str">
        <f>IF(C174&lt;&gt;0,E174/C174,"-")</f>
        <v>-</v>
      </c>
      <c r="I174" s="59" t="str">
        <f>IF(D174&lt;&gt;0,E174/D174,"-")</f>
        <v>-</v>
      </c>
      <c r="J174" s="39">
        <f>SUBTOTAL(9,J175:J180)</f>
        <v>1000000</v>
      </c>
      <c r="K174" s="39">
        <f>SUBTOTAL(9,K175:K180)</f>
        <v>1000000</v>
      </c>
      <c r="L174" s="39">
        <f>SUBTOTAL(9,L175:L180)</f>
        <v>0</v>
      </c>
    </row>
    <row r="175" spans="1:12" ht="22.5" hidden="1" customHeight="1" x14ac:dyDescent="0.25">
      <c r="A175" s="1"/>
      <c r="B175" s="1"/>
      <c r="C175" s="5"/>
      <c r="D175" s="151"/>
      <c r="E175" s="151"/>
      <c r="F175" s="151"/>
      <c r="G175" s="151"/>
      <c r="H175" s="153"/>
      <c r="I175" s="153"/>
      <c r="J175" s="151"/>
      <c r="K175" s="151"/>
      <c r="L175" s="151"/>
    </row>
    <row r="176" spans="1:12" ht="409.6" hidden="1" customHeight="1" x14ac:dyDescent="0.25">
      <c r="A176" s="154" t="s">
        <v>15</v>
      </c>
      <c r="B176" s="154" t="s">
        <v>330</v>
      </c>
      <c r="C176" s="151">
        <f>SUBTOTAL(9,C177:C179)</f>
        <v>0</v>
      </c>
      <c r="D176" s="151">
        <f>SUBTOTAL(9,D177:D179)</f>
        <v>0</v>
      </c>
      <c r="E176" s="151">
        <f>SUBTOTAL(9,E177:E179)</f>
        <v>0</v>
      </c>
      <c r="F176" s="151">
        <f>G176-D176</f>
        <v>0</v>
      </c>
      <c r="G176" s="151">
        <f>SUBTOTAL(9,G177:G179)</f>
        <v>0</v>
      </c>
      <c r="H176" s="153" t="str">
        <f>IF(C176&lt;&gt;0,E176/C176,"-")</f>
        <v>-</v>
      </c>
      <c r="I176" s="153" t="str">
        <f>IF(D176&lt;&gt;0,E176/D176,"-")</f>
        <v>-</v>
      </c>
      <c r="J176" s="151">
        <f>SUBTOTAL(9,J177:J179)</f>
        <v>1000000</v>
      </c>
      <c r="K176" s="151">
        <f>SUBTOTAL(9,K177:K179)</f>
        <v>1000000</v>
      </c>
      <c r="L176" s="151">
        <f>SUBTOTAL(9,L177:L179)</f>
        <v>0</v>
      </c>
    </row>
    <row r="177" spans="1:12" ht="30" hidden="1" customHeight="1" x14ac:dyDescent="0.25">
      <c r="A177" s="1"/>
      <c r="B177" s="1"/>
      <c r="C177" s="5"/>
      <c r="D177" s="33"/>
      <c r="E177" s="33"/>
      <c r="F177" s="33"/>
      <c r="G177" s="34"/>
      <c r="H177" s="61"/>
      <c r="I177" s="61"/>
      <c r="J177" s="34"/>
      <c r="K177" s="34"/>
      <c r="L177" s="34"/>
    </row>
    <row r="178" spans="1:12" ht="15" customHeight="1" x14ac:dyDescent="0.25">
      <c r="A178" s="155" t="s">
        <v>15</v>
      </c>
      <c r="B178" s="155" t="s">
        <v>330</v>
      </c>
      <c r="C178" s="3">
        <v>0</v>
      </c>
      <c r="D178" s="3">
        <v>0</v>
      </c>
      <c r="E178" s="3">
        <v>0</v>
      </c>
      <c r="F178" s="3">
        <f>G178-D178</f>
        <v>0</v>
      </c>
      <c r="G178" s="3"/>
      <c r="H178" s="51" t="str">
        <f>IF(C178&lt;&gt;0,0/C178,"-")</f>
        <v>-</v>
      </c>
      <c r="I178" s="51" t="str">
        <f>IF(D178&lt;&gt;0,E178/D178,"-")</f>
        <v>-</v>
      </c>
      <c r="J178" s="3">
        <v>1000000</v>
      </c>
      <c r="K178" s="76">
        <v>1000000</v>
      </c>
      <c r="L178" s="76">
        <v>0</v>
      </c>
    </row>
    <row r="179" spans="1:12" hidden="1" x14ac:dyDescent="0.25">
      <c r="A179" s="1"/>
      <c r="B179" s="1"/>
      <c r="C179" s="5"/>
      <c r="D179" s="3"/>
      <c r="E179" s="3"/>
      <c r="F179" s="3"/>
      <c r="G179" s="3"/>
      <c r="H179" s="51"/>
      <c r="I179" s="51"/>
      <c r="J179" s="3"/>
      <c r="K179" s="3"/>
      <c r="L179" s="3"/>
    </row>
    <row r="180" spans="1:12" hidden="1" x14ac:dyDescent="0.25">
      <c r="A180" s="1"/>
      <c r="B180" s="1"/>
      <c r="C180" s="5"/>
      <c r="D180" s="5"/>
      <c r="E180" s="5"/>
      <c r="F180" s="5"/>
      <c r="G180" s="34"/>
      <c r="H180" s="61"/>
      <c r="I180" s="61"/>
      <c r="J180" s="34"/>
      <c r="K180" s="34"/>
      <c r="L180" s="34"/>
    </row>
    <row r="181" spans="1:12" ht="20.100000000000001" hidden="1" customHeight="1" x14ac:dyDescent="0.25">
      <c r="A181" s="1"/>
      <c r="B181" s="1"/>
      <c r="C181" s="5"/>
      <c r="D181" s="5"/>
      <c r="E181" s="5"/>
      <c r="F181" s="5"/>
      <c r="G181" s="34"/>
      <c r="H181" s="61"/>
      <c r="I181" s="61"/>
      <c r="J181" s="34"/>
      <c r="K181" s="34"/>
      <c r="L181" s="34"/>
    </row>
    <row r="182" spans="1:12" ht="20.100000000000001" hidden="1" customHeight="1" x14ac:dyDescent="0.25">
      <c r="A182" s="1"/>
      <c r="B182" s="1"/>
      <c r="C182" s="5"/>
      <c r="D182" s="5"/>
      <c r="E182" s="5"/>
      <c r="F182" s="5"/>
      <c r="G182" s="34"/>
      <c r="H182" s="61"/>
      <c r="I182" s="61"/>
      <c r="J182" s="34"/>
      <c r="K182" s="34"/>
      <c r="L182" s="34"/>
    </row>
    <row r="183" spans="1:12" ht="20.100000000000001" hidden="1" customHeight="1" x14ac:dyDescent="0.25">
      <c r="A183" s="1"/>
      <c r="B183" s="1"/>
      <c r="C183" s="5"/>
      <c r="D183" s="5"/>
      <c r="E183" s="5"/>
      <c r="F183" s="5"/>
      <c r="G183" s="34"/>
      <c r="H183" s="61"/>
      <c r="I183" s="61"/>
      <c r="J183" s="34"/>
      <c r="K183" s="34"/>
      <c r="L183" s="34"/>
    </row>
    <row r="184" spans="1:12" ht="20.100000000000001" hidden="1" customHeight="1" x14ac:dyDescent="0.25">
      <c r="A184" s="1"/>
      <c r="B184" s="1"/>
      <c r="C184" s="5"/>
      <c r="D184" s="5"/>
      <c r="E184" s="5"/>
      <c r="F184" s="5"/>
      <c r="G184" s="34"/>
      <c r="H184" s="61"/>
      <c r="I184" s="61"/>
      <c r="J184" s="34"/>
      <c r="K184" s="34"/>
      <c r="L184" s="34"/>
    </row>
    <row r="185" spans="1:12" ht="20.100000000000001" hidden="1" customHeight="1" x14ac:dyDescent="0.25">
      <c r="A185" s="1"/>
      <c r="B185" s="1"/>
      <c r="C185" s="5"/>
      <c r="D185" s="5"/>
      <c r="E185" s="5"/>
      <c r="F185" s="5"/>
      <c r="G185" s="34"/>
      <c r="H185" s="61"/>
      <c r="I185" s="61"/>
      <c r="J185" s="34"/>
      <c r="K185" s="34"/>
      <c r="L185" s="34"/>
    </row>
    <row r="186" spans="1:12" hidden="1" x14ac:dyDescent="0.25">
      <c r="A186" s="1"/>
      <c r="B186" s="1"/>
      <c r="C186" s="5"/>
      <c r="D186" s="5"/>
      <c r="E186" s="5"/>
      <c r="F186" s="5"/>
      <c r="G186" s="34"/>
      <c r="H186" s="61"/>
      <c r="I186" s="61"/>
      <c r="J186" s="34"/>
      <c r="K186" s="34"/>
      <c r="L186" s="34"/>
    </row>
    <row r="187" spans="1:12" s="29" customFormat="1" ht="409.6" hidden="1" customHeight="1" x14ac:dyDescent="0.25">
      <c r="A187" s="144" t="s">
        <v>16</v>
      </c>
      <c r="B187" s="144" t="s">
        <v>305</v>
      </c>
      <c r="C187" s="25">
        <f>SUBTOTAL(9,C188:C211)</f>
        <v>0</v>
      </c>
      <c r="D187" s="25">
        <f>SUBTOTAL(9,D188:D211)</f>
        <v>20000</v>
      </c>
      <c r="E187" s="25">
        <f>SUBTOTAL(9,E188:E211)</f>
        <v>18857.330000000002</v>
      </c>
      <c r="F187" s="25">
        <f>G187-D187</f>
        <v>-20000</v>
      </c>
      <c r="G187" s="25">
        <f>SUBTOTAL(9,G188:G211)</f>
        <v>0</v>
      </c>
      <c r="H187" s="47" t="str">
        <f>IF(C187&lt;&gt;0,E187/C187,"-")</f>
        <v>-</v>
      </c>
      <c r="I187" s="47">
        <f>IF(D187&lt;&gt;0,E187/D187,"-")</f>
        <v>0.94286650000000005</v>
      </c>
      <c r="J187" s="25">
        <f>SUBTOTAL(9,J188:J211)</f>
        <v>0</v>
      </c>
      <c r="K187" s="25">
        <f>SUBTOTAL(9,K188:K211)</f>
        <v>0</v>
      </c>
      <c r="L187" s="25">
        <f>SUBTOTAL(9,L188:L211)</f>
        <v>0</v>
      </c>
    </row>
    <row r="188" spans="1:12" ht="30" hidden="1" customHeight="1" x14ac:dyDescent="0.3">
      <c r="A188" s="84"/>
      <c r="B188" s="84"/>
      <c r="C188" s="43"/>
      <c r="D188" s="43"/>
      <c r="E188" s="43"/>
      <c r="F188" s="43"/>
      <c r="G188" s="34"/>
      <c r="H188" s="61"/>
      <c r="I188" s="61"/>
      <c r="J188" s="34"/>
      <c r="K188" s="34"/>
      <c r="L188" s="34"/>
    </row>
    <row r="189" spans="1:12" s="29" customFormat="1" ht="409.6" hidden="1" customHeight="1" x14ac:dyDescent="0.25">
      <c r="A189" s="145" t="s">
        <v>16</v>
      </c>
      <c r="B189" s="145" t="s">
        <v>305</v>
      </c>
      <c r="C189" s="28">
        <f>SUBTOTAL(9,C190:C210)</f>
        <v>0</v>
      </c>
      <c r="D189" s="28">
        <f>SUBTOTAL(9,D190:D210)</f>
        <v>20000</v>
      </c>
      <c r="E189" s="28">
        <f>SUBTOTAL(9,E190:E210)</f>
        <v>18857.330000000002</v>
      </c>
      <c r="F189" s="28">
        <f>G189-D189</f>
        <v>-20000</v>
      </c>
      <c r="G189" s="28">
        <f>SUBTOTAL(9,G190:G210)</f>
        <v>0</v>
      </c>
      <c r="H189" s="49" t="str">
        <f>IF(C189&lt;&gt;0,E189/C189,"-")</f>
        <v>-</v>
      </c>
      <c r="I189" s="49">
        <f>IF(D189&lt;&gt;0,E189/D189,"-")</f>
        <v>0.94286650000000005</v>
      </c>
      <c r="J189" s="28">
        <f>SUBTOTAL(9,J190:J210)</f>
        <v>0</v>
      </c>
      <c r="K189" s="28">
        <f>SUBTOTAL(9,K190:K210)</f>
        <v>0</v>
      </c>
      <c r="L189" s="28">
        <f>SUBTOTAL(9,L190:L210)</f>
        <v>0</v>
      </c>
    </row>
    <row r="190" spans="1:12" ht="30" hidden="1" customHeight="1" x14ac:dyDescent="0.25">
      <c r="A190" s="1"/>
      <c r="B190" s="4"/>
      <c r="C190" s="120"/>
      <c r="D190" s="120"/>
      <c r="E190" s="120"/>
      <c r="F190" s="120"/>
      <c r="G190" s="34"/>
      <c r="H190" s="61"/>
      <c r="I190" s="61"/>
      <c r="J190" s="34"/>
      <c r="K190" s="34"/>
      <c r="L190" s="34"/>
    </row>
    <row r="191" spans="1:12" s="29" customFormat="1" ht="409.6" hidden="1" customHeight="1" x14ac:dyDescent="0.25">
      <c r="A191" s="146" t="s">
        <v>16</v>
      </c>
      <c r="B191" s="146" t="s">
        <v>305</v>
      </c>
      <c r="C191" s="37">
        <f>SUBTOTAL(9,C192:C209)</f>
        <v>0</v>
      </c>
      <c r="D191" s="37">
        <f>SUBTOTAL(9,D192:D209)</f>
        <v>20000</v>
      </c>
      <c r="E191" s="37">
        <f>SUBTOTAL(9,E192:E209)</f>
        <v>18857.330000000002</v>
      </c>
      <c r="F191" s="37">
        <f>G191-D191</f>
        <v>-20000</v>
      </c>
      <c r="G191" s="37">
        <f>SUBTOTAL(9,G192:G209)</f>
        <v>0</v>
      </c>
      <c r="H191" s="55" t="str">
        <f>IF(C191&lt;&gt;0,E191/C191,"-")</f>
        <v>-</v>
      </c>
      <c r="I191" s="55">
        <f>IF(D191&lt;&gt;0,E191/D191,"-")</f>
        <v>0.94286650000000005</v>
      </c>
      <c r="J191" s="37">
        <f>SUBTOTAL(9,J192:J209)</f>
        <v>0</v>
      </c>
      <c r="K191" s="37">
        <f>SUBTOTAL(9,K192:K209)</f>
        <v>0</v>
      </c>
      <c r="L191" s="37">
        <f>SUBTOTAL(9,L192:L209)</f>
        <v>0</v>
      </c>
    </row>
    <row r="192" spans="1:12" ht="30" hidden="1" customHeight="1" x14ac:dyDescent="0.25">
      <c r="A192" s="1"/>
      <c r="B192" s="1"/>
      <c r="C192" s="5"/>
      <c r="D192" s="42"/>
      <c r="E192" s="42"/>
      <c r="F192" s="42"/>
      <c r="G192" s="34"/>
      <c r="H192" s="61"/>
      <c r="I192" s="61"/>
      <c r="J192" s="34"/>
      <c r="K192" s="34"/>
      <c r="L192" s="34"/>
    </row>
    <row r="193" spans="1:12" ht="409.6" hidden="1" customHeight="1" x14ac:dyDescent="0.25">
      <c r="A193" s="147" t="s">
        <v>16</v>
      </c>
      <c r="B193" s="147" t="s">
        <v>305</v>
      </c>
      <c r="C193" s="38">
        <f>SUBTOTAL(9,C194:C208)</f>
        <v>0</v>
      </c>
      <c r="D193" s="38">
        <f>SUBTOTAL(9,D194:D208)</f>
        <v>20000</v>
      </c>
      <c r="E193" s="38">
        <f>SUBTOTAL(9,E194:E208)</f>
        <v>18857.330000000002</v>
      </c>
      <c r="F193" s="38">
        <f>G193-D193</f>
        <v>-20000</v>
      </c>
      <c r="G193" s="38">
        <f>SUBTOTAL(9,G194:G208)</f>
        <v>0</v>
      </c>
      <c r="H193" s="56" t="str">
        <f>IF(C193&lt;&gt;0,E193/C193,"-")</f>
        <v>-</v>
      </c>
      <c r="I193" s="56">
        <f>IF(D193&lt;&gt;0,E193/D193,"-")</f>
        <v>0.94286650000000005</v>
      </c>
      <c r="J193" s="38">
        <f>SUBTOTAL(9,J194:J208)</f>
        <v>0</v>
      </c>
      <c r="K193" s="38">
        <f>SUBTOTAL(9,K194:K208)</f>
        <v>0</v>
      </c>
      <c r="L193" s="38">
        <f>SUBTOTAL(9,L194:L208)</f>
        <v>0</v>
      </c>
    </row>
    <row r="194" spans="1:12" ht="30" hidden="1" customHeight="1" x14ac:dyDescent="0.25">
      <c r="A194" s="1"/>
      <c r="B194" s="1"/>
      <c r="C194" s="5"/>
      <c r="D194" s="148"/>
      <c r="E194" s="148"/>
      <c r="F194" s="148"/>
      <c r="G194" s="34"/>
      <c r="H194" s="61"/>
      <c r="I194" s="61"/>
      <c r="J194" s="34"/>
      <c r="K194" s="34"/>
      <c r="L194" s="34"/>
    </row>
    <row r="195" spans="1:12" ht="409.6" hidden="1" customHeight="1" x14ac:dyDescent="0.25">
      <c r="A195" s="149" t="s">
        <v>16</v>
      </c>
      <c r="B195" s="149" t="s">
        <v>305</v>
      </c>
      <c r="C195" s="40">
        <f>SUBTOTAL(9,C196:C207)</f>
        <v>0</v>
      </c>
      <c r="D195" s="40">
        <f>SUBTOTAL(9,D196:D207)</f>
        <v>20000</v>
      </c>
      <c r="E195" s="40">
        <f>SUBTOTAL(9,E196:E207)</f>
        <v>18857.330000000002</v>
      </c>
      <c r="F195" s="40">
        <f>G195-D195</f>
        <v>-20000</v>
      </c>
      <c r="G195" s="40">
        <f>SUBTOTAL(9,G196:G207)</f>
        <v>0</v>
      </c>
      <c r="H195" s="57" t="str">
        <f>IF(C195&lt;&gt;0,E195/C195,"-")</f>
        <v>-</v>
      </c>
      <c r="I195" s="57">
        <f>IF(D195&lt;&gt;0,E195/D195,"-")</f>
        <v>0.94286650000000005</v>
      </c>
      <c r="J195" s="40">
        <f>SUBTOTAL(9,J196:J207)</f>
        <v>0</v>
      </c>
      <c r="K195" s="40">
        <f>SUBTOTAL(9,K196:K207)</f>
        <v>0</v>
      </c>
      <c r="L195" s="40">
        <f>SUBTOTAL(9,L196:L207)</f>
        <v>0</v>
      </c>
    </row>
    <row r="196" spans="1:12" ht="30" hidden="1" customHeight="1" x14ac:dyDescent="0.25">
      <c r="A196" s="1"/>
      <c r="B196" s="1"/>
      <c r="C196" s="5"/>
      <c r="D196" s="117"/>
      <c r="E196" s="117"/>
      <c r="F196" s="117"/>
      <c r="G196" s="34"/>
      <c r="H196" s="61"/>
      <c r="I196" s="61"/>
      <c r="J196" s="34"/>
      <c r="K196" s="34"/>
      <c r="L196" s="34"/>
    </row>
    <row r="197" spans="1:12" ht="409.6" hidden="1" customHeight="1" x14ac:dyDescent="0.25">
      <c r="A197" s="150" t="s">
        <v>16</v>
      </c>
      <c r="B197" s="150" t="s">
        <v>305</v>
      </c>
      <c r="C197" s="41">
        <f>SUBTOTAL(9,C198:C206)</f>
        <v>0</v>
      </c>
      <c r="D197" s="41">
        <f>SUBTOTAL(9,D198:D206)</f>
        <v>20000</v>
      </c>
      <c r="E197" s="41">
        <f>SUBTOTAL(9,E198:E206)</f>
        <v>18857.330000000002</v>
      </c>
      <c r="F197" s="41">
        <f>G197-D197</f>
        <v>-20000</v>
      </c>
      <c r="G197" s="41">
        <f>SUBTOTAL(9,G198:G206)</f>
        <v>0</v>
      </c>
      <c r="H197" s="58" t="str">
        <f>IF(C197&lt;&gt;0,E197/C197,"-")</f>
        <v>-</v>
      </c>
      <c r="I197" s="58">
        <f>IF(D197&lt;&gt;0,E197/D197,"-")</f>
        <v>0.94286650000000005</v>
      </c>
      <c r="J197" s="41">
        <f>SUBTOTAL(9,J198:J206)</f>
        <v>0</v>
      </c>
      <c r="K197" s="41">
        <f>SUBTOTAL(9,K198:K206)</f>
        <v>0</v>
      </c>
      <c r="L197" s="41">
        <f>SUBTOTAL(9,L198:L206)</f>
        <v>0</v>
      </c>
    </row>
    <row r="198" spans="1:12" ht="30" hidden="1" customHeight="1" x14ac:dyDescent="0.25">
      <c r="A198" s="1"/>
      <c r="B198" s="1"/>
      <c r="C198" s="5"/>
      <c r="D198" s="151"/>
      <c r="E198" s="151"/>
      <c r="F198" s="151"/>
      <c r="G198" s="34"/>
      <c r="H198" s="61"/>
      <c r="I198" s="61"/>
      <c r="J198" s="34"/>
      <c r="K198" s="34"/>
      <c r="L198" s="34"/>
    </row>
    <row r="199" spans="1:12" ht="409.6" hidden="1" customHeight="1" x14ac:dyDescent="0.25">
      <c r="A199" s="152" t="s">
        <v>16</v>
      </c>
      <c r="B199" s="152" t="s">
        <v>305</v>
      </c>
      <c r="C199" s="39">
        <f>SUBTOTAL(9,C200:C205)</f>
        <v>0</v>
      </c>
      <c r="D199" s="39">
        <f>SUBTOTAL(9,D200:D205)</f>
        <v>20000</v>
      </c>
      <c r="E199" s="39">
        <f>SUBTOTAL(9,E200:E205)</f>
        <v>18857.330000000002</v>
      </c>
      <c r="F199" s="39">
        <f>G199-D199</f>
        <v>-20000</v>
      </c>
      <c r="G199" s="39">
        <f>SUBTOTAL(9,G200:G205)</f>
        <v>0</v>
      </c>
      <c r="H199" s="59" t="str">
        <f>IF(C199&lt;&gt;0,E199/C199,"-")</f>
        <v>-</v>
      </c>
      <c r="I199" s="59">
        <f>IF(D199&lt;&gt;0,E199/D199,"-")</f>
        <v>0.94286650000000005</v>
      </c>
      <c r="J199" s="39">
        <f>SUBTOTAL(9,J200:J205)</f>
        <v>0</v>
      </c>
      <c r="K199" s="39">
        <f>SUBTOTAL(9,K200:K205)</f>
        <v>0</v>
      </c>
      <c r="L199" s="39">
        <f>SUBTOTAL(9,L200:L205)</f>
        <v>0</v>
      </c>
    </row>
    <row r="200" spans="1:12" ht="22.5" hidden="1" customHeight="1" x14ac:dyDescent="0.25">
      <c r="A200" s="1"/>
      <c r="B200" s="1"/>
      <c r="C200" s="5"/>
      <c r="D200" s="151"/>
      <c r="E200" s="151"/>
      <c r="F200" s="151"/>
      <c r="G200" s="151"/>
      <c r="H200" s="153"/>
      <c r="I200" s="153"/>
      <c r="J200" s="151"/>
      <c r="K200" s="151"/>
      <c r="L200" s="151"/>
    </row>
    <row r="201" spans="1:12" ht="409.6" hidden="1" customHeight="1" x14ac:dyDescent="0.25">
      <c r="A201" s="154" t="s">
        <v>16</v>
      </c>
      <c r="B201" s="154" t="s">
        <v>305</v>
      </c>
      <c r="C201" s="151">
        <f>SUBTOTAL(9,C202:C204)</f>
        <v>0</v>
      </c>
      <c r="D201" s="151">
        <f>SUBTOTAL(9,D202:D204)</f>
        <v>20000</v>
      </c>
      <c r="E201" s="151">
        <f>SUBTOTAL(9,E202:E204)</f>
        <v>18857.330000000002</v>
      </c>
      <c r="F201" s="151">
        <f>G201-D201</f>
        <v>-20000</v>
      </c>
      <c r="G201" s="151">
        <f>SUBTOTAL(9,G202:G204)</f>
        <v>0</v>
      </c>
      <c r="H201" s="153" t="str">
        <f>IF(C201&lt;&gt;0,E201/C201,"-")</f>
        <v>-</v>
      </c>
      <c r="I201" s="153">
        <f>IF(D201&lt;&gt;0,E201/D201,"-")</f>
        <v>0.94286650000000005</v>
      </c>
      <c r="J201" s="151">
        <f>SUBTOTAL(9,J202:J204)</f>
        <v>0</v>
      </c>
      <c r="K201" s="151">
        <f>SUBTOTAL(9,K202:K204)</f>
        <v>0</v>
      </c>
      <c r="L201" s="151">
        <f>SUBTOTAL(9,L202:L204)</f>
        <v>0</v>
      </c>
    </row>
    <row r="202" spans="1:12" ht="30" hidden="1" customHeight="1" x14ac:dyDescent="0.25">
      <c r="A202" s="1"/>
      <c r="B202" s="1"/>
      <c r="C202" s="5"/>
      <c r="D202" s="33"/>
      <c r="E202" s="33"/>
      <c r="F202" s="33"/>
      <c r="G202" s="34"/>
      <c r="H202" s="61"/>
      <c r="I202" s="61"/>
      <c r="J202" s="34"/>
      <c r="K202" s="34"/>
      <c r="L202" s="34"/>
    </row>
    <row r="203" spans="1:12" ht="15" customHeight="1" x14ac:dyDescent="0.25">
      <c r="A203" s="155" t="s">
        <v>16</v>
      </c>
      <c r="B203" s="155" t="s">
        <v>305</v>
      </c>
      <c r="C203" s="3">
        <v>0</v>
      </c>
      <c r="D203" s="3">
        <v>20000</v>
      </c>
      <c r="E203" s="3">
        <v>18857.330000000002</v>
      </c>
      <c r="F203" s="3">
        <f>G203-D203</f>
        <v>-20000</v>
      </c>
      <c r="G203" s="3"/>
      <c r="H203" s="51" t="str">
        <f>IF(C203&lt;&gt;0,0/C203,"-")</f>
        <v>-</v>
      </c>
      <c r="I203" s="51">
        <f>IF(D203&lt;&gt;0,E203/D203,"-")</f>
        <v>0.94286650000000005</v>
      </c>
      <c r="J203" s="3">
        <v>0</v>
      </c>
      <c r="K203" s="76">
        <v>0</v>
      </c>
      <c r="L203" s="76">
        <v>0</v>
      </c>
    </row>
    <row r="204" spans="1:12" hidden="1" x14ac:dyDescent="0.25">
      <c r="A204" s="1"/>
      <c r="B204" s="1"/>
      <c r="C204" s="5"/>
      <c r="D204" s="3"/>
      <c r="E204" s="3"/>
      <c r="F204" s="3"/>
      <c r="G204" s="3"/>
      <c r="H204" s="51"/>
      <c r="I204" s="51"/>
      <c r="J204" s="3"/>
      <c r="K204" s="3"/>
      <c r="L204" s="3"/>
    </row>
    <row r="205" spans="1:12" hidden="1" x14ac:dyDescent="0.25">
      <c r="A205" s="1"/>
      <c r="B205" s="1"/>
      <c r="C205" s="5"/>
      <c r="D205" s="5"/>
      <c r="E205" s="5"/>
      <c r="F205" s="5"/>
      <c r="G205" s="34"/>
      <c r="H205" s="61"/>
      <c r="I205" s="61"/>
      <c r="J205" s="34"/>
      <c r="K205" s="34"/>
      <c r="L205" s="34"/>
    </row>
    <row r="206" spans="1:12" ht="20.100000000000001" hidden="1" customHeight="1" x14ac:dyDescent="0.25">
      <c r="A206" s="1"/>
      <c r="B206" s="1"/>
      <c r="C206" s="5"/>
      <c r="D206" s="5"/>
      <c r="E206" s="5"/>
      <c r="F206" s="5"/>
      <c r="G206" s="34"/>
      <c r="H206" s="61"/>
      <c r="I206" s="61"/>
      <c r="J206" s="34"/>
      <c r="K206" s="34"/>
      <c r="L206" s="34"/>
    </row>
    <row r="207" spans="1:12" ht="20.100000000000001" hidden="1" customHeight="1" x14ac:dyDescent="0.25">
      <c r="A207" s="1"/>
      <c r="B207" s="1"/>
      <c r="C207" s="5"/>
      <c r="D207" s="5"/>
      <c r="E207" s="5"/>
      <c r="F207" s="5"/>
      <c r="G207" s="34"/>
      <c r="H207" s="61"/>
      <c r="I207" s="61"/>
      <c r="J207" s="34"/>
      <c r="K207" s="34"/>
      <c r="L207" s="34"/>
    </row>
    <row r="208" spans="1:12" ht="20.100000000000001" hidden="1" customHeight="1" x14ac:dyDescent="0.25">
      <c r="A208" s="1"/>
      <c r="B208" s="1"/>
      <c r="C208" s="5"/>
      <c r="D208" s="5"/>
      <c r="E208" s="5"/>
      <c r="F208" s="5"/>
      <c r="G208" s="34"/>
      <c r="H208" s="61"/>
      <c r="I208" s="61"/>
      <c r="J208" s="34"/>
      <c r="K208" s="34"/>
      <c r="L208" s="34"/>
    </row>
    <row r="209" spans="1:12" ht="20.100000000000001" hidden="1" customHeight="1" x14ac:dyDescent="0.25">
      <c r="A209" s="1"/>
      <c r="B209" s="1"/>
      <c r="C209" s="5"/>
      <c r="D209" s="5"/>
      <c r="E209" s="5"/>
      <c r="F209" s="5"/>
      <c r="G209" s="34"/>
      <c r="H209" s="61"/>
      <c r="I209" s="61"/>
      <c r="J209" s="34"/>
      <c r="K209" s="34"/>
      <c r="L209" s="34"/>
    </row>
    <row r="210" spans="1:12" ht="20.100000000000001" hidden="1" customHeight="1" x14ac:dyDescent="0.25">
      <c r="A210" s="1"/>
      <c r="B210" s="1"/>
      <c r="C210" s="5"/>
      <c r="D210" s="5"/>
      <c r="E210" s="5"/>
      <c r="F210" s="5"/>
      <c r="G210" s="34"/>
      <c r="H210" s="61"/>
      <c r="I210" s="61"/>
      <c r="J210" s="34"/>
      <c r="K210" s="34"/>
      <c r="L210" s="34"/>
    </row>
    <row r="211" spans="1:12" hidden="1" x14ac:dyDescent="0.25">
      <c r="A211" s="1"/>
      <c r="B211" s="1"/>
      <c r="C211" s="5"/>
      <c r="D211" s="5"/>
      <c r="E211" s="5"/>
      <c r="F211" s="5"/>
      <c r="G211" s="34"/>
      <c r="H211" s="61"/>
      <c r="I211" s="61"/>
      <c r="J211" s="34"/>
      <c r="K211" s="34"/>
      <c r="L211" s="34"/>
    </row>
    <row r="212" spans="1:12" hidden="1" x14ac:dyDescent="0.25">
      <c r="A212" s="1"/>
      <c r="B212" s="1"/>
      <c r="C212" s="5"/>
      <c r="D212" s="5"/>
      <c r="E212" s="5"/>
      <c r="F212" s="5"/>
      <c r="G212" s="34"/>
      <c r="H212" s="61"/>
      <c r="I212" s="61"/>
      <c r="J212" s="34"/>
      <c r="K212" s="34"/>
      <c r="L212" s="34"/>
    </row>
    <row r="213" spans="1:12" ht="27.75" customHeight="1" x14ac:dyDescent="0.25">
      <c r="A213" s="156" t="s">
        <v>510</v>
      </c>
      <c r="B213" s="156"/>
      <c r="C213" s="157">
        <f>SUBTOTAL(9,C28:C212)</f>
        <v>0</v>
      </c>
      <c r="D213" s="157">
        <f>SUBTOTAL(9,D28:D212)</f>
        <v>7176057</v>
      </c>
      <c r="E213" s="157">
        <f>SUBTOTAL(9,E28:E212)</f>
        <v>6059488.2400000002</v>
      </c>
      <c r="F213" s="157">
        <f>G213-D213</f>
        <v>-7176057</v>
      </c>
      <c r="G213" s="157">
        <f>SUBTOTAL(9,G28:G212)</f>
        <v>0</v>
      </c>
      <c r="H213" s="158" t="str">
        <f>IF(C213&lt;&gt;0,E213/C213,"-")</f>
        <v>-</v>
      </c>
      <c r="I213" s="158">
        <f>IF(D213&lt;&gt;0,E213/D213,"-")</f>
        <v>0.8444035826359797</v>
      </c>
      <c r="J213" s="157">
        <f>SUBTOTAL(9,J28:J212)</f>
        <v>49324200</v>
      </c>
      <c r="K213" s="157">
        <f>SUBTOTAL(9,K28:K212)</f>
        <v>39254000</v>
      </c>
      <c r="L213" s="157">
        <f>SUBTOTAL(9,L28:L212)</f>
        <v>0</v>
      </c>
    </row>
    <row r="214" spans="1:1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ht="63.75" hidden="1" customHeight="1" x14ac:dyDescent="0.25">
      <c r="A215" s="78">
        <f>A211</f>
        <v>0</v>
      </c>
      <c r="B215" s="79"/>
      <c r="C215" s="6">
        <f t="shared" ref="C215:L215" si="1">C211</f>
        <v>0</v>
      </c>
      <c r="D215" s="6">
        <f t="shared" si="1"/>
        <v>0</v>
      </c>
      <c r="E215" s="6">
        <f t="shared" si="1"/>
        <v>0</v>
      </c>
      <c r="F215" s="6">
        <f t="shared" si="1"/>
        <v>0</v>
      </c>
      <c r="G215" s="6">
        <f t="shared" si="1"/>
        <v>0</v>
      </c>
      <c r="H215" s="77">
        <f t="shared" si="1"/>
        <v>0</v>
      </c>
      <c r="I215" s="77">
        <f t="shared" si="1"/>
        <v>0</v>
      </c>
      <c r="J215" s="6">
        <f t="shared" si="1"/>
        <v>0</v>
      </c>
      <c r="K215" s="6">
        <f t="shared" si="1"/>
        <v>0</v>
      </c>
      <c r="L215" s="6">
        <f t="shared" si="1"/>
        <v>0</v>
      </c>
    </row>
    <row r="216" spans="1:12" s="29" customFormat="1" ht="409.6" hidden="1" customHeight="1" x14ac:dyDescent="0.25">
      <c r="A216" s="144" t="s">
        <v>2</v>
      </c>
      <c r="B216" s="144" t="s">
        <v>273</v>
      </c>
      <c r="C216" s="25">
        <f>SUBTOTAL(9,C217:C240)</f>
        <v>0</v>
      </c>
      <c r="D216" s="25">
        <f>SUBTOTAL(9,D217:D240)</f>
        <v>5625900</v>
      </c>
      <c r="E216" s="25">
        <f>SUBTOTAL(9,E217:E240)</f>
        <v>5602478.4899999993</v>
      </c>
      <c r="F216" s="25">
        <f>G216-D216</f>
        <v>-5625900</v>
      </c>
      <c r="G216" s="25">
        <f>SUBTOTAL(9,G217:G240)</f>
        <v>0</v>
      </c>
      <c r="H216" s="47" t="str">
        <f>IF(C216&lt;&gt;0,E216/C216,"-")</f>
        <v>-</v>
      </c>
      <c r="I216" s="47">
        <f>IF(D216&lt;&gt;0,E216/D216,"-")</f>
        <v>0.99583684210526302</v>
      </c>
      <c r="J216" s="25">
        <f>SUBTOTAL(9,J217:J240)</f>
        <v>6200300</v>
      </c>
      <c r="K216" s="25">
        <f>SUBTOTAL(9,K217:K240)</f>
        <v>5743125</v>
      </c>
      <c r="L216" s="25">
        <f>SUBTOTAL(9,L217:L240)</f>
        <v>0</v>
      </c>
    </row>
    <row r="217" spans="1:12" ht="30" hidden="1" customHeight="1" x14ac:dyDescent="0.3">
      <c r="A217" s="84"/>
      <c r="B217" s="84"/>
      <c r="C217" s="43"/>
      <c r="D217" s="43"/>
      <c r="E217" s="43"/>
      <c r="F217" s="43"/>
      <c r="G217" s="34"/>
      <c r="H217" s="61"/>
      <c r="I217" s="61"/>
      <c r="J217" s="34"/>
      <c r="K217" s="34"/>
      <c r="L217" s="34"/>
    </row>
    <row r="218" spans="1:12" s="29" customFormat="1" ht="409.6" hidden="1" customHeight="1" x14ac:dyDescent="0.25">
      <c r="A218" s="145" t="s">
        <v>2</v>
      </c>
      <c r="B218" s="145" t="s">
        <v>273</v>
      </c>
      <c r="C218" s="28">
        <f>SUBTOTAL(9,C219:C239)</f>
        <v>0</v>
      </c>
      <c r="D218" s="28">
        <f>SUBTOTAL(9,D219:D239)</f>
        <v>5625900</v>
      </c>
      <c r="E218" s="28">
        <f>SUBTOTAL(9,E219:E239)</f>
        <v>5602478.4899999993</v>
      </c>
      <c r="F218" s="28">
        <f>G218-D218</f>
        <v>-5625900</v>
      </c>
      <c r="G218" s="28">
        <f>SUBTOTAL(9,G219:G239)</f>
        <v>0</v>
      </c>
      <c r="H218" s="49" t="str">
        <f>IF(C218&lt;&gt;0,E218/C218,"-")</f>
        <v>-</v>
      </c>
      <c r="I218" s="49">
        <f>IF(D218&lt;&gt;0,E218/D218,"-")</f>
        <v>0.99583684210526302</v>
      </c>
      <c r="J218" s="28">
        <f>SUBTOTAL(9,J219:J239)</f>
        <v>6200300</v>
      </c>
      <c r="K218" s="28">
        <f>SUBTOTAL(9,K219:K239)</f>
        <v>5743125</v>
      </c>
      <c r="L218" s="28">
        <f>SUBTOTAL(9,L219:L239)</f>
        <v>0</v>
      </c>
    </row>
    <row r="219" spans="1:12" ht="30" hidden="1" customHeight="1" x14ac:dyDescent="0.25">
      <c r="A219" s="1"/>
      <c r="B219" s="4"/>
      <c r="C219" s="120"/>
      <c r="D219" s="120"/>
      <c r="E219" s="120"/>
      <c r="F219" s="120"/>
      <c r="G219" s="34"/>
      <c r="H219" s="61"/>
      <c r="I219" s="61"/>
      <c r="J219" s="34"/>
      <c r="K219" s="34"/>
      <c r="L219" s="34"/>
    </row>
    <row r="220" spans="1:12" s="29" customFormat="1" ht="409.6" hidden="1" customHeight="1" x14ac:dyDescent="0.25">
      <c r="A220" s="146" t="s">
        <v>2</v>
      </c>
      <c r="B220" s="146" t="s">
        <v>273</v>
      </c>
      <c r="C220" s="37">
        <f>SUBTOTAL(9,C221:C238)</f>
        <v>0</v>
      </c>
      <c r="D220" s="37">
        <f>SUBTOTAL(9,D221:D238)</f>
        <v>5625900</v>
      </c>
      <c r="E220" s="37">
        <f>SUBTOTAL(9,E221:E238)</f>
        <v>5602478.4899999993</v>
      </c>
      <c r="F220" s="37">
        <f>G220-D220</f>
        <v>-5625900</v>
      </c>
      <c r="G220" s="37">
        <f>SUBTOTAL(9,G221:G238)</f>
        <v>0</v>
      </c>
      <c r="H220" s="55" t="str">
        <f>IF(C220&lt;&gt;0,E220/C220,"-")</f>
        <v>-</v>
      </c>
      <c r="I220" s="55">
        <f>IF(D220&lt;&gt;0,E220/D220,"-")</f>
        <v>0.99583684210526302</v>
      </c>
      <c r="J220" s="37">
        <f>SUBTOTAL(9,J221:J238)</f>
        <v>6200300</v>
      </c>
      <c r="K220" s="37">
        <f>SUBTOTAL(9,K221:K238)</f>
        <v>5743125</v>
      </c>
      <c r="L220" s="37">
        <f>SUBTOTAL(9,L221:L238)</f>
        <v>0</v>
      </c>
    </row>
    <row r="221" spans="1:12" ht="30" hidden="1" customHeight="1" x14ac:dyDescent="0.25">
      <c r="A221" s="1"/>
      <c r="B221" s="1"/>
      <c r="C221" s="5"/>
      <c r="D221" s="42"/>
      <c r="E221" s="42"/>
      <c r="F221" s="42"/>
      <c r="G221" s="34"/>
      <c r="H221" s="61"/>
      <c r="I221" s="61"/>
      <c r="J221" s="34"/>
      <c r="K221" s="34"/>
      <c r="L221" s="34"/>
    </row>
    <row r="222" spans="1:12" ht="409.6" hidden="1" customHeight="1" x14ac:dyDescent="0.25">
      <c r="A222" s="147" t="s">
        <v>2</v>
      </c>
      <c r="B222" s="147" t="s">
        <v>273</v>
      </c>
      <c r="C222" s="38">
        <f>SUBTOTAL(9,C223:C237)</f>
        <v>0</v>
      </c>
      <c r="D222" s="38">
        <f>SUBTOTAL(9,D223:D237)</f>
        <v>5625900</v>
      </c>
      <c r="E222" s="38">
        <f>SUBTOTAL(9,E223:E237)</f>
        <v>5602478.4899999993</v>
      </c>
      <c r="F222" s="38">
        <f>G222-D222</f>
        <v>-5625900</v>
      </c>
      <c r="G222" s="38">
        <f>SUBTOTAL(9,G223:G237)</f>
        <v>0</v>
      </c>
      <c r="H222" s="56" t="str">
        <f>IF(C222&lt;&gt;0,E222/C222,"-")</f>
        <v>-</v>
      </c>
      <c r="I222" s="56">
        <f>IF(D222&lt;&gt;0,E222/D222,"-")</f>
        <v>0.99583684210526302</v>
      </c>
      <c r="J222" s="38">
        <f>SUBTOTAL(9,J223:J237)</f>
        <v>6200300</v>
      </c>
      <c r="K222" s="38">
        <f>SUBTOTAL(9,K223:K237)</f>
        <v>5743125</v>
      </c>
      <c r="L222" s="38">
        <f>SUBTOTAL(9,L223:L237)</f>
        <v>0</v>
      </c>
    </row>
    <row r="223" spans="1:12" ht="30" hidden="1" customHeight="1" x14ac:dyDescent="0.25">
      <c r="A223" s="1"/>
      <c r="B223" s="1"/>
      <c r="C223" s="5"/>
      <c r="D223" s="148"/>
      <c r="E223" s="148"/>
      <c r="F223" s="148"/>
      <c r="G223" s="34"/>
      <c r="H223" s="61"/>
      <c r="I223" s="61"/>
      <c r="J223" s="34"/>
      <c r="K223" s="34"/>
      <c r="L223" s="34"/>
    </row>
    <row r="224" spans="1:12" ht="409.6" hidden="1" customHeight="1" x14ac:dyDescent="0.25">
      <c r="A224" s="149" t="s">
        <v>2</v>
      </c>
      <c r="B224" s="149" t="s">
        <v>273</v>
      </c>
      <c r="C224" s="40">
        <f>SUBTOTAL(9,C225:C236)</f>
        <v>0</v>
      </c>
      <c r="D224" s="40">
        <f>SUBTOTAL(9,D225:D236)</f>
        <v>5625900</v>
      </c>
      <c r="E224" s="40">
        <f>SUBTOTAL(9,E225:E236)</f>
        <v>5602478.4899999993</v>
      </c>
      <c r="F224" s="40">
        <f>G224-D224</f>
        <v>-5625900</v>
      </c>
      <c r="G224" s="40">
        <f>SUBTOTAL(9,G225:G236)</f>
        <v>0</v>
      </c>
      <c r="H224" s="57" t="str">
        <f>IF(C224&lt;&gt;0,E224/C224,"-")</f>
        <v>-</v>
      </c>
      <c r="I224" s="57">
        <f>IF(D224&lt;&gt;0,E224/D224,"-")</f>
        <v>0.99583684210526302</v>
      </c>
      <c r="J224" s="40">
        <f>SUBTOTAL(9,J225:J236)</f>
        <v>6200300</v>
      </c>
      <c r="K224" s="40">
        <f>SUBTOTAL(9,K225:K236)</f>
        <v>5743125</v>
      </c>
      <c r="L224" s="40">
        <f>SUBTOTAL(9,L225:L236)</f>
        <v>0</v>
      </c>
    </row>
    <row r="225" spans="1:12" ht="30" hidden="1" customHeight="1" x14ac:dyDescent="0.25">
      <c r="A225" s="1"/>
      <c r="B225" s="1"/>
      <c r="C225" s="5"/>
      <c r="D225" s="117"/>
      <c r="E225" s="117"/>
      <c r="F225" s="117"/>
      <c r="G225" s="34"/>
      <c r="H225" s="61"/>
      <c r="I225" s="61"/>
      <c r="J225" s="34"/>
      <c r="K225" s="34"/>
      <c r="L225" s="34"/>
    </row>
    <row r="226" spans="1:12" ht="409.6" hidden="1" customHeight="1" x14ac:dyDescent="0.25">
      <c r="A226" s="150" t="s">
        <v>2</v>
      </c>
      <c r="B226" s="150" t="s">
        <v>273</v>
      </c>
      <c r="C226" s="41">
        <f>SUBTOTAL(9,C227:C235)</f>
        <v>0</v>
      </c>
      <c r="D226" s="41">
        <f>SUBTOTAL(9,D227:D235)</f>
        <v>5625900</v>
      </c>
      <c r="E226" s="41">
        <f>SUBTOTAL(9,E227:E235)</f>
        <v>5602478.4899999993</v>
      </c>
      <c r="F226" s="41">
        <f>G226-D226</f>
        <v>-5625900</v>
      </c>
      <c r="G226" s="41">
        <f>SUBTOTAL(9,G227:G235)</f>
        <v>0</v>
      </c>
      <c r="H226" s="58" t="str">
        <f>IF(C226&lt;&gt;0,E226/C226,"-")</f>
        <v>-</v>
      </c>
      <c r="I226" s="58">
        <f>IF(D226&lt;&gt;0,E226/D226,"-")</f>
        <v>0.99583684210526302</v>
      </c>
      <c r="J226" s="41">
        <f>SUBTOTAL(9,J227:J235)</f>
        <v>6200300</v>
      </c>
      <c r="K226" s="41">
        <f>SUBTOTAL(9,K227:K235)</f>
        <v>5743125</v>
      </c>
      <c r="L226" s="41">
        <f>SUBTOTAL(9,L227:L235)</f>
        <v>0</v>
      </c>
    </row>
    <row r="227" spans="1:12" ht="30" hidden="1" customHeight="1" x14ac:dyDescent="0.25">
      <c r="A227" s="1"/>
      <c r="B227" s="1"/>
      <c r="C227" s="5"/>
      <c r="D227" s="151"/>
      <c r="E227" s="151"/>
      <c r="F227" s="151"/>
      <c r="G227" s="34"/>
      <c r="H227" s="61"/>
      <c r="I227" s="61"/>
      <c r="J227" s="34"/>
      <c r="K227" s="34"/>
      <c r="L227" s="34"/>
    </row>
    <row r="228" spans="1:12" ht="409.6" hidden="1" customHeight="1" x14ac:dyDescent="0.25">
      <c r="A228" s="152" t="s">
        <v>2</v>
      </c>
      <c r="B228" s="152" t="s">
        <v>273</v>
      </c>
      <c r="C228" s="39">
        <f>SUBTOTAL(9,C229:C234)</f>
        <v>0</v>
      </c>
      <c r="D228" s="39">
        <f>SUBTOTAL(9,D229:D234)</f>
        <v>5625900</v>
      </c>
      <c r="E228" s="39">
        <f>SUBTOTAL(9,E229:E234)</f>
        <v>5602478.4899999993</v>
      </c>
      <c r="F228" s="39">
        <f>G228-D228</f>
        <v>-5625900</v>
      </c>
      <c r="G228" s="39">
        <f>SUBTOTAL(9,G229:G234)</f>
        <v>0</v>
      </c>
      <c r="H228" s="59" t="str">
        <f>IF(C228&lt;&gt;0,E228/C228,"-")</f>
        <v>-</v>
      </c>
      <c r="I228" s="59">
        <f>IF(D228&lt;&gt;0,E228/D228,"-")</f>
        <v>0.99583684210526302</v>
      </c>
      <c r="J228" s="39">
        <f>SUBTOTAL(9,J229:J234)</f>
        <v>6200300</v>
      </c>
      <c r="K228" s="39">
        <f>SUBTOTAL(9,K229:K234)</f>
        <v>5743125</v>
      </c>
      <c r="L228" s="39">
        <f>SUBTOTAL(9,L229:L234)</f>
        <v>0</v>
      </c>
    </row>
    <row r="229" spans="1:12" ht="22.5" hidden="1" customHeight="1" x14ac:dyDescent="0.25">
      <c r="A229" s="1"/>
      <c r="B229" s="1"/>
      <c r="C229" s="5"/>
      <c r="D229" s="151"/>
      <c r="E229" s="151"/>
      <c r="F229" s="151"/>
      <c r="G229" s="151"/>
      <c r="H229" s="153"/>
      <c r="I229" s="153"/>
      <c r="J229" s="151"/>
      <c r="K229" s="151"/>
      <c r="L229" s="151"/>
    </row>
    <row r="230" spans="1:12" ht="409.6" hidden="1" customHeight="1" x14ac:dyDescent="0.25">
      <c r="A230" s="154" t="s">
        <v>2</v>
      </c>
      <c r="B230" s="154" t="s">
        <v>273</v>
      </c>
      <c r="C230" s="151">
        <f>SUBTOTAL(9,C231:C233)</f>
        <v>0</v>
      </c>
      <c r="D230" s="151">
        <f>SUBTOTAL(9,D231:D233)</f>
        <v>5625900</v>
      </c>
      <c r="E230" s="151">
        <f>SUBTOTAL(9,E231:E233)</f>
        <v>5602478.4899999993</v>
      </c>
      <c r="F230" s="151">
        <f>G230-D230</f>
        <v>-5625900</v>
      </c>
      <c r="G230" s="151">
        <f>SUBTOTAL(9,G231:G233)</f>
        <v>0</v>
      </c>
      <c r="H230" s="153" t="str">
        <f>IF(C230&lt;&gt;0,E230/C230,"-")</f>
        <v>-</v>
      </c>
      <c r="I230" s="153">
        <f>IF(D230&lt;&gt;0,E230/D230,"-")</f>
        <v>0.99583684210526302</v>
      </c>
      <c r="J230" s="151">
        <f>SUBTOTAL(9,J231:J233)</f>
        <v>6200300</v>
      </c>
      <c r="K230" s="151">
        <f>SUBTOTAL(9,K231:K233)</f>
        <v>5743125</v>
      </c>
      <c r="L230" s="151">
        <f>SUBTOTAL(9,L231:L233)</f>
        <v>0</v>
      </c>
    </row>
    <row r="231" spans="1:12" ht="30" hidden="1" customHeight="1" x14ac:dyDescent="0.25">
      <c r="A231" s="1"/>
      <c r="B231" s="1"/>
      <c r="C231" s="5"/>
      <c r="D231" s="33"/>
      <c r="E231" s="33"/>
      <c r="F231" s="33"/>
      <c r="G231" s="34"/>
      <c r="H231" s="61"/>
      <c r="I231" s="61"/>
      <c r="J231" s="34"/>
      <c r="K231" s="34"/>
      <c r="L231" s="34"/>
    </row>
    <row r="232" spans="1:12" ht="15" customHeight="1" x14ac:dyDescent="0.25">
      <c r="A232" s="155" t="s">
        <v>2</v>
      </c>
      <c r="B232" s="155" t="s">
        <v>273</v>
      </c>
      <c r="C232" s="3">
        <v>0</v>
      </c>
      <c r="D232" s="3">
        <v>5625900</v>
      </c>
      <c r="E232" s="3">
        <v>5602478.4899999993</v>
      </c>
      <c r="F232" s="3">
        <f>G232-D232</f>
        <v>-5625900</v>
      </c>
      <c r="G232" s="3"/>
      <c r="H232" s="51" t="str">
        <f>IF(C232&lt;&gt;0,0/C232,"-")</f>
        <v>-</v>
      </c>
      <c r="I232" s="51">
        <f>IF(D232&lt;&gt;0,E232/D232,"-")</f>
        <v>0.99583684210526302</v>
      </c>
      <c r="J232" s="3">
        <v>6200300</v>
      </c>
      <c r="K232" s="76">
        <v>5743125</v>
      </c>
      <c r="L232" s="76">
        <v>0</v>
      </c>
    </row>
    <row r="233" spans="1:12" hidden="1" x14ac:dyDescent="0.25">
      <c r="A233" s="1"/>
      <c r="B233" s="1"/>
      <c r="C233" s="5"/>
      <c r="D233" s="3"/>
      <c r="E233" s="3"/>
      <c r="F233" s="3"/>
      <c r="G233" s="3"/>
      <c r="H233" s="51"/>
      <c r="I233" s="51"/>
      <c r="J233" s="3"/>
      <c r="K233" s="3"/>
      <c r="L233" s="3"/>
    </row>
    <row r="234" spans="1:12" hidden="1" x14ac:dyDescent="0.25">
      <c r="A234" s="1"/>
      <c r="B234" s="1"/>
      <c r="C234" s="5"/>
      <c r="D234" s="5"/>
      <c r="E234" s="5"/>
      <c r="F234" s="5"/>
      <c r="G234" s="34"/>
      <c r="H234" s="61"/>
      <c r="I234" s="61"/>
      <c r="J234" s="34"/>
      <c r="K234" s="34"/>
      <c r="L234" s="34"/>
    </row>
    <row r="235" spans="1:12" ht="20.100000000000001" hidden="1" customHeight="1" x14ac:dyDescent="0.25">
      <c r="A235" s="1"/>
      <c r="B235" s="1"/>
      <c r="C235" s="5"/>
      <c r="D235" s="5"/>
      <c r="E235" s="5"/>
      <c r="F235" s="5"/>
      <c r="G235" s="34"/>
      <c r="H235" s="61"/>
      <c r="I235" s="61"/>
      <c r="J235" s="34"/>
      <c r="K235" s="34"/>
      <c r="L235" s="34"/>
    </row>
    <row r="236" spans="1:12" ht="20.100000000000001" hidden="1" customHeight="1" x14ac:dyDescent="0.25">
      <c r="A236" s="1"/>
      <c r="B236" s="1"/>
      <c r="C236" s="5"/>
      <c r="D236" s="5"/>
      <c r="E236" s="5"/>
      <c r="F236" s="5"/>
      <c r="G236" s="34"/>
      <c r="H236" s="61"/>
      <c r="I236" s="61"/>
      <c r="J236" s="34"/>
      <c r="K236" s="34"/>
      <c r="L236" s="34"/>
    </row>
    <row r="237" spans="1:12" ht="20.100000000000001" hidden="1" customHeight="1" x14ac:dyDescent="0.25">
      <c r="A237" s="1"/>
      <c r="B237" s="1"/>
      <c r="C237" s="5"/>
      <c r="D237" s="5"/>
      <c r="E237" s="5"/>
      <c r="F237" s="5"/>
      <c r="G237" s="34"/>
      <c r="H237" s="61"/>
      <c r="I237" s="61"/>
      <c r="J237" s="34"/>
      <c r="K237" s="34"/>
      <c r="L237" s="34"/>
    </row>
    <row r="238" spans="1:12" ht="20.100000000000001" hidden="1" customHeight="1" x14ac:dyDescent="0.25">
      <c r="A238" s="1"/>
      <c r="B238" s="1"/>
      <c r="C238" s="5"/>
      <c r="D238" s="5"/>
      <c r="E238" s="5"/>
      <c r="F238" s="5"/>
      <c r="G238" s="34"/>
      <c r="H238" s="61"/>
      <c r="I238" s="61"/>
      <c r="J238" s="34"/>
      <c r="K238" s="34"/>
      <c r="L238" s="34"/>
    </row>
    <row r="239" spans="1:12" ht="20.100000000000001" hidden="1" customHeight="1" x14ac:dyDescent="0.25">
      <c r="A239" s="1"/>
      <c r="B239" s="1"/>
      <c r="C239" s="5"/>
      <c r="D239" s="5"/>
      <c r="E239" s="5"/>
      <c r="F239" s="5"/>
      <c r="G239" s="34"/>
      <c r="H239" s="61"/>
      <c r="I239" s="61"/>
      <c r="J239" s="34"/>
      <c r="K239" s="34"/>
      <c r="L239" s="34"/>
    </row>
    <row r="240" spans="1:12" hidden="1" x14ac:dyDescent="0.25">
      <c r="A240" s="1"/>
      <c r="B240" s="1"/>
      <c r="C240" s="5"/>
      <c r="D240" s="5"/>
      <c r="E240" s="5"/>
      <c r="F240" s="5"/>
      <c r="G240" s="34"/>
      <c r="H240" s="61"/>
      <c r="I240" s="61"/>
      <c r="J240" s="34"/>
      <c r="K240" s="34"/>
      <c r="L240" s="34"/>
    </row>
    <row r="241" spans="1:12" s="29" customFormat="1" ht="409.6" hidden="1" customHeight="1" x14ac:dyDescent="0.25">
      <c r="A241" s="144" t="s">
        <v>11</v>
      </c>
      <c r="B241" s="144" t="s">
        <v>230</v>
      </c>
      <c r="C241" s="25">
        <f>SUBTOTAL(9,C242:C265)</f>
        <v>0</v>
      </c>
      <c r="D241" s="25">
        <f>SUBTOTAL(9,D242:D265)</f>
        <v>265000</v>
      </c>
      <c r="E241" s="25">
        <f>SUBTOTAL(9,E242:E265)</f>
        <v>222195.72</v>
      </c>
      <c r="F241" s="25">
        <f>G241-D241</f>
        <v>-265000</v>
      </c>
      <c r="G241" s="25">
        <f>SUBTOTAL(9,G242:G265)</f>
        <v>0</v>
      </c>
      <c r="H241" s="47" t="str">
        <f>IF(C241&lt;&gt;0,E241/C241,"-")</f>
        <v>-</v>
      </c>
      <c r="I241" s="47">
        <f>IF(D241&lt;&gt;0,E241/D241,"-")</f>
        <v>0.83847441509433962</v>
      </c>
      <c r="J241" s="25">
        <f>SUBTOTAL(9,J242:J265)</f>
        <v>275000</v>
      </c>
      <c r="K241" s="25">
        <f>SUBTOTAL(9,K242:K265)</f>
        <v>275000</v>
      </c>
      <c r="L241" s="25">
        <f>SUBTOTAL(9,L242:L265)</f>
        <v>0</v>
      </c>
    </row>
    <row r="242" spans="1:12" ht="30" hidden="1" customHeight="1" x14ac:dyDescent="0.3">
      <c r="A242" s="84"/>
      <c r="B242" s="84"/>
      <c r="C242" s="43"/>
      <c r="D242" s="43"/>
      <c r="E242" s="43"/>
      <c r="F242" s="43"/>
      <c r="G242" s="34"/>
      <c r="H242" s="61"/>
      <c r="I242" s="61"/>
      <c r="J242" s="34"/>
      <c r="K242" s="34"/>
      <c r="L242" s="34"/>
    </row>
    <row r="243" spans="1:12" s="29" customFormat="1" ht="409.6" hidden="1" customHeight="1" x14ac:dyDescent="0.25">
      <c r="A243" s="145" t="s">
        <v>11</v>
      </c>
      <c r="B243" s="145" t="s">
        <v>230</v>
      </c>
      <c r="C243" s="28">
        <f>SUBTOTAL(9,C244:C264)</f>
        <v>0</v>
      </c>
      <c r="D243" s="28">
        <f>SUBTOTAL(9,D244:D264)</f>
        <v>265000</v>
      </c>
      <c r="E243" s="28">
        <f>SUBTOTAL(9,E244:E264)</f>
        <v>222195.72</v>
      </c>
      <c r="F243" s="28">
        <f>G243-D243</f>
        <v>-265000</v>
      </c>
      <c r="G243" s="28">
        <f>SUBTOTAL(9,G244:G264)</f>
        <v>0</v>
      </c>
      <c r="H243" s="49" t="str">
        <f>IF(C243&lt;&gt;0,E243/C243,"-")</f>
        <v>-</v>
      </c>
      <c r="I243" s="49">
        <f>IF(D243&lt;&gt;0,E243/D243,"-")</f>
        <v>0.83847441509433962</v>
      </c>
      <c r="J243" s="28">
        <f>SUBTOTAL(9,J244:J264)</f>
        <v>275000</v>
      </c>
      <c r="K243" s="28">
        <f>SUBTOTAL(9,K244:K264)</f>
        <v>275000</v>
      </c>
      <c r="L243" s="28">
        <f>SUBTOTAL(9,L244:L264)</f>
        <v>0</v>
      </c>
    </row>
    <row r="244" spans="1:12" ht="30" hidden="1" customHeight="1" x14ac:dyDescent="0.25">
      <c r="A244" s="1"/>
      <c r="B244" s="4"/>
      <c r="C244" s="120"/>
      <c r="D244" s="120"/>
      <c r="E244" s="120"/>
      <c r="F244" s="120"/>
      <c r="G244" s="34"/>
      <c r="H244" s="61"/>
      <c r="I244" s="61"/>
      <c r="J244" s="34"/>
      <c r="K244" s="34"/>
      <c r="L244" s="34"/>
    </row>
    <row r="245" spans="1:12" s="29" customFormat="1" ht="409.6" hidden="1" customHeight="1" x14ac:dyDescent="0.25">
      <c r="A245" s="146" t="s">
        <v>11</v>
      </c>
      <c r="B245" s="146" t="s">
        <v>230</v>
      </c>
      <c r="C245" s="37">
        <f>SUBTOTAL(9,C246:C263)</f>
        <v>0</v>
      </c>
      <c r="D245" s="37">
        <f>SUBTOTAL(9,D246:D263)</f>
        <v>265000</v>
      </c>
      <c r="E245" s="37">
        <f>SUBTOTAL(9,E246:E263)</f>
        <v>222195.72</v>
      </c>
      <c r="F245" s="37">
        <f>G245-D245</f>
        <v>-265000</v>
      </c>
      <c r="G245" s="37">
        <f>SUBTOTAL(9,G246:G263)</f>
        <v>0</v>
      </c>
      <c r="H245" s="55" t="str">
        <f>IF(C245&lt;&gt;0,E245/C245,"-")</f>
        <v>-</v>
      </c>
      <c r="I245" s="55">
        <f>IF(D245&lt;&gt;0,E245/D245,"-")</f>
        <v>0.83847441509433962</v>
      </c>
      <c r="J245" s="37">
        <f>SUBTOTAL(9,J246:J263)</f>
        <v>275000</v>
      </c>
      <c r="K245" s="37">
        <f>SUBTOTAL(9,K246:K263)</f>
        <v>275000</v>
      </c>
      <c r="L245" s="37">
        <f>SUBTOTAL(9,L246:L263)</f>
        <v>0</v>
      </c>
    </row>
    <row r="246" spans="1:12" ht="30" hidden="1" customHeight="1" x14ac:dyDescent="0.25">
      <c r="A246" s="1"/>
      <c r="B246" s="1"/>
      <c r="C246" s="5"/>
      <c r="D246" s="42"/>
      <c r="E246" s="42"/>
      <c r="F246" s="42"/>
      <c r="G246" s="34"/>
      <c r="H246" s="61"/>
      <c r="I246" s="61"/>
      <c r="J246" s="34"/>
      <c r="K246" s="34"/>
      <c r="L246" s="34"/>
    </row>
    <row r="247" spans="1:12" ht="409.6" hidden="1" customHeight="1" x14ac:dyDescent="0.25">
      <c r="A247" s="147" t="s">
        <v>11</v>
      </c>
      <c r="B247" s="147" t="s">
        <v>230</v>
      </c>
      <c r="C247" s="38">
        <f>SUBTOTAL(9,C248:C262)</f>
        <v>0</v>
      </c>
      <c r="D247" s="38">
        <f>SUBTOTAL(9,D248:D262)</f>
        <v>265000</v>
      </c>
      <c r="E247" s="38">
        <f>SUBTOTAL(9,E248:E262)</f>
        <v>222195.72</v>
      </c>
      <c r="F247" s="38">
        <f>G247-D247</f>
        <v>-265000</v>
      </c>
      <c r="G247" s="38">
        <f>SUBTOTAL(9,G248:G262)</f>
        <v>0</v>
      </c>
      <c r="H247" s="56" t="str">
        <f>IF(C247&lt;&gt;0,E247/C247,"-")</f>
        <v>-</v>
      </c>
      <c r="I247" s="56">
        <f>IF(D247&lt;&gt;0,E247/D247,"-")</f>
        <v>0.83847441509433962</v>
      </c>
      <c r="J247" s="38">
        <f>SUBTOTAL(9,J248:J262)</f>
        <v>275000</v>
      </c>
      <c r="K247" s="38">
        <f>SUBTOTAL(9,K248:K262)</f>
        <v>275000</v>
      </c>
      <c r="L247" s="38">
        <f>SUBTOTAL(9,L248:L262)</f>
        <v>0</v>
      </c>
    </row>
    <row r="248" spans="1:12" ht="30" hidden="1" customHeight="1" x14ac:dyDescent="0.25">
      <c r="A248" s="1"/>
      <c r="B248" s="1"/>
      <c r="C248" s="5"/>
      <c r="D248" s="148"/>
      <c r="E248" s="148"/>
      <c r="F248" s="148"/>
      <c r="G248" s="34"/>
      <c r="H248" s="61"/>
      <c r="I248" s="61"/>
      <c r="J248" s="34"/>
      <c r="K248" s="34"/>
      <c r="L248" s="34"/>
    </row>
    <row r="249" spans="1:12" ht="409.6" hidden="1" customHeight="1" x14ac:dyDescent="0.25">
      <c r="A249" s="149" t="s">
        <v>11</v>
      </c>
      <c r="B249" s="149" t="s">
        <v>230</v>
      </c>
      <c r="C249" s="40">
        <f>SUBTOTAL(9,C250:C261)</f>
        <v>0</v>
      </c>
      <c r="D249" s="40">
        <f>SUBTOTAL(9,D250:D261)</f>
        <v>265000</v>
      </c>
      <c r="E249" s="40">
        <f>SUBTOTAL(9,E250:E261)</f>
        <v>222195.72</v>
      </c>
      <c r="F249" s="40">
        <f>G249-D249</f>
        <v>-265000</v>
      </c>
      <c r="G249" s="40">
        <f>SUBTOTAL(9,G250:G261)</f>
        <v>0</v>
      </c>
      <c r="H249" s="57" t="str">
        <f>IF(C249&lt;&gt;0,E249/C249,"-")</f>
        <v>-</v>
      </c>
      <c r="I249" s="57">
        <f>IF(D249&lt;&gt;0,E249/D249,"-")</f>
        <v>0.83847441509433962</v>
      </c>
      <c r="J249" s="40">
        <f>SUBTOTAL(9,J250:J261)</f>
        <v>275000</v>
      </c>
      <c r="K249" s="40">
        <f>SUBTOTAL(9,K250:K261)</f>
        <v>275000</v>
      </c>
      <c r="L249" s="40">
        <f>SUBTOTAL(9,L250:L261)</f>
        <v>0</v>
      </c>
    </row>
    <row r="250" spans="1:12" ht="30" hidden="1" customHeight="1" x14ac:dyDescent="0.25">
      <c r="A250" s="1"/>
      <c r="B250" s="1"/>
      <c r="C250" s="5"/>
      <c r="D250" s="117"/>
      <c r="E250" s="117"/>
      <c r="F250" s="117"/>
      <c r="G250" s="34"/>
      <c r="H250" s="61"/>
      <c r="I250" s="61"/>
      <c r="J250" s="34"/>
      <c r="K250" s="34"/>
      <c r="L250" s="34"/>
    </row>
    <row r="251" spans="1:12" ht="409.6" hidden="1" customHeight="1" x14ac:dyDescent="0.25">
      <c r="A251" s="150" t="s">
        <v>11</v>
      </c>
      <c r="B251" s="150" t="s">
        <v>230</v>
      </c>
      <c r="C251" s="41">
        <f>SUBTOTAL(9,C252:C260)</f>
        <v>0</v>
      </c>
      <c r="D251" s="41">
        <f>SUBTOTAL(9,D252:D260)</f>
        <v>265000</v>
      </c>
      <c r="E251" s="41">
        <f>SUBTOTAL(9,E252:E260)</f>
        <v>222195.72</v>
      </c>
      <c r="F251" s="41">
        <f>G251-D251</f>
        <v>-265000</v>
      </c>
      <c r="G251" s="41">
        <f>SUBTOTAL(9,G252:G260)</f>
        <v>0</v>
      </c>
      <c r="H251" s="58" t="str">
        <f>IF(C251&lt;&gt;0,E251/C251,"-")</f>
        <v>-</v>
      </c>
      <c r="I251" s="58">
        <f>IF(D251&lt;&gt;0,E251/D251,"-")</f>
        <v>0.83847441509433962</v>
      </c>
      <c r="J251" s="41">
        <f>SUBTOTAL(9,J252:J260)</f>
        <v>275000</v>
      </c>
      <c r="K251" s="41">
        <f>SUBTOTAL(9,K252:K260)</f>
        <v>275000</v>
      </c>
      <c r="L251" s="41">
        <f>SUBTOTAL(9,L252:L260)</f>
        <v>0</v>
      </c>
    </row>
    <row r="252" spans="1:12" ht="30" hidden="1" customHeight="1" x14ac:dyDescent="0.25">
      <c r="A252" s="1"/>
      <c r="B252" s="1"/>
      <c r="C252" s="5"/>
      <c r="D252" s="151"/>
      <c r="E252" s="151"/>
      <c r="F252" s="151"/>
      <c r="G252" s="34"/>
      <c r="H252" s="61"/>
      <c r="I252" s="61"/>
      <c r="J252" s="34"/>
      <c r="K252" s="34"/>
      <c r="L252" s="34"/>
    </row>
    <row r="253" spans="1:12" ht="409.6" hidden="1" customHeight="1" x14ac:dyDescent="0.25">
      <c r="A253" s="152" t="s">
        <v>11</v>
      </c>
      <c r="B253" s="152" t="s">
        <v>230</v>
      </c>
      <c r="C253" s="39">
        <f>SUBTOTAL(9,C254:C259)</f>
        <v>0</v>
      </c>
      <c r="D253" s="39">
        <f>SUBTOTAL(9,D254:D259)</f>
        <v>265000</v>
      </c>
      <c r="E253" s="39">
        <f>SUBTOTAL(9,E254:E259)</f>
        <v>222195.72</v>
      </c>
      <c r="F253" s="39">
        <f>G253-D253</f>
        <v>-265000</v>
      </c>
      <c r="G253" s="39">
        <f>SUBTOTAL(9,G254:G259)</f>
        <v>0</v>
      </c>
      <c r="H253" s="59" t="str">
        <f>IF(C253&lt;&gt;0,E253/C253,"-")</f>
        <v>-</v>
      </c>
      <c r="I253" s="59">
        <f>IF(D253&lt;&gt;0,E253/D253,"-")</f>
        <v>0.83847441509433962</v>
      </c>
      <c r="J253" s="39">
        <f>SUBTOTAL(9,J254:J259)</f>
        <v>275000</v>
      </c>
      <c r="K253" s="39">
        <f>SUBTOTAL(9,K254:K259)</f>
        <v>275000</v>
      </c>
      <c r="L253" s="39">
        <f>SUBTOTAL(9,L254:L259)</f>
        <v>0</v>
      </c>
    </row>
    <row r="254" spans="1:12" ht="22.5" hidden="1" customHeight="1" x14ac:dyDescent="0.25">
      <c r="A254" s="1"/>
      <c r="B254" s="1"/>
      <c r="C254" s="5"/>
      <c r="D254" s="151"/>
      <c r="E254" s="151"/>
      <c r="F254" s="151"/>
      <c r="G254" s="151"/>
      <c r="H254" s="153"/>
      <c r="I254" s="153"/>
      <c r="J254" s="151"/>
      <c r="K254" s="151"/>
      <c r="L254" s="151"/>
    </row>
    <row r="255" spans="1:12" ht="409.6" hidden="1" customHeight="1" x14ac:dyDescent="0.25">
      <c r="A255" s="154" t="s">
        <v>11</v>
      </c>
      <c r="B255" s="154" t="s">
        <v>230</v>
      </c>
      <c r="C255" s="151">
        <f>SUBTOTAL(9,C256:C258)</f>
        <v>0</v>
      </c>
      <c r="D255" s="151">
        <f>SUBTOTAL(9,D256:D258)</f>
        <v>265000</v>
      </c>
      <c r="E255" s="151">
        <f>SUBTOTAL(9,E256:E258)</f>
        <v>222195.72</v>
      </c>
      <c r="F255" s="151">
        <f>G255-D255</f>
        <v>-265000</v>
      </c>
      <c r="G255" s="151">
        <f>SUBTOTAL(9,G256:G258)</f>
        <v>0</v>
      </c>
      <c r="H255" s="153" t="str">
        <f>IF(C255&lt;&gt;0,E255/C255,"-")</f>
        <v>-</v>
      </c>
      <c r="I255" s="153">
        <f>IF(D255&lt;&gt;0,E255/D255,"-")</f>
        <v>0.83847441509433962</v>
      </c>
      <c r="J255" s="151">
        <f>SUBTOTAL(9,J256:J258)</f>
        <v>275000</v>
      </c>
      <c r="K255" s="151">
        <f>SUBTOTAL(9,K256:K258)</f>
        <v>275000</v>
      </c>
      <c r="L255" s="151">
        <f>SUBTOTAL(9,L256:L258)</f>
        <v>0</v>
      </c>
    </row>
    <row r="256" spans="1:12" ht="30" hidden="1" customHeight="1" x14ac:dyDescent="0.25">
      <c r="A256" s="1"/>
      <c r="B256" s="1"/>
      <c r="C256" s="5"/>
      <c r="D256" s="33"/>
      <c r="E256" s="33"/>
      <c r="F256" s="33"/>
      <c r="G256" s="34"/>
      <c r="H256" s="61"/>
      <c r="I256" s="61"/>
      <c r="J256" s="34"/>
      <c r="K256" s="34"/>
      <c r="L256" s="34"/>
    </row>
    <row r="257" spans="1:12" ht="15" customHeight="1" x14ac:dyDescent="0.25">
      <c r="A257" s="155" t="s">
        <v>11</v>
      </c>
      <c r="B257" s="155" t="s">
        <v>230</v>
      </c>
      <c r="C257" s="3">
        <v>0</v>
      </c>
      <c r="D257" s="3">
        <v>265000</v>
      </c>
      <c r="E257" s="3">
        <v>222195.72</v>
      </c>
      <c r="F257" s="3">
        <f>G257-D257</f>
        <v>-265000</v>
      </c>
      <c r="G257" s="3"/>
      <c r="H257" s="51" t="str">
        <f>IF(C257&lt;&gt;0,0/C257,"-")</f>
        <v>-</v>
      </c>
      <c r="I257" s="51">
        <f>IF(D257&lt;&gt;0,E257/D257,"-")</f>
        <v>0.83847441509433962</v>
      </c>
      <c r="J257" s="3">
        <v>275000</v>
      </c>
      <c r="K257" s="76">
        <v>275000</v>
      </c>
      <c r="L257" s="76">
        <v>0</v>
      </c>
    </row>
    <row r="258" spans="1:12" hidden="1" x14ac:dyDescent="0.25">
      <c r="A258" s="1"/>
      <c r="B258" s="1"/>
      <c r="C258" s="5"/>
      <c r="D258" s="3"/>
      <c r="E258" s="3"/>
      <c r="F258" s="3"/>
      <c r="G258" s="3"/>
      <c r="H258" s="51"/>
      <c r="I258" s="51"/>
      <c r="J258" s="3"/>
      <c r="K258" s="3"/>
      <c r="L258" s="3"/>
    </row>
    <row r="259" spans="1:12" hidden="1" x14ac:dyDescent="0.25">
      <c r="A259" s="1"/>
      <c r="B259" s="1"/>
      <c r="C259" s="5"/>
      <c r="D259" s="5"/>
      <c r="E259" s="5"/>
      <c r="F259" s="5"/>
      <c r="G259" s="34"/>
      <c r="H259" s="61"/>
      <c r="I259" s="61"/>
      <c r="J259" s="34"/>
      <c r="K259" s="34"/>
      <c r="L259" s="34"/>
    </row>
    <row r="260" spans="1:12" ht="20.100000000000001" hidden="1" customHeight="1" x14ac:dyDescent="0.25">
      <c r="A260" s="1"/>
      <c r="B260" s="1"/>
      <c r="C260" s="5"/>
      <c r="D260" s="5"/>
      <c r="E260" s="5"/>
      <c r="F260" s="5"/>
      <c r="G260" s="34"/>
      <c r="H260" s="61"/>
      <c r="I260" s="61"/>
      <c r="J260" s="34"/>
      <c r="K260" s="34"/>
      <c r="L260" s="34"/>
    </row>
    <row r="261" spans="1:12" ht="20.100000000000001" hidden="1" customHeight="1" x14ac:dyDescent="0.25">
      <c r="A261" s="1"/>
      <c r="B261" s="1"/>
      <c r="C261" s="5"/>
      <c r="D261" s="5"/>
      <c r="E261" s="5"/>
      <c r="F261" s="5"/>
      <c r="G261" s="34"/>
      <c r="H261" s="61"/>
      <c r="I261" s="61"/>
      <c r="J261" s="34"/>
      <c r="K261" s="34"/>
      <c r="L261" s="34"/>
    </row>
    <row r="262" spans="1:12" ht="20.100000000000001" hidden="1" customHeight="1" x14ac:dyDescent="0.25">
      <c r="A262" s="1"/>
      <c r="B262" s="1"/>
      <c r="C262" s="5"/>
      <c r="D262" s="5"/>
      <c r="E262" s="5"/>
      <c r="F262" s="5"/>
      <c r="G262" s="34"/>
      <c r="H262" s="61"/>
      <c r="I262" s="61"/>
      <c r="J262" s="34"/>
      <c r="K262" s="34"/>
      <c r="L262" s="34"/>
    </row>
    <row r="263" spans="1:12" ht="20.100000000000001" hidden="1" customHeight="1" x14ac:dyDescent="0.25">
      <c r="A263" s="1"/>
      <c r="B263" s="1"/>
      <c r="C263" s="5"/>
      <c r="D263" s="5"/>
      <c r="E263" s="5"/>
      <c r="F263" s="5"/>
      <c r="G263" s="34"/>
      <c r="H263" s="61"/>
      <c r="I263" s="61"/>
      <c r="J263" s="34"/>
      <c r="K263" s="34"/>
      <c r="L263" s="34"/>
    </row>
    <row r="264" spans="1:12" ht="20.100000000000001" hidden="1" customHeight="1" x14ac:dyDescent="0.25">
      <c r="A264" s="1"/>
      <c r="B264" s="1"/>
      <c r="C264" s="5"/>
      <c r="D264" s="5"/>
      <c r="E264" s="5"/>
      <c r="F264" s="5"/>
      <c r="G264" s="34"/>
      <c r="H264" s="61"/>
      <c r="I264" s="61"/>
      <c r="J264" s="34"/>
      <c r="K264" s="34"/>
      <c r="L264" s="34"/>
    </row>
    <row r="265" spans="1:12" hidden="1" x14ac:dyDescent="0.25">
      <c r="A265" s="1"/>
      <c r="B265" s="1"/>
      <c r="C265" s="5"/>
      <c r="D265" s="5"/>
      <c r="E265" s="5"/>
      <c r="F265" s="5"/>
      <c r="G265" s="34"/>
      <c r="H265" s="61"/>
      <c r="I265" s="61"/>
      <c r="J265" s="34"/>
      <c r="K265" s="34"/>
      <c r="L265" s="34"/>
    </row>
    <row r="266" spans="1:12" s="29" customFormat="1" ht="409.6" hidden="1" customHeight="1" x14ac:dyDescent="0.25">
      <c r="A266" s="144" t="s">
        <v>12</v>
      </c>
      <c r="B266" s="144" t="s">
        <v>286</v>
      </c>
      <c r="C266" s="25">
        <f>SUBTOTAL(9,C267:C290)</f>
        <v>0</v>
      </c>
      <c r="D266" s="25">
        <f>SUBTOTAL(9,D267:D290)</f>
        <v>111942</v>
      </c>
      <c r="E266" s="25">
        <f>SUBTOTAL(9,E267:E290)</f>
        <v>222320.5</v>
      </c>
      <c r="F266" s="25">
        <f>G266-D266</f>
        <v>-111942</v>
      </c>
      <c r="G266" s="25">
        <f>SUBTOTAL(9,G267:G290)</f>
        <v>0</v>
      </c>
      <c r="H266" s="47" t="str">
        <f>IF(C266&lt;&gt;0,E266/C266,"-")</f>
        <v>-</v>
      </c>
      <c r="I266" s="47">
        <f>IF(D266&lt;&gt;0,E266/D266,"-")</f>
        <v>1.9860329456325596</v>
      </c>
      <c r="J266" s="25">
        <f>SUBTOTAL(9,J267:J290)</f>
        <v>0</v>
      </c>
      <c r="K266" s="25">
        <f>SUBTOTAL(9,K267:K290)</f>
        <v>0</v>
      </c>
      <c r="L266" s="25">
        <f>SUBTOTAL(9,L267:L290)</f>
        <v>0</v>
      </c>
    </row>
    <row r="267" spans="1:12" ht="30" hidden="1" customHeight="1" x14ac:dyDescent="0.3">
      <c r="A267" s="84"/>
      <c r="B267" s="84"/>
      <c r="C267" s="43"/>
      <c r="D267" s="43"/>
      <c r="E267" s="43"/>
      <c r="F267" s="43"/>
      <c r="G267" s="34"/>
      <c r="H267" s="61"/>
      <c r="I267" s="61"/>
      <c r="J267" s="34"/>
      <c r="K267" s="34"/>
      <c r="L267" s="34"/>
    </row>
    <row r="268" spans="1:12" s="29" customFormat="1" ht="409.6" hidden="1" customHeight="1" x14ac:dyDescent="0.25">
      <c r="A268" s="145" t="s">
        <v>12</v>
      </c>
      <c r="B268" s="145" t="s">
        <v>286</v>
      </c>
      <c r="C268" s="28">
        <f>SUBTOTAL(9,C269:C289)</f>
        <v>0</v>
      </c>
      <c r="D268" s="28">
        <f>SUBTOTAL(9,D269:D289)</f>
        <v>111942</v>
      </c>
      <c r="E268" s="28">
        <f>SUBTOTAL(9,E269:E289)</f>
        <v>222320.5</v>
      </c>
      <c r="F268" s="28">
        <f>G268-D268</f>
        <v>-111942</v>
      </c>
      <c r="G268" s="28">
        <f>SUBTOTAL(9,G269:G289)</f>
        <v>0</v>
      </c>
      <c r="H268" s="49" t="str">
        <f>IF(C268&lt;&gt;0,E268/C268,"-")</f>
        <v>-</v>
      </c>
      <c r="I268" s="49">
        <f>IF(D268&lt;&gt;0,E268/D268,"-")</f>
        <v>1.9860329456325596</v>
      </c>
      <c r="J268" s="28">
        <f>SUBTOTAL(9,J269:J289)</f>
        <v>0</v>
      </c>
      <c r="K268" s="28">
        <f>SUBTOTAL(9,K269:K289)</f>
        <v>0</v>
      </c>
      <c r="L268" s="28">
        <f>SUBTOTAL(9,L269:L289)</f>
        <v>0</v>
      </c>
    </row>
    <row r="269" spans="1:12" ht="30" hidden="1" customHeight="1" x14ac:dyDescent="0.25">
      <c r="A269" s="1"/>
      <c r="B269" s="4"/>
      <c r="C269" s="120"/>
      <c r="D269" s="120"/>
      <c r="E269" s="120"/>
      <c r="F269" s="120"/>
      <c r="G269" s="34"/>
      <c r="H269" s="61"/>
      <c r="I269" s="61"/>
      <c r="J269" s="34"/>
      <c r="K269" s="34"/>
      <c r="L269" s="34"/>
    </row>
    <row r="270" spans="1:12" s="29" customFormat="1" ht="409.6" hidden="1" customHeight="1" x14ac:dyDescent="0.25">
      <c r="A270" s="146" t="s">
        <v>12</v>
      </c>
      <c r="B270" s="146" t="s">
        <v>286</v>
      </c>
      <c r="C270" s="37">
        <f>SUBTOTAL(9,C271:C288)</f>
        <v>0</v>
      </c>
      <c r="D270" s="37">
        <f>SUBTOTAL(9,D271:D288)</f>
        <v>111942</v>
      </c>
      <c r="E270" s="37">
        <f>SUBTOTAL(9,E271:E288)</f>
        <v>222320.5</v>
      </c>
      <c r="F270" s="37">
        <f>G270-D270</f>
        <v>-111942</v>
      </c>
      <c r="G270" s="37">
        <f>SUBTOTAL(9,G271:G288)</f>
        <v>0</v>
      </c>
      <c r="H270" s="55" t="str">
        <f>IF(C270&lt;&gt;0,E270/C270,"-")</f>
        <v>-</v>
      </c>
      <c r="I270" s="55">
        <f>IF(D270&lt;&gt;0,E270/D270,"-")</f>
        <v>1.9860329456325596</v>
      </c>
      <c r="J270" s="37">
        <f>SUBTOTAL(9,J271:J288)</f>
        <v>0</v>
      </c>
      <c r="K270" s="37">
        <f>SUBTOTAL(9,K271:K288)</f>
        <v>0</v>
      </c>
      <c r="L270" s="37">
        <f>SUBTOTAL(9,L271:L288)</f>
        <v>0</v>
      </c>
    </row>
    <row r="271" spans="1:12" ht="30" hidden="1" customHeight="1" x14ac:dyDescent="0.25">
      <c r="A271" s="1"/>
      <c r="B271" s="1"/>
      <c r="C271" s="5"/>
      <c r="D271" s="42"/>
      <c r="E271" s="42"/>
      <c r="F271" s="42"/>
      <c r="G271" s="34"/>
      <c r="H271" s="61"/>
      <c r="I271" s="61"/>
      <c r="J271" s="34"/>
      <c r="K271" s="34"/>
      <c r="L271" s="34"/>
    </row>
    <row r="272" spans="1:12" ht="409.6" hidden="1" customHeight="1" x14ac:dyDescent="0.25">
      <c r="A272" s="147" t="s">
        <v>12</v>
      </c>
      <c r="B272" s="147" t="s">
        <v>286</v>
      </c>
      <c r="C272" s="38">
        <f>SUBTOTAL(9,C273:C287)</f>
        <v>0</v>
      </c>
      <c r="D272" s="38">
        <f>SUBTOTAL(9,D273:D287)</f>
        <v>111942</v>
      </c>
      <c r="E272" s="38">
        <f>SUBTOTAL(9,E273:E287)</f>
        <v>222320.5</v>
      </c>
      <c r="F272" s="38">
        <f>G272-D272</f>
        <v>-111942</v>
      </c>
      <c r="G272" s="38">
        <f>SUBTOTAL(9,G273:G287)</f>
        <v>0</v>
      </c>
      <c r="H272" s="56" t="str">
        <f>IF(C272&lt;&gt;0,E272/C272,"-")</f>
        <v>-</v>
      </c>
      <c r="I272" s="56">
        <f>IF(D272&lt;&gt;0,E272/D272,"-")</f>
        <v>1.9860329456325596</v>
      </c>
      <c r="J272" s="38">
        <f>SUBTOTAL(9,J273:J287)</f>
        <v>0</v>
      </c>
      <c r="K272" s="38">
        <f>SUBTOTAL(9,K273:K287)</f>
        <v>0</v>
      </c>
      <c r="L272" s="38">
        <f>SUBTOTAL(9,L273:L287)</f>
        <v>0</v>
      </c>
    </row>
    <row r="273" spans="1:12" ht="30" hidden="1" customHeight="1" x14ac:dyDescent="0.25">
      <c r="A273" s="1"/>
      <c r="B273" s="1"/>
      <c r="C273" s="5"/>
      <c r="D273" s="148"/>
      <c r="E273" s="148"/>
      <c r="F273" s="148"/>
      <c r="G273" s="34"/>
      <c r="H273" s="61"/>
      <c r="I273" s="61"/>
      <c r="J273" s="34"/>
      <c r="K273" s="34"/>
      <c r="L273" s="34"/>
    </row>
    <row r="274" spans="1:12" ht="409.6" hidden="1" customHeight="1" x14ac:dyDescent="0.25">
      <c r="A274" s="149" t="s">
        <v>12</v>
      </c>
      <c r="B274" s="149" t="s">
        <v>286</v>
      </c>
      <c r="C274" s="40">
        <f>SUBTOTAL(9,C275:C286)</f>
        <v>0</v>
      </c>
      <c r="D274" s="40">
        <f>SUBTOTAL(9,D275:D286)</f>
        <v>111942</v>
      </c>
      <c r="E274" s="40">
        <f>SUBTOTAL(9,E275:E286)</f>
        <v>222320.5</v>
      </c>
      <c r="F274" s="40">
        <f>G274-D274</f>
        <v>-111942</v>
      </c>
      <c r="G274" s="40">
        <f>SUBTOTAL(9,G275:G286)</f>
        <v>0</v>
      </c>
      <c r="H274" s="57" t="str">
        <f>IF(C274&lt;&gt;0,E274/C274,"-")</f>
        <v>-</v>
      </c>
      <c r="I274" s="57">
        <f>IF(D274&lt;&gt;0,E274/D274,"-")</f>
        <v>1.9860329456325596</v>
      </c>
      <c r="J274" s="40">
        <f>SUBTOTAL(9,J275:J286)</f>
        <v>0</v>
      </c>
      <c r="K274" s="40">
        <f>SUBTOTAL(9,K275:K286)</f>
        <v>0</v>
      </c>
      <c r="L274" s="40">
        <f>SUBTOTAL(9,L275:L286)</f>
        <v>0</v>
      </c>
    </row>
    <row r="275" spans="1:12" ht="30" hidden="1" customHeight="1" x14ac:dyDescent="0.25">
      <c r="A275" s="1"/>
      <c r="B275" s="1"/>
      <c r="C275" s="5"/>
      <c r="D275" s="117"/>
      <c r="E275" s="117"/>
      <c r="F275" s="117"/>
      <c r="G275" s="34"/>
      <c r="H275" s="61"/>
      <c r="I275" s="61"/>
      <c r="J275" s="34"/>
      <c r="K275" s="34"/>
      <c r="L275" s="34"/>
    </row>
    <row r="276" spans="1:12" ht="409.6" hidden="1" customHeight="1" x14ac:dyDescent="0.25">
      <c r="A276" s="150" t="s">
        <v>12</v>
      </c>
      <c r="B276" s="150" t="s">
        <v>286</v>
      </c>
      <c r="C276" s="41">
        <f>SUBTOTAL(9,C277:C285)</f>
        <v>0</v>
      </c>
      <c r="D276" s="41">
        <f>SUBTOTAL(9,D277:D285)</f>
        <v>111942</v>
      </c>
      <c r="E276" s="41">
        <f>SUBTOTAL(9,E277:E285)</f>
        <v>222320.5</v>
      </c>
      <c r="F276" s="41">
        <f>G276-D276</f>
        <v>-111942</v>
      </c>
      <c r="G276" s="41">
        <f>SUBTOTAL(9,G277:G285)</f>
        <v>0</v>
      </c>
      <c r="H276" s="58" t="str">
        <f>IF(C276&lt;&gt;0,E276/C276,"-")</f>
        <v>-</v>
      </c>
      <c r="I276" s="58">
        <f>IF(D276&lt;&gt;0,E276/D276,"-")</f>
        <v>1.9860329456325596</v>
      </c>
      <c r="J276" s="41">
        <f>SUBTOTAL(9,J277:J285)</f>
        <v>0</v>
      </c>
      <c r="K276" s="41">
        <f>SUBTOTAL(9,K277:K285)</f>
        <v>0</v>
      </c>
      <c r="L276" s="41">
        <f>SUBTOTAL(9,L277:L285)</f>
        <v>0</v>
      </c>
    </row>
    <row r="277" spans="1:12" ht="30" hidden="1" customHeight="1" x14ac:dyDescent="0.25">
      <c r="A277" s="1"/>
      <c r="B277" s="1"/>
      <c r="C277" s="5"/>
      <c r="D277" s="151"/>
      <c r="E277" s="151"/>
      <c r="F277" s="151"/>
      <c r="G277" s="34"/>
      <c r="H277" s="61"/>
      <c r="I277" s="61"/>
      <c r="J277" s="34"/>
      <c r="K277" s="34"/>
      <c r="L277" s="34"/>
    </row>
    <row r="278" spans="1:12" ht="409.6" hidden="1" customHeight="1" x14ac:dyDescent="0.25">
      <c r="A278" s="152" t="s">
        <v>12</v>
      </c>
      <c r="B278" s="152" t="s">
        <v>286</v>
      </c>
      <c r="C278" s="39">
        <f>SUBTOTAL(9,C279:C284)</f>
        <v>0</v>
      </c>
      <c r="D278" s="39">
        <f>SUBTOTAL(9,D279:D284)</f>
        <v>111942</v>
      </c>
      <c r="E278" s="39">
        <f>SUBTOTAL(9,E279:E284)</f>
        <v>222320.5</v>
      </c>
      <c r="F278" s="39">
        <f>G278-D278</f>
        <v>-111942</v>
      </c>
      <c r="G278" s="39">
        <f>SUBTOTAL(9,G279:G284)</f>
        <v>0</v>
      </c>
      <c r="H278" s="59" t="str">
        <f>IF(C278&lt;&gt;0,E278/C278,"-")</f>
        <v>-</v>
      </c>
      <c r="I278" s="59">
        <f>IF(D278&lt;&gt;0,E278/D278,"-")</f>
        <v>1.9860329456325596</v>
      </c>
      <c r="J278" s="39">
        <f>SUBTOTAL(9,J279:J284)</f>
        <v>0</v>
      </c>
      <c r="K278" s="39">
        <f>SUBTOTAL(9,K279:K284)</f>
        <v>0</v>
      </c>
      <c r="L278" s="39">
        <f>SUBTOTAL(9,L279:L284)</f>
        <v>0</v>
      </c>
    </row>
    <row r="279" spans="1:12" ht="22.5" hidden="1" customHeight="1" x14ac:dyDescent="0.25">
      <c r="A279" s="1"/>
      <c r="B279" s="1"/>
      <c r="C279" s="5"/>
      <c r="D279" s="151"/>
      <c r="E279" s="151"/>
      <c r="F279" s="151"/>
      <c r="G279" s="151"/>
      <c r="H279" s="153"/>
      <c r="I279" s="153"/>
      <c r="J279" s="151"/>
      <c r="K279" s="151"/>
      <c r="L279" s="151"/>
    </row>
    <row r="280" spans="1:12" ht="409.6" hidden="1" customHeight="1" x14ac:dyDescent="0.25">
      <c r="A280" s="154" t="s">
        <v>12</v>
      </c>
      <c r="B280" s="154" t="s">
        <v>286</v>
      </c>
      <c r="C280" s="151">
        <f>SUBTOTAL(9,C281:C283)</f>
        <v>0</v>
      </c>
      <c r="D280" s="151">
        <f>SUBTOTAL(9,D281:D283)</f>
        <v>111942</v>
      </c>
      <c r="E280" s="151">
        <f>SUBTOTAL(9,E281:E283)</f>
        <v>222320.5</v>
      </c>
      <c r="F280" s="151">
        <f>G280-D280</f>
        <v>-111942</v>
      </c>
      <c r="G280" s="151">
        <f>SUBTOTAL(9,G281:G283)</f>
        <v>0</v>
      </c>
      <c r="H280" s="153" t="str">
        <f>IF(C280&lt;&gt;0,E280/C280,"-")</f>
        <v>-</v>
      </c>
      <c r="I280" s="153">
        <f>IF(D280&lt;&gt;0,E280/D280,"-")</f>
        <v>1.9860329456325596</v>
      </c>
      <c r="J280" s="151">
        <f>SUBTOTAL(9,J281:J283)</f>
        <v>0</v>
      </c>
      <c r="K280" s="151">
        <f>SUBTOTAL(9,K281:K283)</f>
        <v>0</v>
      </c>
      <c r="L280" s="151">
        <f>SUBTOTAL(9,L281:L283)</f>
        <v>0</v>
      </c>
    </row>
    <row r="281" spans="1:12" ht="30" hidden="1" customHeight="1" x14ac:dyDescent="0.25">
      <c r="A281" s="1"/>
      <c r="B281" s="1"/>
      <c r="C281" s="5"/>
      <c r="D281" s="33"/>
      <c r="E281" s="33"/>
      <c r="F281" s="33"/>
      <c r="G281" s="34"/>
      <c r="H281" s="61"/>
      <c r="I281" s="61"/>
      <c r="J281" s="34"/>
      <c r="K281" s="34"/>
      <c r="L281" s="34"/>
    </row>
    <row r="282" spans="1:12" ht="15" customHeight="1" x14ac:dyDescent="0.25">
      <c r="A282" s="155" t="s">
        <v>12</v>
      </c>
      <c r="B282" s="155" t="s">
        <v>286</v>
      </c>
      <c r="C282" s="3">
        <v>0</v>
      </c>
      <c r="D282" s="3">
        <v>111942</v>
      </c>
      <c r="E282" s="3">
        <v>222320.5</v>
      </c>
      <c r="F282" s="3">
        <f>G282-D282</f>
        <v>-111942</v>
      </c>
      <c r="G282" s="3"/>
      <c r="H282" s="51" t="str">
        <f>IF(C282&lt;&gt;0,0/C282,"-")</f>
        <v>-</v>
      </c>
      <c r="I282" s="51">
        <f>IF(D282&lt;&gt;0,E282/D282,"-")</f>
        <v>1.9860329456325596</v>
      </c>
      <c r="J282" s="3">
        <v>0</v>
      </c>
      <c r="K282" s="76">
        <v>0</v>
      </c>
      <c r="L282" s="76">
        <v>0</v>
      </c>
    </row>
    <row r="283" spans="1:12" hidden="1" x14ac:dyDescent="0.25">
      <c r="A283" s="1"/>
      <c r="B283" s="1"/>
      <c r="C283" s="5"/>
      <c r="D283" s="3"/>
      <c r="E283" s="3"/>
      <c r="F283" s="3"/>
      <c r="G283" s="3"/>
      <c r="H283" s="51"/>
      <c r="I283" s="51"/>
      <c r="J283" s="3"/>
      <c r="K283" s="3"/>
      <c r="L283" s="3"/>
    </row>
    <row r="284" spans="1:12" hidden="1" x14ac:dyDescent="0.25">
      <c r="A284" s="1"/>
      <c r="B284" s="1"/>
      <c r="C284" s="5"/>
      <c r="D284" s="5"/>
      <c r="E284" s="5"/>
      <c r="F284" s="5"/>
      <c r="G284" s="34"/>
      <c r="H284" s="61"/>
      <c r="I284" s="61"/>
      <c r="J284" s="34"/>
      <c r="K284" s="34"/>
      <c r="L284" s="34"/>
    </row>
    <row r="285" spans="1:12" ht="20.100000000000001" hidden="1" customHeight="1" x14ac:dyDescent="0.25">
      <c r="A285" s="1"/>
      <c r="B285" s="1"/>
      <c r="C285" s="5"/>
      <c r="D285" s="5"/>
      <c r="E285" s="5"/>
      <c r="F285" s="5"/>
      <c r="G285" s="34"/>
      <c r="H285" s="61"/>
      <c r="I285" s="61"/>
      <c r="J285" s="34"/>
      <c r="K285" s="34"/>
      <c r="L285" s="34"/>
    </row>
    <row r="286" spans="1:12" ht="20.100000000000001" hidden="1" customHeight="1" x14ac:dyDescent="0.25">
      <c r="A286" s="1"/>
      <c r="B286" s="1"/>
      <c r="C286" s="5"/>
      <c r="D286" s="5"/>
      <c r="E286" s="5"/>
      <c r="F286" s="5"/>
      <c r="G286" s="34"/>
      <c r="H286" s="61"/>
      <c r="I286" s="61"/>
      <c r="J286" s="34"/>
      <c r="K286" s="34"/>
      <c r="L286" s="34"/>
    </row>
    <row r="287" spans="1:12" ht="20.100000000000001" hidden="1" customHeight="1" x14ac:dyDescent="0.25">
      <c r="A287" s="1"/>
      <c r="B287" s="1"/>
      <c r="C287" s="5"/>
      <c r="D287" s="5"/>
      <c r="E287" s="5"/>
      <c r="F287" s="5"/>
      <c r="G287" s="34"/>
      <c r="H287" s="61"/>
      <c r="I287" s="61"/>
      <c r="J287" s="34"/>
      <c r="K287" s="34"/>
      <c r="L287" s="34"/>
    </row>
    <row r="288" spans="1:12" ht="20.100000000000001" hidden="1" customHeight="1" x14ac:dyDescent="0.25">
      <c r="A288" s="1"/>
      <c r="B288" s="1"/>
      <c r="C288" s="5"/>
      <c r="D288" s="5"/>
      <c r="E288" s="5"/>
      <c r="F288" s="5"/>
      <c r="G288" s="34"/>
      <c r="H288" s="61"/>
      <c r="I288" s="61"/>
      <c r="J288" s="34"/>
      <c r="K288" s="34"/>
      <c r="L288" s="34"/>
    </row>
    <row r="289" spans="1:12" ht="20.100000000000001" hidden="1" customHeight="1" x14ac:dyDescent="0.25">
      <c r="A289" s="1"/>
      <c r="B289" s="1"/>
      <c r="C289" s="5"/>
      <c r="D289" s="5"/>
      <c r="E289" s="5"/>
      <c r="F289" s="5"/>
      <c r="G289" s="34"/>
      <c r="H289" s="61"/>
      <c r="I289" s="61"/>
      <c r="J289" s="34"/>
      <c r="K289" s="34"/>
      <c r="L289" s="34"/>
    </row>
    <row r="290" spans="1:12" hidden="1" x14ac:dyDescent="0.25">
      <c r="A290" s="1"/>
      <c r="B290" s="1"/>
      <c r="C290" s="5"/>
      <c r="D290" s="5"/>
      <c r="E290" s="5"/>
      <c r="F290" s="5"/>
      <c r="G290" s="34"/>
      <c r="H290" s="61"/>
      <c r="I290" s="61"/>
      <c r="J290" s="34"/>
      <c r="K290" s="34"/>
      <c r="L290" s="34"/>
    </row>
    <row r="291" spans="1:12" s="29" customFormat="1" ht="409.6" hidden="1" customHeight="1" x14ac:dyDescent="0.25">
      <c r="A291" s="144" t="s">
        <v>13</v>
      </c>
      <c r="B291" s="144" t="s">
        <v>328</v>
      </c>
      <c r="C291" s="25">
        <f>SUBTOTAL(9,C292:C315)</f>
        <v>0</v>
      </c>
      <c r="D291" s="25">
        <f>SUBTOTAL(9,D292:D315)</f>
        <v>824915</v>
      </c>
      <c r="E291" s="25">
        <f>SUBTOTAL(9,E292:E315)</f>
        <v>784405.3600000001</v>
      </c>
      <c r="F291" s="25">
        <f>G291-D291</f>
        <v>-824915</v>
      </c>
      <c r="G291" s="25">
        <f>SUBTOTAL(9,G292:G315)</f>
        <v>0</v>
      </c>
      <c r="H291" s="47" t="str">
        <f>IF(C291&lt;&gt;0,E291/C291,"-")</f>
        <v>-</v>
      </c>
      <c r="I291" s="47">
        <f>IF(D291&lt;&gt;0,E291/D291,"-")</f>
        <v>0.9508923464841833</v>
      </c>
      <c r="J291" s="25">
        <f>SUBTOTAL(9,J292:J315)</f>
        <v>13635100</v>
      </c>
      <c r="K291" s="25">
        <f>SUBTOTAL(9,K292:K315)</f>
        <v>8834875</v>
      </c>
      <c r="L291" s="25">
        <f>SUBTOTAL(9,L292:L315)</f>
        <v>0</v>
      </c>
    </row>
    <row r="292" spans="1:12" ht="30" hidden="1" customHeight="1" x14ac:dyDescent="0.3">
      <c r="A292" s="84"/>
      <c r="B292" s="84"/>
      <c r="C292" s="43"/>
      <c r="D292" s="43"/>
      <c r="E292" s="43"/>
      <c r="F292" s="43"/>
      <c r="G292" s="34"/>
      <c r="H292" s="61"/>
      <c r="I292" s="61"/>
      <c r="J292" s="34"/>
      <c r="K292" s="34"/>
      <c r="L292" s="34"/>
    </row>
    <row r="293" spans="1:12" s="29" customFormat="1" ht="409.6" hidden="1" customHeight="1" x14ac:dyDescent="0.25">
      <c r="A293" s="145" t="s">
        <v>13</v>
      </c>
      <c r="B293" s="145" t="s">
        <v>328</v>
      </c>
      <c r="C293" s="28">
        <f>SUBTOTAL(9,C294:C314)</f>
        <v>0</v>
      </c>
      <c r="D293" s="28">
        <f>SUBTOTAL(9,D294:D314)</f>
        <v>824915</v>
      </c>
      <c r="E293" s="28">
        <f>SUBTOTAL(9,E294:E314)</f>
        <v>784405.3600000001</v>
      </c>
      <c r="F293" s="28">
        <f>G293-D293</f>
        <v>-824915</v>
      </c>
      <c r="G293" s="28">
        <f>SUBTOTAL(9,G294:G314)</f>
        <v>0</v>
      </c>
      <c r="H293" s="49" t="str">
        <f>IF(C293&lt;&gt;0,E293/C293,"-")</f>
        <v>-</v>
      </c>
      <c r="I293" s="49">
        <f>IF(D293&lt;&gt;0,E293/D293,"-")</f>
        <v>0.9508923464841833</v>
      </c>
      <c r="J293" s="28">
        <f>SUBTOTAL(9,J294:J314)</f>
        <v>13635100</v>
      </c>
      <c r="K293" s="28">
        <f>SUBTOTAL(9,K294:K314)</f>
        <v>8834875</v>
      </c>
      <c r="L293" s="28">
        <f>SUBTOTAL(9,L294:L314)</f>
        <v>0</v>
      </c>
    </row>
    <row r="294" spans="1:12" ht="30" hidden="1" customHeight="1" x14ac:dyDescent="0.25">
      <c r="A294" s="1"/>
      <c r="B294" s="4"/>
      <c r="C294" s="120"/>
      <c r="D294" s="120"/>
      <c r="E294" s="120"/>
      <c r="F294" s="120"/>
      <c r="G294" s="34"/>
      <c r="H294" s="61"/>
      <c r="I294" s="61"/>
      <c r="J294" s="34"/>
      <c r="K294" s="34"/>
      <c r="L294" s="34"/>
    </row>
    <row r="295" spans="1:12" s="29" customFormat="1" ht="409.6" hidden="1" customHeight="1" x14ac:dyDescent="0.25">
      <c r="A295" s="146" t="s">
        <v>13</v>
      </c>
      <c r="B295" s="146" t="s">
        <v>328</v>
      </c>
      <c r="C295" s="37">
        <f>SUBTOTAL(9,C296:C313)</f>
        <v>0</v>
      </c>
      <c r="D295" s="37">
        <f>SUBTOTAL(9,D296:D313)</f>
        <v>824915</v>
      </c>
      <c r="E295" s="37">
        <f>SUBTOTAL(9,E296:E313)</f>
        <v>784405.3600000001</v>
      </c>
      <c r="F295" s="37">
        <f>G295-D295</f>
        <v>-824915</v>
      </c>
      <c r="G295" s="37">
        <f>SUBTOTAL(9,G296:G313)</f>
        <v>0</v>
      </c>
      <c r="H295" s="55" t="str">
        <f>IF(C295&lt;&gt;0,E295/C295,"-")</f>
        <v>-</v>
      </c>
      <c r="I295" s="55">
        <f>IF(D295&lt;&gt;0,E295/D295,"-")</f>
        <v>0.9508923464841833</v>
      </c>
      <c r="J295" s="37">
        <f>SUBTOTAL(9,J296:J313)</f>
        <v>13635100</v>
      </c>
      <c r="K295" s="37">
        <f>SUBTOTAL(9,K296:K313)</f>
        <v>8834875</v>
      </c>
      <c r="L295" s="37">
        <f>SUBTOTAL(9,L296:L313)</f>
        <v>0</v>
      </c>
    </row>
    <row r="296" spans="1:12" ht="30" hidden="1" customHeight="1" x14ac:dyDescent="0.25">
      <c r="A296" s="1"/>
      <c r="B296" s="1"/>
      <c r="C296" s="5"/>
      <c r="D296" s="42"/>
      <c r="E296" s="42"/>
      <c r="F296" s="42"/>
      <c r="G296" s="34"/>
      <c r="H296" s="61"/>
      <c r="I296" s="61"/>
      <c r="J296" s="34"/>
      <c r="K296" s="34"/>
      <c r="L296" s="34"/>
    </row>
    <row r="297" spans="1:12" ht="409.6" hidden="1" customHeight="1" x14ac:dyDescent="0.25">
      <c r="A297" s="147" t="s">
        <v>13</v>
      </c>
      <c r="B297" s="147" t="s">
        <v>328</v>
      </c>
      <c r="C297" s="38">
        <f>SUBTOTAL(9,C298:C312)</f>
        <v>0</v>
      </c>
      <c r="D297" s="38">
        <f>SUBTOTAL(9,D298:D312)</f>
        <v>824915</v>
      </c>
      <c r="E297" s="38">
        <f>SUBTOTAL(9,E298:E312)</f>
        <v>784405.3600000001</v>
      </c>
      <c r="F297" s="38">
        <f>G297-D297</f>
        <v>-824915</v>
      </c>
      <c r="G297" s="38">
        <f>SUBTOTAL(9,G298:G312)</f>
        <v>0</v>
      </c>
      <c r="H297" s="56" t="str">
        <f>IF(C297&lt;&gt;0,E297/C297,"-")</f>
        <v>-</v>
      </c>
      <c r="I297" s="56">
        <f>IF(D297&lt;&gt;0,E297/D297,"-")</f>
        <v>0.9508923464841833</v>
      </c>
      <c r="J297" s="38">
        <f>SUBTOTAL(9,J298:J312)</f>
        <v>13635100</v>
      </c>
      <c r="K297" s="38">
        <f>SUBTOTAL(9,K298:K312)</f>
        <v>8834875</v>
      </c>
      <c r="L297" s="38">
        <f>SUBTOTAL(9,L298:L312)</f>
        <v>0</v>
      </c>
    </row>
    <row r="298" spans="1:12" ht="30" hidden="1" customHeight="1" x14ac:dyDescent="0.25">
      <c r="A298" s="1"/>
      <c r="B298" s="1"/>
      <c r="C298" s="5"/>
      <c r="D298" s="148"/>
      <c r="E298" s="148"/>
      <c r="F298" s="148"/>
      <c r="G298" s="34"/>
      <c r="H298" s="61"/>
      <c r="I298" s="61"/>
      <c r="J298" s="34"/>
      <c r="K298" s="34"/>
      <c r="L298" s="34"/>
    </row>
    <row r="299" spans="1:12" ht="409.6" hidden="1" customHeight="1" x14ac:dyDescent="0.25">
      <c r="A299" s="149" t="s">
        <v>13</v>
      </c>
      <c r="B299" s="149" t="s">
        <v>328</v>
      </c>
      <c r="C299" s="40">
        <f>SUBTOTAL(9,C300:C311)</f>
        <v>0</v>
      </c>
      <c r="D299" s="40">
        <f>SUBTOTAL(9,D300:D311)</f>
        <v>824915</v>
      </c>
      <c r="E299" s="40">
        <f>SUBTOTAL(9,E300:E311)</f>
        <v>784405.3600000001</v>
      </c>
      <c r="F299" s="40">
        <f>G299-D299</f>
        <v>-824915</v>
      </c>
      <c r="G299" s="40">
        <f>SUBTOTAL(9,G300:G311)</f>
        <v>0</v>
      </c>
      <c r="H299" s="57" t="str">
        <f>IF(C299&lt;&gt;0,E299/C299,"-")</f>
        <v>-</v>
      </c>
      <c r="I299" s="57">
        <f>IF(D299&lt;&gt;0,E299/D299,"-")</f>
        <v>0.9508923464841833</v>
      </c>
      <c r="J299" s="40">
        <f>SUBTOTAL(9,J300:J311)</f>
        <v>13635100</v>
      </c>
      <c r="K299" s="40">
        <f>SUBTOTAL(9,K300:K311)</f>
        <v>8834875</v>
      </c>
      <c r="L299" s="40">
        <f>SUBTOTAL(9,L300:L311)</f>
        <v>0</v>
      </c>
    </row>
    <row r="300" spans="1:12" ht="30" hidden="1" customHeight="1" x14ac:dyDescent="0.25">
      <c r="A300" s="1"/>
      <c r="B300" s="1"/>
      <c r="C300" s="5"/>
      <c r="D300" s="117"/>
      <c r="E300" s="117"/>
      <c r="F300" s="117"/>
      <c r="G300" s="34"/>
      <c r="H300" s="61"/>
      <c r="I300" s="61"/>
      <c r="J300" s="34"/>
      <c r="K300" s="34"/>
      <c r="L300" s="34"/>
    </row>
    <row r="301" spans="1:12" ht="409.6" hidden="1" customHeight="1" x14ac:dyDescent="0.25">
      <c r="A301" s="150" t="s">
        <v>13</v>
      </c>
      <c r="B301" s="150" t="s">
        <v>328</v>
      </c>
      <c r="C301" s="41">
        <f>SUBTOTAL(9,C302:C310)</f>
        <v>0</v>
      </c>
      <c r="D301" s="41">
        <f>SUBTOTAL(9,D302:D310)</f>
        <v>824915</v>
      </c>
      <c r="E301" s="41">
        <f>SUBTOTAL(9,E302:E310)</f>
        <v>784405.3600000001</v>
      </c>
      <c r="F301" s="41">
        <f>G301-D301</f>
        <v>-824915</v>
      </c>
      <c r="G301" s="41">
        <f>SUBTOTAL(9,G302:G310)</f>
        <v>0</v>
      </c>
      <c r="H301" s="58" t="str">
        <f>IF(C301&lt;&gt;0,E301/C301,"-")</f>
        <v>-</v>
      </c>
      <c r="I301" s="58">
        <f>IF(D301&lt;&gt;0,E301/D301,"-")</f>
        <v>0.9508923464841833</v>
      </c>
      <c r="J301" s="41">
        <f>SUBTOTAL(9,J302:J310)</f>
        <v>13635100</v>
      </c>
      <c r="K301" s="41">
        <f>SUBTOTAL(9,K302:K310)</f>
        <v>8834875</v>
      </c>
      <c r="L301" s="41">
        <f>SUBTOTAL(9,L302:L310)</f>
        <v>0</v>
      </c>
    </row>
    <row r="302" spans="1:12" ht="30" hidden="1" customHeight="1" x14ac:dyDescent="0.25">
      <c r="A302" s="1"/>
      <c r="B302" s="1"/>
      <c r="C302" s="5"/>
      <c r="D302" s="151"/>
      <c r="E302" s="151"/>
      <c r="F302" s="151"/>
      <c r="G302" s="34"/>
      <c r="H302" s="61"/>
      <c r="I302" s="61"/>
      <c r="J302" s="34"/>
      <c r="K302" s="34"/>
      <c r="L302" s="34"/>
    </row>
    <row r="303" spans="1:12" ht="409.6" hidden="1" customHeight="1" x14ac:dyDescent="0.25">
      <c r="A303" s="152" t="s">
        <v>13</v>
      </c>
      <c r="B303" s="152" t="s">
        <v>328</v>
      </c>
      <c r="C303" s="39">
        <f>SUBTOTAL(9,C304:C309)</f>
        <v>0</v>
      </c>
      <c r="D303" s="39">
        <f>SUBTOTAL(9,D304:D309)</f>
        <v>824915</v>
      </c>
      <c r="E303" s="39">
        <f>SUBTOTAL(9,E304:E309)</f>
        <v>784405.3600000001</v>
      </c>
      <c r="F303" s="39">
        <f>G303-D303</f>
        <v>-824915</v>
      </c>
      <c r="G303" s="39">
        <f>SUBTOTAL(9,G304:G309)</f>
        <v>0</v>
      </c>
      <c r="H303" s="59" t="str">
        <f>IF(C303&lt;&gt;0,E303/C303,"-")</f>
        <v>-</v>
      </c>
      <c r="I303" s="59">
        <f>IF(D303&lt;&gt;0,E303/D303,"-")</f>
        <v>0.9508923464841833</v>
      </c>
      <c r="J303" s="39">
        <f>SUBTOTAL(9,J304:J309)</f>
        <v>13635100</v>
      </c>
      <c r="K303" s="39">
        <f>SUBTOTAL(9,K304:K309)</f>
        <v>8834875</v>
      </c>
      <c r="L303" s="39">
        <f>SUBTOTAL(9,L304:L309)</f>
        <v>0</v>
      </c>
    </row>
    <row r="304" spans="1:12" ht="22.5" hidden="1" customHeight="1" x14ac:dyDescent="0.25">
      <c r="A304" s="1"/>
      <c r="B304" s="1"/>
      <c r="C304" s="5"/>
      <c r="D304" s="151"/>
      <c r="E304" s="151"/>
      <c r="F304" s="151"/>
      <c r="G304" s="151"/>
      <c r="H304" s="153"/>
      <c r="I304" s="153"/>
      <c r="J304" s="151"/>
      <c r="K304" s="151"/>
      <c r="L304" s="151"/>
    </row>
    <row r="305" spans="1:12" ht="409.6" hidden="1" customHeight="1" x14ac:dyDescent="0.25">
      <c r="A305" s="154" t="s">
        <v>13</v>
      </c>
      <c r="B305" s="154" t="s">
        <v>328</v>
      </c>
      <c r="C305" s="151">
        <f>SUBTOTAL(9,C306:C308)</f>
        <v>0</v>
      </c>
      <c r="D305" s="151">
        <f>SUBTOTAL(9,D306:D308)</f>
        <v>824915</v>
      </c>
      <c r="E305" s="151">
        <f>SUBTOTAL(9,E306:E308)</f>
        <v>784405.3600000001</v>
      </c>
      <c r="F305" s="151">
        <f>G305-D305</f>
        <v>-824915</v>
      </c>
      <c r="G305" s="151">
        <f>SUBTOTAL(9,G306:G308)</f>
        <v>0</v>
      </c>
      <c r="H305" s="153" t="str">
        <f>IF(C305&lt;&gt;0,E305/C305,"-")</f>
        <v>-</v>
      </c>
      <c r="I305" s="153">
        <f>IF(D305&lt;&gt;0,E305/D305,"-")</f>
        <v>0.9508923464841833</v>
      </c>
      <c r="J305" s="151">
        <f>SUBTOTAL(9,J306:J308)</f>
        <v>13635100</v>
      </c>
      <c r="K305" s="151">
        <f>SUBTOTAL(9,K306:K308)</f>
        <v>8834875</v>
      </c>
      <c r="L305" s="151">
        <f>SUBTOTAL(9,L306:L308)</f>
        <v>0</v>
      </c>
    </row>
    <row r="306" spans="1:12" ht="30" hidden="1" customHeight="1" x14ac:dyDescent="0.25">
      <c r="A306" s="1"/>
      <c r="B306" s="1"/>
      <c r="C306" s="5"/>
      <c r="D306" s="33"/>
      <c r="E306" s="33"/>
      <c r="F306" s="33"/>
      <c r="G306" s="34"/>
      <c r="H306" s="61"/>
      <c r="I306" s="61"/>
      <c r="J306" s="34"/>
      <c r="K306" s="34"/>
      <c r="L306" s="34"/>
    </row>
    <row r="307" spans="1:12" ht="15" customHeight="1" x14ac:dyDescent="0.25">
      <c r="A307" s="155" t="s">
        <v>13</v>
      </c>
      <c r="B307" s="155" t="s">
        <v>328</v>
      </c>
      <c r="C307" s="3">
        <v>0</v>
      </c>
      <c r="D307" s="3">
        <v>824915</v>
      </c>
      <c r="E307" s="3">
        <v>784405.3600000001</v>
      </c>
      <c r="F307" s="3">
        <f>G307-D307</f>
        <v>-824915</v>
      </c>
      <c r="G307" s="3"/>
      <c r="H307" s="51" t="str">
        <f>IF(C307&lt;&gt;0,0/C307,"-")</f>
        <v>-</v>
      </c>
      <c r="I307" s="51">
        <f>IF(D307&lt;&gt;0,E307/D307,"-")</f>
        <v>0.9508923464841833</v>
      </c>
      <c r="J307" s="3">
        <v>13635100</v>
      </c>
      <c r="K307" s="76">
        <v>8834875</v>
      </c>
      <c r="L307" s="76">
        <v>0</v>
      </c>
    </row>
    <row r="308" spans="1:12" hidden="1" x14ac:dyDescent="0.25">
      <c r="A308" s="1"/>
      <c r="B308" s="1"/>
      <c r="C308" s="5"/>
      <c r="D308" s="3"/>
      <c r="E308" s="3"/>
      <c r="F308" s="3"/>
      <c r="G308" s="3"/>
      <c r="H308" s="51"/>
      <c r="I308" s="51"/>
      <c r="J308" s="3"/>
      <c r="K308" s="3"/>
      <c r="L308" s="3"/>
    </row>
    <row r="309" spans="1:12" hidden="1" x14ac:dyDescent="0.25">
      <c r="A309" s="1"/>
      <c r="B309" s="1"/>
      <c r="C309" s="5"/>
      <c r="D309" s="5"/>
      <c r="E309" s="5"/>
      <c r="F309" s="5"/>
      <c r="G309" s="34"/>
      <c r="H309" s="61"/>
      <c r="I309" s="61"/>
      <c r="J309" s="34"/>
      <c r="K309" s="34"/>
      <c r="L309" s="34"/>
    </row>
    <row r="310" spans="1:12" ht="20.100000000000001" hidden="1" customHeight="1" x14ac:dyDescent="0.25">
      <c r="A310" s="1"/>
      <c r="B310" s="1"/>
      <c r="C310" s="5"/>
      <c r="D310" s="5"/>
      <c r="E310" s="5"/>
      <c r="F310" s="5"/>
      <c r="G310" s="34"/>
      <c r="H310" s="61"/>
      <c r="I310" s="61"/>
      <c r="J310" s="34"/>
      <c r="K310" s="34"/>
      <c r="L310" s="34"/>
    </row>
    <row r="311" spans="1:12" ht="20.100000000000001" hidden="1" customHeight="1" x14ac:dyDescent="0.25">
      <c r="A311" s="1"/>
      <c r="B311" s="1"/>
      <c r="C311" s="5"/>
      <c r="D311" s="5"/>
      <c r="E311" s="5"/>
      <c r="F311" s="5"/>
      <c r="G311" s="34"/>
      <c r="H311" s="61"/>
      <c r="I311" s="61"/>
      <c r="J311" s="34"/>
      <c r="K311" s="34"/>
      <c r="L311" s="34"/>
    </row>
    <row r="312" spans="1:12" ht="20.100000000000001" hidden="1" customHeight="1" x14ac:dyDescent="0.25">
      <c r="A312" s="1"/>
      <c r="B312" s="1"/>
      <c r="C312" s="5"/>
      <c r="D312" s="5"/>
      <c r="E312" s="5"/>
      <c r="F312" s="5"/>
      <c r="G312" s="34"/>
      <c r="H312" s="61"/>
      <c r="I312" s="61"/>
      <c r="J312" s="34"/>
      <c r="K312" s="34"/>
      <c r="L312" s="34"/>
    </row>
    <row r="313" spans="1:12" ht="20.100000000000001" hidden="1" customHeight="1" x14ac:dyDescent="0.25">
      <c r="A313" s="1"/>
      <c r="B313" s="1"/>
      <c r="C313" s="5"/>
      <c r="D313" s="5"/>
      <c r="E313" s="5"/>
      <c r="F313" s="5"/>
      <c r="G313" s="34"/>
      <c r="H313" s="61"/>
      <c r="I313" s="61"/>
      <c r="J313" s="34"/>
      <c r="K313" s="34"/>
      <c r="L313" s="34"/>
    </row>
    <row r="314" spans="1:12" ht="20.100000000000001" hidden="1" customHeight="1" x14ac:dyDescent="0.25">
      <c r="A314" s="1"/>
      <c r="B314" s="1"/>
      <c r="C314" s="5"/>
      <c r="D314" s="5"/>
      <c r="E314" s="5"/>
      <c r="F314" s="5"/>
      <c r="G314" s="34"/>
      <c r="H314" s="61"/>
      <c r="I314" s="61"/>
      <c r="J314" s="34"/>
      <c r="K314" s="34"/>
      <c r="L314" s="34"/>
    </row>
    <row r="315" spans="1:12" hidden="1" x14ac:dyDescent="0.25">
      <c r="A315" s="1"/>
      <c r="B315" s="1"/>
      <c r="C315" s="5"/>
      <c r="D315" s="5"/>
      <c r="E315" s="5"/>
      <c r="F315" s="5"/>
      <c r="G315" s="34"/>
      <c r="H315" s="61"/>
      <c r="I315" s="61"/>
      <c r="J315" s="34"/>
      <c r="K315" s="34"/>
      <c r="L315" s="34"/>
    </row>
    <row r="316" spans="1:12" s="29" customFormat="1" ht="409.6" hidden="1" customHeight="1" x14ac:dyDescent="0.25">
      <c r="A316" s="144" t="s">
        <v>14</v>
      </c>
      <c r="B316" s="144" t="s">
        <v>361</v>
      </c>
      <c r="C316" s="25">
        <f>SUBTOTAL(9,C317:C340)</f>
        <v>0</v>
      </c>
      <c r="D316" s="25">
        <f>SUBTOTAL(9,D317:D340)</f>
        <v>385240</v>
      </c>
      <c r="E316" s="25">
        <f>SUBTOTAL(9,E317:E340)</f>
        <v>424746.39</v>
      </c>
      <c r="F316" s="25">
        <f>G316-D316</f>
        <v>-385240</v>
      </c>
      <c r="G316" s="25">
        <f>SUBTOTAL(9,G317:G340)</f>
        <v>0</v>
      </c>
      <c r="H316" s="47" t="str">
        <f>IF(C316&lt;&gt;0,E316/C316,"-")</f>
        <v>-</v>
      </c>
      <c r="I316" s="47">
        <f>IF(D316&lt;&gt;0,E316/D316,"-")</f>
        <v>1.1025500726819646</v>
      </c>
      <c r="J316" s="25">
        <f>SUBTOTAL(9,J317:J340)</f>
        <v>28213800</v>
      </c>
      <c r="K316" s="25">
        <f>SUBTOTAL(9,K317:K340)</f>
        <v>23401000</v>
      </c>
      <c r="L316" s="25">
        <f>SUBTOTAL(9,L317:L340)</f>
        <v>0</v>
      </c>
    </row>
    <row r="317" spans="1:12" ht="30" hidden="1" customHeight="1" x14ac:dyDescent="0.3">
      <c r="A317" s="84"/>
      <c r="B317" s="84"/>
      <c r="C317" s="43"/>
      <c r="D317" s="43"/>
      <c r="E317" s="43"/>
      <c r="F317" s="43"/>
      <c r="G317" s="34"/>
      <c r="H317" s="61"/>
      <c r="I317" s="61"/>
      <c r="J317" s="34"/>
      <c r="K317" s="34"/>
      <c r="L317" s="34"/>
    </row>
    <row r="318" spans="1:12" s="29" customFormat="1" ht="409.6" hidden="1" customHeight="1" x14ac:dyDescent="0.25">
      <c r="A318" s="145" t="s">
        <v>14</v>
      </c>
      <c r="B318" s="145" t="s">
        <v>361</v>
      </c>
      <c r="C318" s="28">
        <f>SUBTOTAL(9,C319:C339)</f>
        <v>0</v>
      </c>
      <c r="D318" s="28">
        <f>SUBTOTAL(9,D319:D339)</f>
        <v>385240</v>
      </c>
      <c r="E318" s="28">
        <f>SUBTOTAL(9,E319:E339)</f>
        <v>424746.39</v>
      </c>
      <c r="F318" s="28">
        <f>G318-D318</f>
        <v>-385240</v>
      </c>
      <c r="G318" s="28">
        <f>SUBTOTAL(9,G319:G339)</f>
        <v>0</v>
      </c>
      <c r="H318" s="49" t="str">
        <f>IF(C318&lt;&gt;0,E318/C318,"-")</f>
        <v>-</v>
      </c>
      <c r="I318" s="49">
        <f>IF(D318&lt;&gt;0,E318/D318,"-")</f>
        <v>1.1025500726819646</v>
      </c>
      <c r="J318" s="28">
        <f>SUBTOTAL(9,J319:J339)</f>
        <v>28213800</v>
      </c>
      <c r="K318" s="28">
        <f>SUBTOTAL(9,K319:K339)</f>
        <v>23401000</v>
      </c>
      <c r="L318" s="28">
        <f>SUBTOTAL(9,L319:L339)</f>
        <v>0</v>
      </c>
    </row>
    <row r="319" spans="1:12" ht="30" hidden="1" customHeight="1" x14ac:dyDescent="0.25">
      <c r="A319" s="1"/>
      <c r="B319" s="4"/>
      <c r="C319" s="120"/>
      <c r="D319" s="120"/>
      <c r="E319" s="120"/>
      <c r="F319" s="120"/>
      <c r="G319" s="34"/>
      <c r="H319" s="61"/>
      <c r="I319" s="61"/>
      <c r="J319" s="34"/>
      <c r="K319" s="34"/>
      <c r="L319" s="34"/>
    </row>
    <row r="320" spans="1:12" s="29" customFormat="1" ht="409.6" hidden="1" customHeight="1" x14ac:dyDescent="0.25">
      <c r="A320" s="146" t="s">
        <v>14</v>
      </c>
      <c r="B320" s="146" t="s">
        <v>361</v>
      </c>
      <c r="C320" s="37">
        <f>SUBTOTAL(9,C321:C338)</f>
        <v>0</v>
      </c>
      <c r="D320" s="37">
        <f>SUBTOTAL(9,D321:D338)</f>
        <v>385240</v>
      </c>
      <c r="E320" s="37">
        <f>SUBTOTAL(9,E321:E338)</f>
        <v>424746.39</v>
      </c>
      <c r="F320" s="37">
        <f>G320-D320</f>
        <v>-385240</v>
      </c>
      <c r="G320" s="37">
        <f>SUBTOTAL(9,G321:G338)</f>
        <v>0</v>
      </c>
      <c r="H320" s="55" t="str">
        <f>IF(C320&lt;&gt;0,E320/C320,"-")</f>
        <v>-</v>
      </c>
      <c r="I320" s="55">
        <f>IF(D320&lt;&gt;0,E320/D320,"-")</f>
        <v>1.1025500726819646</v>
      </c>
      <c r="J320" s="37">
        <f>SUBTOTAL(9,J321:J338)</f>
        <v>28213800</v>
      </c>
      <c r="K320" s="37">
        <f>SUBTOTAL(9,K321:K338)</f>
        <v>23401000</v>
      </c>
      <c r="L320" s="37">
        <f>SUBTOTAL(9,L321:L338)</f>
        <v>0</v>
      </c>
    </row>
    <row r="321" spans="1:12" ht="30" hidden="1" customHeight="1" x14ac:dyDescent="0.25">
      <c r="A321" s="1"/>
      <c r="B321" s="1"/>
      <c r="C321" s="5"/>
      <c r="D321" s="42"/>
      <c r="E321" s="42"/>
      <c r="F321" s="42"/>
      <c r="G321" s="34"/>
      <c r="H321" s="61"/>
      <c r="I321" s="61"/>
      <c r="J321" s="34"/>
      <c r="K321" s="34"/>
      <c r="L321" s="34"/>
    </row>
    <row r="322" spans="1:12" ht="409.6" hidden="1" customHeight="1" x14ac:dyDescent="0.25">
      <c r="A322" s="147" t="s">
        <v>14</v>
      </c>
      <c r="B322" s="147" t="s">
        <v>361</v>
      </c>
      <c r="C322" s="38">
        <f>SUBTOTAL(9,C323:C337)</f>
        <v>0</v>
      </c>
      <c r="D322" s="38">
        <f>SUBTOTAL(9,D323:D337)</f>
        <v>385240</v>
      </c>
      <c r="E322" s="38">
        <f>SUBTOTAL(9,E323:E337)</f>
        <v>424746.39</v>
      </c>
      <c r="F322" s="38">
        <f>G322-D322</f>
        <v>-385240</v>
      </c>
      <c r="G322" s="38">
        <f>SUBTOTAL(9,G323:G337)</f>
        <v>0</v>
      </c>
      <c r="H322" s="56" t="str">
        <f>IF(C322&lt;&gt;0,E322/C322,"-")</f>
        <v>-</v>
      </c>
      <c r="I322" s="56">
        <f>IF(D322&lt;&gt;0,E322/D322,"-")</f>
        <v>1.1025500726819646</v>
      </c>
      <c r="J322" s="38">
        <f>SUBTOTAL(9,J323:J337)</f>
        <v>28213800</v>
      </c>
      <c r="K322" s="38">
        <f>SUBTOTAL(9,K323:K337)</f>
        <v>23401000</v>
      </c>
      <c r="L322" s="38">
        <f>SUBTOTAL(9,L323:L337)</f>
        <v>0</v>
      </c>
    </row>
    <row r="323" spans="1:12" ht="30" hidden="1" customHeight="1" x14ac:dyDescent="0.25">
      <c r="A323" s="1"/>
      <c r="B323" s="1"/>
      <c r="C323" s="5"/>
      <c r="D323" s="148"/>
      <c r="E323" s="148"/>
      <c r="F323" s="148"/>
      <c r="G323" s="34"/>
      <c r="H323" s="61"/>
      <c r="I323" s="61"/>
      <c r="J323" s="34"/>
      <c r="K323" s="34"/>
      <c r="L323" s="34"/>
    </row>
    <row r="324" spans="1:12" ht="409.6" hidden="1" customHeight="1" x14ac:dyDescent="0.25">
      <c r="A324" s="149" t="s">
        <v>14</v>
      </c>
      <c r="B324" s="149" t="s">
        <v>361</v>
      </c>
      <c r="C324" s="40">
        <f>SUBTOTAL(9,C325:C336)</f>
        <v>0</v>
      </c>
      <c r="D324" s="40">
        <f>SUBTOTAL(9,D325:D336)</f>
        <v>385240</v>
      </c>
      <c r="E324" s="40">
        <f>SUBTOTAL(9,E325:E336)</f>
        <v>424746.39</v>
      </c>
      <c r="F324" s="40">
        <f>G324-D324</f>
        <v>-385240</v>
      </c>
      <c r="G324" s="40">
        <f>SUBTOTAL(9,G325:G336)</f>
        <v>0</v>
      </c>
      <c r="H324" s="57" t="str">
        <f>IF(C324&lt;&gt;0,E324/C324,"-")</f>
        <v>-</v>
      </c>
      <c r="I324" s="57">
        <f>IF(D324&lt;&gt;0,E324/D324,"-")</f>
        <v>1.1025500726819646</v>
      </c>
      <c r="J324" s="40">
        <f>SUBTOTAL(9,J325:J336)</f>
        <v>28213800</v>
      </c>
      <c r="K324" s="40">
        <f>SUBTOTAL(9,K325:K336)</f>
        <v>23401000</v>
      </c>
      <c r="L324" s="40">
        <f>SUBTOTAL(9,L325:L336)</f>
        <v>0</v>
      </c>
    </row>
    <row r="325" spans="1:12" ht="30" hidden="1" customHeight="1" x14ac:dyDescent="0.25">
      <c r="A325" s="1"/>
      <c r="B325" s="1"/>
      <c r="C325" s="5"/>
      <c r="D325" s="117"/>
      <c r="E325" s="117"/>
      <c r="F325" s="117"/>
      <c r="G325" s="34"/>
      <c r="H325" s="61"/>
      <c r="I325" s="61"/>
      <c r="J325" s="34"/>
      <c r="K325" s="34"/>
      <c r="L325" s="34"/>
    </row>
    <row r="326" spans="1:12" ht="409.6" hidden="1" customHeight="1" x14ac:dyDescent="0.25">
      <c r="A326" s="150" t="s">
        <v>14</v>
      </c>
      <c r="B326" s="150" t="s">
        <v>361</v>
      </c>
      <c r="C326" s="41">
        <f>SUBTOTAL(9,C327:C335)</f>
        <v>0</v>
      </c>
      <c r="D326" s="41">
        <f>SUBTOTAL(9,D327:D335)</f>
        <v>385240</v>
      </c>
      <c r="E326" s="41">
        <f>SUBTOTAL(9,E327:E335)</f>
        <v>424746.39</v>
      </c>
      <c r="F326" s="41">
        <f>G326-D326</f>
        <v>-385240</v>
      </c>
      <c r="G326" s="41">
        <f>SUBTOTAL(9,G327:G335)</f>
        <v>0</v>
      </c>
      <c r="H326" s="58" t="str">
        <f>IF(C326&lt;&gt;0,E326/C326,"-")</f>
        <v>-</v>
      </c>
      <c r="I326" s="58">
        <f>IF(D326&lt;&gt;0,E326/D326,"-")</f>
        <v>1.1025500726819646</v>
      </c>
      <c r="J326" s="41">
        <f>SUBTOTAL(9,J327:J335)</f>
        <v>28213800</v>
      </c>
      <c r="K326" s="41">
        <f>SUBTOTAL(9,K327:K335)</f>
        <v>23401000</v>
      </c>
      <c r="L326" s="41">
        <f>SUBTOTAL(9,L327:L335)</f>
        <v>0</v>
      </c>
    </row>
    <row r="327" spans="1:12" ht="30" hidden="1" customHeight="1" x14ac:dyDescent="0.25">
      <c r="A327" s="1"/>
      <c r="B327" s="1"/>
      <c r="C327" s="5"/>
      <c r="D327" s="151"/>
      <c r="E327" s="151"/>
      <c r="F327" s="151"/>
      <c r="G327" s="34"/>
      <c r="H327" s="61"/>
      <c r="I327" s="61"/>
      <c r="J327" s="34"/>
      <c r="K327" s="34"/>
      <c r="L327" s="34"/>
    </row>
    <row r="328" spans="1:12" ht="409.6" hidden="1" customHeight="1" x14ac:dyDescent="0.25">
      <c r="A328" s="152" t="s">
        <v>14</v>
      </c>
      <c r="B328" s="152" t="s">
        <v>361</v>
      </c>
      <c r="C328" s="39">
        <f>SUBTOTAL(9,C329:C334)</f>
        <v>0</v>
      </c>
      <c r="D328" s="39">
        <f>SUBTOTAL(9,D329:D334)</f>
        <v>385240</v>
      </c>
      <c r="E328" s="39">
        <f>SUBTOTAL(9,E329:E334)</f>
        <v>424746.39</v>
      </c>
      <c r="F328" s="39">
        <f>G328-D328</f>
        <v>-385240</v>
      </c>
      <c r="G328" s="39">
        <f>SUBTOTAL(9,G329:G334)</f>
        <v>0</v>
      </c>
      <c r="H328" s="59" t="str">
        <f>IF(C328&lt;&gt;0,E328/C328,"-")</f>
        <v>-</v>
      </c>
      <c r="I328" s="59">
        <f>IF(D328&lt;&gt;0,E328/D328,"-")</f>
        <v>1.1025500726819646</v>
      </c>
      <c r="J328" s="39">
        <f>SUBTOTAL(9,J329:J334)</f>
        <v>28213800</v>
      </c>
      <c r="K328" s="39">
        <f>SUBTOTAL(9,K329:K334)</f>
        <v>23401000</v>
      </c>
      <c r="L328" s="39">
        <f>SUBTOTAL(9,L329:L334)</f>
        <v>0</v>
      </c>
    </row>
    <row r="329" spans="1:12" ht="22.5" hidden="1" customHeight="1" x14ac:dyDescent="0.25">
      <c r="A329" s="1"/>
      <c r="B329" s="1"/>
      <c r="C329" s="5"/>
      <c r="D329" s="151"/>
      <c r="E329" s="151"/>
      <c r="F329" s="151"/>
      <c r="G329" s="151"/>
      <c r="H329" s="153"/>
      <c r="I329" s="153"/>
      <c r="J329" s="151"/>
      <c r="K329" s="151"/>
      <c r="L329" s="151"/>
    </row>
    <row r="330" spans="1:12" ht="409.6" hidden="1" customHeight="1" x14ac:dyDescent="0.25">
      <c r="A330" s="154" t="s">
        <v>14</v>
      </c>
      <c r="B330" s="154" t="s">
        <v>361</v>
      </c>
      <c r="C330" s="151">
        <f>SUBTOTAL(9,C331:C333)</f>
        <v>0</v>
      </c>
      <c r="D330" s="151">
        <f>SUBTOTAL(9,D331:D333)</f>
        <v>385240</v>
      </c>
      <c r="E330" s="151">
        <f>SUBTOTAL(9,E331:E333)</f>
        <v>424746.39</v>
      </c>
      <c r="F330" s="151">
        <f>G330-D330</f>
        <v>-385240</v>
      </c>
      <c r="G330" s="151">
        <f>SUBTOTAL(9,G331:G333)</f>
        <v>0</v>
      </c>
      <c r="H330" s="153" t="str">
        <f>IF(C330&lt;&gt;0,E330/C330,"-")</f>
        <v>-</v>
      </c>
      <c r="I330" s="153">
        <f>IF(D330&lt;&gt;0,E330/D330,"-")</f>
        <v>1.1025500726819646</v>
      </c>
      <c r="J330" s="151">
        <f>SUBTOTAL(9,J331:J333)</f>
        <v>28213800</v>
      </c>
      <c r="K330" s="151">
        <f>SUBTOTAL(9,K331:K333)</f>
        <v>23401000</v>
      </c>
      <c r="L330" s="151">
        <f>SUBTOTAL(9,L331:L333)</f>
        <v>0</v>
      </c>
    </row>
    <row r="331" spans="1:12" ht="30" hidden="1" customHeight="1" x14ac:dyDescent="0.25">
      <c r="A331" s="1"/>
      <c r="B331" s="1"/>
      <c r="C331" s="5"/>
      <c r="D331" s="33"/>
      <c r="E331" s="33"/>
      <c r="F331" s="33"/>
      <c r="G331" s="34"/>
      <c r="H331" s="61"/>
      <c r="I331" s="61"/>
      <c r="J331" s="34"/>
      <c r="K331" s="34"/>
      <c r="L331" s="34"/>
    </row>
    <row r="332" spans="1:12" ht="15" customHeight="1" x14ac:dyDescent="0.25">
      <c r="A332" s="155" t="s">
        <v>14</v>
      </c>
      <c r="B332" s="155" t="s">
        <v>361</v>
      </c>
      <c r="C332" s="3">
        <v>0</v>
      </c>
      <c r="D332" s="3">
        <v>385240</v>
      </c>
      <c r="E332" s="3">
        <v>424746.39</v>
      </c>
      <c r="F332" s="3">
        <f>G332-D332</f>
        <v>-385240</v>
      </c>
      <c r="G332" s="3"/>
      <c r="H332" s="51" t="str">
        <f>IF(C332&lt;&gt;0,0/C332,"-")</f>
        <v>-</v>
      </c>
      <c r="I332" s="51">
        <f>IF(D332&lt;&gt;0,E332/D332,"-")</f>
        <v>1.1025500726819646</v>
      </c>
      <c r="J332" s="3">
        <v>28213800</v>
      </c>
      <c r="K332" s="76">
        <v>23401000</v>
      </c>
      <c r="L332" s="76">
        <v>0</v>
      </c>
    </row>
    <row r="333" spans="1:12" hidden="1" x14ac:dyDescent="0.25">
      <c r="A333" s="1"/>
      <c r="B333" s="1"/>
      <c r="C333" s="5"/>
      <c r="D333" s="3"/>
      <c r="E333" s="3"/>
      <c r="F333" s="3"/>
      <c r="G333" s="3"/>
      <c r="H333" s="51"/>
      <c r="I333" s="51"/>
      <c r="J333" s="3"/>
      <c r="K333" s="3"/>
      <c r="L333" s="3"/>
    </row>
    <row r="334" spans="1:12" hidden="1" x14ac:dyDescent="0.25">
      <c r="A334" s="1"/>
      <c r="B334" s="1"/>
      <c r="C334" s="5"/>
      <c r="D334" s="5"/>
      <c r="E334" s="5"/>
      <c r="F334" s="5"/>
      <c r="G334" s="34"/>
      <c r="H334" s="61"/>
      <c r="I334" s="61"/>
      <c r="J334" s="34"/>
      <c r="K334" s="34"/>
      <c r="L334" s="34"/>
    </row>
    <row r="335" spans="1:12" ht="20.100000000000001" hidden="1" customHeight="1" x14ac:dyDescent="0.25">
      <c r="A335" s="1"/>
      <c r="B335" s="1"/>
      <c r="C335" s="5"/>
      <c r="D335" s="5"/>
      <c r="E335" s="5"/>
      <c r="F335" s="5"/>
      <c r="G335" s="34"/>
      <c r="H335" s="61"/>
      <c r="I335" s="61"/>
      <c r="J335" s="34"/>
      <c r="K335" s="34"/>
      <c r="L335" s="34"/>
    </row>
    <row r="336" spans="1:12" ht="20.100000000000001" hidden="1" customHeight="1" x14ac:dyDescent="0.25">
      <c r="A336" s="1"/>
      <c r="B336" s="1"/>
      <c r="C336" s="5"/>
      <c r="D336" s="5"/>
      <c r="E336" s="5"/>
      <c r="F336" s="5"/>
      <c r="G336" s="34"/>
      <c r="H336" s="61"/>
      <c r="I336" s="61"/>
      <c r="J336" s="34"/>
      <c r="K336" s="34"/>
      <c r="L336" s="34"/>
    </row>
    <row r="337" spans="1:12" ht="20.100000000000001" hidden="1" customHeight="1" x14ac:dyDescent="0.25">
      <c r="A337" s="1"/>
      <c r="B337" s="1"/>
      <c r="C337" s="5"/>
      <c r="D337" s="5"/>
      <c r="E337" s="5"/>
      <c r="F337" s="5"/>
      <c r="G337" s="34"/>
      <c r="H337" s="61"/>
      <c r="I337" s="61"/>
      <c r="J337" s="34"/>
      <c r="K337" s="34"/>
      <c r="L337" s="34"/>
    </row>
    <row r="338" spans="1:12" ht="20.100000000000001" hidden="1" customHeight="1" x14ac:dyDescent="0.25">
      <c r="A338" s="1"/>
      <c r="B338" s="1"/>
      <c r="C338" s="5"/>
      <c r="D338" s="5"/>
      <c r="E338" s="5"/>
      <c r="F338" s="5"/>
      <c r="G338" s="34"/>
      <c r="H338" s="61"/>
      <c r="I338" s="61"/>
      <c r="J338" s="34"/>
      <c r="K338" s="34"/>
      <c r="L338" s="34"/>
    </row>
    <row r="339" spans="1:12" ht="20.100000000000001" hidden="1" customHeight="1" x14ac:dyDescent="0.25">
      <c r="A339" s="1"/>
      <c r="B339" s="1"/>
      <c r="C339" s="5"/>
      <c r="D339" s="5"/>
      <c r="E339" s="5"/>
      <c r="F339" s="5"/>
      <c r="G339" s="34"/>
      <c r="H339" s="61"/>
      <c r="I339" s="61"/>
      <c r="J339" s="34"/>
      <c r="K339" s="34"/>
      <c r="L339" s="34"/>
    </row>
    <row r="340" spans="1:12" hidden="1" x14ac:dyDescent="0.25">
      <c r="A340" s="1"/>
      <c r="B340" s="1"/>
      <c r="C340" s="5"/>
      <c r="D340" s="5"/>
      <c r="E340" s="5"/>
      <c r="F340" s="5"/>
      <c r="G340" s="34"/>
      <c r="H340" s="61"/>
      <c r="I340" s="61"/>
      <c r="J340" s="34"/>
      <c r="K340" s="34"/>
      <c r="L340" s="34"/>
    </row>
    <row r="341" spans="1:12" s="29" customFormat="1" ht="409.6" hidden="1" customHeight="1" x14ac:dyDescent="0.25">
      <c r="A341" s="144" t="s">
        <v>15</v>
      </c>
      <c r="B341" s="144" t="s">
        <v>330</v>
      </c>
      <c r="C341" s="25">
        <f>SUBTOTAL(9,C342:C365)</f>
        <v>0</v>
      </c>
      <c r="D341" s="25">
        <f>SUBTOTAL(9,D342:D365)</f>
        <v>0</v>
      </c>
      <c r="E341" s="25">
        <f>SUBTOTAL(9,E342:E365)</f>
        <v>0</v>
      </c>
      <c r="F341" s="25">
        <f>G341-D341</f>
        <v>0</v>
      </c>
      <c r="G341" s="25">
        <f>SUBTOTAL(9,G342:G365)</f>
        <v>0</v>
      </c>
      <c r="H341" s="47" t="str">
        <f>IF(C341&lt;&gt;0,E341/C341,"-")</f>
        <v>-</v>
      </c>
      <c r="I341" s="47" t="str">
        <f>IF(D341&lt;&gt;0,E341/D341,"-")</f>
        <v>-</v>
      </c>
      <c r="J341" s="25">
        <f>SUBTOTAL(9,J342:J365)</f>
        <v>1000000</v>
      </c>
      <c r="K341" s="25">
        <f>SUBTOTAL(9,K342:K365)</f>
        <v>1000000</v>
      </c>
      <c r="L341" s="25">
        <f>SUBTOTAL(9,L342:L365)</f>
        <v>0</v>
      </c>
    </row>
    <row r="342" spans="1:12" ht="30" hidden="1" customHeight="1" x14ac:dyDescent="0.3">
      <c r="A342" s="84"/>
      <c r="B342" s="84"/>
      <c r="C342" s="43"/>
      <c r="D342" s="43"/>
      <c r="E342" s="43"/>
      <c r="F342" s="43"/>
      <c r="G342" s="34"/>
      <c r="H342" s="61"/>
      <c r="I342" s="61"/>
      <c r="J342" s="34"/>
      <c r="K342" s="34"/>
      <c r="L342" s="34"/>
    </row>
    <row r="343" spans="1:12" s="29" customFormat="1" ht="409.6" hidden="1" customHeight="1" x14ac:dyDescent="0.25">
      <c r="A343" s="145" t="s">
        <v>15</v>
      </c>
      <c r="B343" s="145" t="s">
        <v>330</v>
      </c>
      <c r="C343" s="28">
        <f>SUBTOTAL(9,C344:C364)</f>
        <v>0</v>
      </c>
      <c r="D343" s="28">
        <f>SUBTOTAL(9,D344:D364)</f>
        <v>0</v>
      </c>
      <c r="E343" s="28">
        <f>SUBTOTAL(9,E344:E364)</f>
        <v>0</v>
      </c>
      <c r="F343" s="28">
        <f>G343-D343</f>
        <v>0</v>
      </c>
      <c r="G343" s="28">
        <f>SUBTOTAL(9,G344:G364)</f>
        <v>0</v>
      </c>
      <c r="H343" s="49" t="str">
        <f>IF(C343&lt;&gt;0,E343/C343,"-")</f>
        <v>-</v>
      </c>
      <c r="I343" s="49" t="str">
        <f>IF(D343&lt;&gt;0,E343/D343,"-")</f>
        <v>-</v>
      </c>
      <c r="J343" s="28">
        <f>SUBTOTAL(9,J344:J364)</f>
        <v>1000000</v>
      </c>
      <c r="K343" s="28">
        <f>SUBTOTAL(9,K344:K364)</f>
        <v>1000000</v>
      </c>
      <c r="L343" s="28">
        <f>SUBTOTAL(9,L344:L364)</f>
        <v>0</v>
      </c>
    </row>
    <row r="344" spans="1:12" ht="30" hidden="1" customHeight="1" x14ac:dyDescent="0.25">
      <c r="A344" s="1"/>
      <c r="B344" s="4"/>
      <c r="C344" s="120"/>
      <c r="D344" s="120"/>
      <c r="E344" s="120"/>
      <c r="F344" s="120"/>
      <c r="G344" s="34"/>
      <c r="H344" s="61"/>
      <c r="I344" s="61"/>
      <c r="J344" s="34"/>
      <c r="K344" s="34"/>
      <c r="L344" s="34"/>
    </row>
    <row r="345" spans="1:12" s="29" customFormat="1" ht="409.6" hidden="1" customHeight="1" x14ac:dyDescent="0.25">
      <c r="A345" s="146" t="s">
        <v>15</v>
      </c>
      <c r="B345" s="146" t="s">
        <v>330</v>
      </c>
      <c r="C345" s="37">
        <f>SUBTOTAL(9,C346:C363)</f>
        <v>0</v>
      </c>
      <c r="D345" s="37">
        <f>SUBTOTAL(9,D346:D363)</f>
        <v>0</v>
      </c>
      <c r="E345" s="37">
        <f>SUBTOTAL(9,E346:E363)</f>
        <v>0</v>
      </c>
      <c r="F345" s="37">
        <f>G345-D345</f>
        <v>0</v>
      </c>
      <c r="G345" s="37">
        <f>SUBTOTAL(9,G346:G363)</f>
        <v>0</v>
      </c>
      <c r="H345" s="55" t="str">
        <f>IF(C345&lt;&gt;0,E345/C345,"-")</f>
        <v>-</v>
      </c>
      <c r="I345" s="55" t="str">
        <f>IF(D345&lt;&gt;0,E345/D345,"-")</f>
        <v>-</v>
      </c>
      <c r="J345" s="37">
        <f>SUBTOTAL(9,J346:J363)</f>
        <v>1000000</v>
      </c>
      <c r="K345" s="37">
        <f>SUBTOTAL(9,K346:K363)</f>
        <v>1000000</v>
      </c>
      <c r="L345" s="37">
        <f>SUBTOTAL(9,L346:L363)</f>
        <v>0</v>
      </c>
    </row>
    <row r="346" spans="1:12" ht="30" hidden="1" customHeight="1" x14ac:dyDescent="0.25">
      <c r="A346" s="1"/>
      <c r="B346" s="1"/>
      <c r="C346" s="5"/>
      <c r="D346" s="42"/>
      <c r="E346" s="42"/>
      <c r="F346" s="42"/>
      <c r="G346" s="34"/>
      <c r="H346" s="61"/>
      <c r="I346" s="61"/>
      <c r="J346" s="34"/>
      <c r="K346" s="34"/>
      <c r="L346" s="34"/>
    </row>
    <row r="347" spans="1:12" ht="409.6" hidden="1" customHeight="1" x14ac:dyDescent="0.25">
      <c r="A347" s="147" t="s">
        <v>15</v>
      </c>
      <c r="B347" s="147" t="s">
        <v>330</v>
      </c>
      <c r="C347" s="38">
        <f>SUBTOTAL(9,C348:C362)</f>
        <v>0</v>
      </c>
      <c r="D347" s="38">
        <f>SUBTOTAL(9,D348:D362)</f>
        <v>0</v>
      </c>
      <c r="E347" s="38">
        <f>SUBTOTAL(9,E348:E362)</f>
        <v>0</v>
      </c>
      <c r="F347" s="38">
        <f>G347-D347</f>
        <v>0</v>
      </c>
      <c r="G347" s="38">
        <f>SUBTOTAL(9,G348:G362)</f>
        <v>0</v>
      </c>
      <c r="H347" s="56" t="str">
        <f>IF(C347&lt;&gt;0,E347/C347,"-")</f>
        <v>-</v>
      </c>
      <c r="I347" s="56" t="str">
        <f>IF(D347&lt;&gt;0,E347/D347,"-")</f>
        <v>-</v>
      </c>
      <c r="J347" s="38">
        <f>SUBTOTAL(9,J348:J362)</f>
        <v>1000000</v>
      </c>
      <c r="K347" s="38">
        <f>SUBTOTAL(9,K348:K362)</f>
        <v>1000000</v>
      </c>
      <c r="L347" s="38">
        <f>SUBTOTAL(9,L348:L362)</f>
        <v>0</v>
      </c>
    </row>
    <row r="348" spans="1:12" ht="30" hidden="1" customHeight="1" x14ac:dyDescent="0.25">
      <c r="A348" s="1"/>
      <c r="B348" s="1"/>
      <c r="C348" s="5"/>
      <c r="D348" s="148"/>
      <c r="E348" s="148"/>
      <c r="F348" s="148"/>
      <c r="G348" s="34"/>
      <c r="H348" s="61"/>
      <c r="I348" s="61"/>
      <c r="J348" s="34"/>
      <c r="K348" s="34"/>
      <c r="L348" s="34"/>
    </row>
    <row r="349" spans="1:12" ht="409.6" hidden="1" customHeight="1" x14ac:dyDescent="0.25">
      <c r="A349" s="149" t="s">
        <v>15</v>
      </c>
      <c r="B349" s="149" t="s">
        <v>330</v>
      </c>
      <c r="C349" s="40">
        <f>SUBTOTAL(9,C350:C361)</f>
        <v>0</v>
      </c>
      <c r="D349" s="40">
        <f>SUBTOTAL(9,D350:D361)</f>
        <v>0</v>
      </c>
      <c r="E349" s="40">
        <f>SUBTOTAL(9,E350:E361)</f>
        <v>0</v>
      </c>
      <c r="F349" s="40">
        <f>G349-D349</f>
        <v>0</v>
      </c>
      <c r="G349" s="40">
        <f>SUBTOTAL(9,G350:G361)</f>
        <v>0</v>
      </c>
      <c r="H349" s="57" t="str">
        <f>IF(C349&lt;&gt;0,E349/C349,"-")</f>
        <v>-</v>
      </c>
      <c r="I349" s="57" t="str">
        <f>IF(D349&lt;&gt;0,E349/D349,"-")</f>
        <v>-</v>
      </c>
      <c r="J349" s="40">
        <f>SUBTOTAL(9,J350:J361)</f>
        <v>1000000</v>
      </c>
      <c r="K349" s="40">
        <f>SUBTOTAL(9,K350:K361)</f>
        <v>1000000</v>
      </c>
      <c r="L349" s="40">
        <f>SUBTOTAL(9,L350:L361)</f>
        <v>0</v>
      </c>
    </row>
    <row r="350" spans="1:12" ht="30" hidden="1" customHeight="1" x14ac:dyDescent="0.25">
      <c r="A350" s="1"/>
      <c r="B350" s="1"/>
      <c r="C350" s="5"/>
      <c r="D350" s="117"/>
      <c r="E350" s="117"/>
      <c r="F350" s="117"/>
      <c r="G350" s="34"/>
      <c r="H350" s="61"/>
      <c r="I350" s="61"/>
      <c r="J350" s="34"/>
      <c r="K350" s="34"/>
      <c r="L350" s="34"/>
    </row>
    <row r="351" spans="1:12" ht="409.6" hidden="1" customHeight="1" x14ac:dyDescent="0.25">
      <c r="A351" s="150" t="s">
        <v>15</v>
      </c>
      <c r="B351" s="150" t="s">
        <v>330</v>
      </c>
      <c r="C351" s="41">
        <f>SUBTOTAL(9,C352:C360)</f>
        <v>0</v>
      </c>
      <c r="D351" s="41">
        <f>SUBTOTAL(9,D352:D360)</f>
        <v>0</v>
      </c>
      <c r="E351" s="41">
        <f>SUBTOTAL(9,E352:E360)</f>
        <v>0</v>
      </c>
      <c r="F351" s="41">
        <f>G351-D351</f>
        <v>0</v>
      </c>
      <c r="G351" s="41">
        <f>SUBTOTAL(9,G352:G360)</f>
        <v>0</v>
      </c>
      <c r="H351" s="58" t="str">
        <f>IF(C351&lt;&gt;0,E351/C351,"-")</f>
        <v>-</v>
      </c>
      <c r="I351" s="58" t="str">
        <f>IF(D351&lt;&gt;0,E351/D351,"-")</f>
        <v>-</v>
      </c>
      <c r="J351" s="41">
        <f>SUBTOTAL(9,J352:J360)</f>
        <v>1000000</v>
      </c>
      <c r="K351" s="41">
        <f>SUBTOTAL(9,K352:K360)</f>
        <v>1000000</v>
      </c>
      <c r="L351" s="41">
        <f>SUBTOTAL(9,L352:L360)</f>
        <v>0</v>
      </c>
    </row>
    <row r="352" spans="1:12" ht="30" hidden="1" customHeight="1" x14ac:dyDescent="0.25">
      <c r="A352" s="1"/>
      <c r="B352" s="1"/>
      <c r="C352" s="5"/>
      <c r="D352" s="151"/>
      <c r="E352" s="151"/>
      <c r="F352" s="151"/>
      <c r="G352" s="34"/>
      <c r="H352" s="61"/>
      <c r="I352" s="61"/>
      <c r="J352" s="34"/>
      <c r="K352" s="34"/>
      <c r="L352" s="34"/>
    </row>
    <row r="353" spans="1:12" ht="409.6" hidden="1" customHeight="1" x14ac:dyDescent="0.25">
      <c r="A353" s="152" t="s">
        <v>15</v>
      </c>
      <c r="B353" s="152" t="s">
        <v>330</v>
      </c>
      <c r="C353" s="39">
        <f>SUBTOTAL(9,C354:C359)</f>
        <v>0</v>
      </c>
      <c r="D353" s="39">
        <f>SUBTOTAL(9,D354:D359)</f>
        <v>0</v>
      </c>
      <c r="E353" s="39">
        <f>SUBTOTAL(9,E354:E359)</f>
        <v>0</v>
      </c>
      <c r="F353" s="39">
        <f>G353-D353</f>
        <v>0</v>
      </c>
      <c r="G353" s="39">
        <f>SUBTOTAL(9,G354:G359)</f>
        <v>0</v>
      </c>
      <c r="H353" s="59" t="str">
        <f>IF(C353&lt;&gt;0,E353/C353,"-")</f>
        <v>-</v>
      </c>
      <c r="I353" s="59" t="str">
        <f>IF(D353&lt;&gt;0,E353/D353,"-")</f>
        <v>-</v>
      </c>
      <c r="J353" s="39">
        <f>SUBTOTAL(9,J354:J359)</f>
        <v>1000000</v>
      </c>
      <c r="K353" s="39">
        <f>SUBTOTAL(9,K354:K359)</f>
        <v>1000000</v>
      </c>
      <c r="L353" s="39">
        <f>SUBTOTAL(9,L354:L359)</f>
        <v>0</v>
      </c>
    </row>
    <row r="354" spans="1:12" ht="22.5" hidden="1" customHeight="1" x14ac:dyDescent="0.25">
      <c r="A354" s="1"/>
      <c r="B354" s="1"/>
      <c r="C354" s="5"/>
      <c r="D354" s="151"/>
      <c r="E354" s="151"/>
      <c r="F354" s="151"/>
      <c r="G354" s="151"/>
      <c r="H354" s="153"/>
      <c r="I354" s="153"/>
      <c r="J354" s="151"/>
      <c r="K354" s="151"/>
      <c r="L354" s="151"/>
    </row>
    <row r="355" spans="1:12" ht="409.6" hidden="1" customHeight="1" x14ac:dyDescent="0.25">
      <c r="A355" s="154" t="s">
        <v>15</v>
      </c>
      <c r="B355" s="154" t="s">
        <v>330</v>
      </c>
      <c r="C355" s="151">
        <f>SUBTOTAL(9,C356:C358)</f>
        <v>0</v>
      </c>
      <c r="D355" s="151">
        <f>SUBTOTAL(9,D356:D358)</f>
        <v>0</v>
      </c>
      <c r="E355" s="151">
        <f>SUBTOTAL(9,E356:E358)</f>
        <v>0</v>
      </c>
      <c r="F355" s="151">
        <f>G355-D355</f>
        <v>0</v>
      </c>
      <c r="G355" s="151">
        <f>SUBTOTAL(9,G356:G358)</f>
        <v>0</v>
      </c>
      <c r="H355" s="153" t="str">
        <f>IF(C355&lt;&gt;0,E355/C355,"-")</f>
        <v>-</v>
      </c>
      <c r="I355" s="153" t="str">
        <f>IF(D355&lt;&gt;0,E355/D355,"-")</f>
        <v>-</v>
      </c>
      <c r="J355" s="151">
        <f>SUBTOTAL(9,J356:J358)</f>
        <v>1000000</v>
      </c>
      <c r="K355" s="151">
        <f>SUBTOTAL(9,K356:K358)</f>
        <v>1000000</v>
      </c>
      <c r="L355" s="151">
        <f>SUBTOTAL(9,L356:L358)</f>
        <v>0</v>
      </c>
    </row>
    <row r="356" spans="1:12" ht="30" hidden="1" customHeight="1" x14ac:dyDescent="0.25">
      <c r="A356" s="1"/>
      <c r="B356" s="1"/>
      <c r="C356" s="5"/>
      <c r="D356" s="33"/>
      <c r="E356" s="33"/>
      <c r="F356" s="33"/>
      <c r="G356" s="34"/>
      <c r="H356" s="61"/>
      <c r="I356" s="61"/>
      <c r="J356" s="34"/>
      <c r="K356" s="34"/>
      <c r="L356" s="34"/>
    </row>
    <row r="357" spans="1:12" ht="15" customHeight="1" x14ac:dyDescent="0.25">
      <c r="A357" s="155" t="s">
        <v>15</v>
      </c>
      <c r="B357" s="155" t="s">
        <v>330</v>
      </c>
      <c r="C357" s="3">
        <v>0</v>
      </c>
      <c r="D357" s="3">
        <v>0</v>
      </c>
      <c r="E357" s="3">
        <v>0</v>
      </c>
      <c r="F357" s="3">
        <f>G357-D357</f>
        <v>0</v>
      </c>
      <c r="G357" s="3"/>
      <c r="H357" s="51" t="str">
        <f>IF(C357&lt;&gt;0,0/C357,"-")</f>
        <v>-</v>
      </c>
      <c r="I357" s="51" t="str">
        <f>IF(D357&lt;&gt;0,E357/D357,"-")</f>
        <v>-</v>
      </c>
      <c r="J357" s="3">
        <v>1000000</v>
      </c>
      <c r="K357" s="76">
        <v>1000000</v>
      </c>
      <c r="L357" s="76">
        <v>0</v>
      </c>
    </row>
    <row r="358" spans="1:12" hidden="1" x14ac:dyDescent="0.25">
      <c r="A358" s="1"/>
      <c r="B358" s="1"/>
      <c r="C358" s="5"/>
      <c r="D358" s="3"/>
      <c r="E358" s="3"/>
      <c r="F358" s="3"/>
      <c r="G358" s="3"/>
      <c r="H358" s="51"/>
      <c r="I358" s="51"/>
      <c r="J358" s="3"/>
      <c r="K358" s="3"/>
      <c r="L358" s="3"/>
    </row>
    <row r="359" spans="1:12" hidden="1" x14ac:dyDescent="0.25">
      <c r="A359" s="1"/>
      <c r="B359" s="1"/>
      <c r="C359" s="5"/>
      <c r="D359" s="5"/>
      <c r="E359" s="5"/>
      <c r="F359" s="5"/>
      <c r="G359" s="34"/>
      <c r="H359" s="61"/>
      <c r="I359" s="61"/>
      <c r="J359" s="34"/>
      <c r="K359" s="34"/>
      <c r="L359" s="34"/>
    </row>
    <row r="360" spans="1:12" ht="20.100000000000001" hidden="1" customHeight="1" x14ac:dyDescent="0.25">
      <c r="A360" s="1"/>
      <c r="B360" s="1"/>
      <c r="C360" s="5"/>
      <c r="D360" s="5"/>
      <c r="E360" s="5"/>
      <c r="F360" s="5"/>
      <c r="G360" s="34"/>
      <c r="H360" s="61"/>
      <c r="I360" s="61"/>
      <c r="J360" s="34"/>
      <c r="K360" s="34"/>
      <c r="L360" s="34"/>
    </row>
    <row r="361" spans="1:12" ht="20.100000000000001" hidden="1" customHeight="1" x14ac:dyDescent="0.25">
      <c r="A361" s="1"/>
      <c r="B361" s="1"/>
      <c r="C361" s="5"/>
      <c r="D361" s="5"/>
      <c r="E361" s="5"/>
      <c r="F361" s="5"/>
      <c r="G361" s="34"/>
      <c r="H361" s="61"/>
      <c r="I361" s="61"/>
      <c r="J361" s="34"/>
      <c r="K361" s="34"/>
      <c r="L361" s="34"/>
    </row>
    <row r="362" spans="1:12" ht="20.100000000000001" hidden="1" customHeight="1" x14ac:dyDescent="0.25">
      <c r="A362" s="1"/>
      <c r="B362" s="1"/>
      <c r="C362" s="5"/>
      <c r="D362" s="5"/>
      <c r="E362" s="5"/>
      <c r="F362" s="5"/>
      <c r="G362" s="34"/>
      <c r="H362" s="61"/>
      <c r="I362" s="61"/>
      <c r="J362" s="34"/>
      <c r="K362" s="34"/>
      <c r="L362" s="34"/>
    </row>
    <row r="363" spans="1:12" ht="20.100000000000001" hidden="1" customHeight="1" x14ac:dyDescent="0.25">
      <c r="A363" s="1"/>
      <c r="B363" s="1"/>
      <c r="C363" s="5"/>
      <c r="D363" s="5"/>
      <c r="E363" s="5"/>
      <c r="F363" s="5"/>
      <c r="G363" s="34"/>
      <c r="H363" s="61"/>
      <c r="I363" s="61"/>
      <c r="J363" s="34"/>
      <c r="K363" s="34"/>
      <c r="L363" s="34"/>
    </row>
    <row r="364" spans="1:12" ht="20.100000000000001" hidden="1" customHeight="1" x14ac:dyDescent="0.25">
      <c r="A364" s="1"/>
      <c r="B364" s="1"/>
      <c r="C364" s="5"/>
      <c r="D364" s="5"/>
      <c r="E364" s="5"/>
      <c r="F364" s="5"/>
      <c r="G364" s="34"/>
      <c r="H364" s="61"/>
      <c r="I364" s="61"/>
      <c r="J364" s="34"/>
      <c r="K364" s="34"/>
      <c r="L364" s="34"/>
    </row>
    <row r="365" spans="1:12" hidden="1" x14ac:dyDescent="0.25">
      <c r="A365" s="1"/>
      <c r="B365" s="1"/>
      <c r="C365" s="5"/>
      <c r="D365" s="5"/>
      <c r="E365" s="5"/>
      <c r="F365" s="5"/>
      <c r="G365" s="34"/>
      <c r="H365" s="61"/>
      <c r="I365" s="61"/>
      <c r="J365" s="34"/>
      <c r="K365" s="34"/>
      <c r="L365" s="34"/>
    </row>
    <row r="366" spans="1:12" s="29" customFormat="1" ht="409.6" hidden="1" customHeight="1" x14ac:dyDescent="0.25">
      <c r="A366" s="144" t="s">
        <v>16</v>
      </c>
      <c r="B366" s="144" t="s">
        <v>305</v>
      </c>
      <c r="C366" s="25">
        <f>SUBTOTAL(9,C367:C390)</f>
        <v>0</v>
      </c>
      <c r="D366" s="25">
        <f>SUBTOTAL(9,D367:D390)</f>
        <v>20000</v>
      </c>
      <c r="E366" s="25">
        <f>SUBTOTAL(9,E367:E390)</f>
        <v>10723.82</v>
      </c>
      <c r="F366" s="25">
        <f>G366-D366</f>
        <v>-20000</v>
      </c>
      <c r="G366" s="25">
        <f>SUBTOTAL(9,G367:G390)</f>
        <v>0</v>
      </c>
      <c r="H366" s="47" t="str">
        <f>IF(C366&lt;&gt;0,E366/C366,"-")</f>
        <v>-</v>
      </c>
      <c r="I366" s="47">
        <f>IF(D366&lt;&gt;0,E366/D366,"-")</f>
        <v>0.53619099999999997</v>
      </c>
      <c r="J366" s="25">
        <f>SUBTOTAL(9,J367:J390)</f>
        <v>0</v>
      </c>
      <c r="K366" s="25">
        <f>SUBTOTAL(9,K367:K390)</f>
        <v>0</v>
      </c>
      <c r="L366" s="25">
        <f>SUBTOTAL(9,L367:L390)</f>
        <v>0</v>
      </c>
    </row>
    <row r="367" spans="1:12" ht="30" hidden="1" customHeight="1" x14ac:dyDescent="0.3">
      <c r="A367" s="84"/>
      <c r="B367" s="84"/>
      <c r="C367" s="43"/>
      <c r="D367" s="43"/>
      <c r="E367" s="43"/>
      <c r="F367" s="43"/>
      <c r="G367" s="34"/>
      <c r="H367" s="61"/>
      <c r="I367" s="61"/>
      <c r="J367" s="34"/>
      <c r="K367" s="34"/>
      <c r="L367" s="34"/>
    </row>
    <row r="368" spans="1:12" s="29" customFormat="1" ht="409.6" hidden="1" customHeight="1" x14ac:dyDescent="0.25">
      <c r="A368" s="145" t="s">
        <v>16</v>
      </c>
      <c r="B368" s="145" t="s">
        <v>305</v>
      </c>
      <c r="C368" s="28">
        <f>SUBTOTAL(9,C369:C389)</f>
        <v>0</v>
      </c>
      <c r="D368" s="28">
        <f>SUBTOTAL(9,D369:D389)</f>
        <v>20000</v>
      </c>
      <c r="E368" s="28">
        <f>SUBTOTAL(9,E369:E389)</f>
        <v>10723.82</v>
      </c>
      <c r="F368" s="28">
        <f>G368-D368</f>
        <v>-20000</v>
      </c>
      <c r="G368" s="28">
        <f>SUBTOTAL(9,G369:G389)</f>
        <v>0</v>
      </c>
      <c r="H368" s="49" t="str">
        <f>IF(C368&lt;&gt;0,E368/C368,"-")</f>
        <v>-</v>
      </c>
      <c r="I368" s="49">
        <f>IF(D368&lt;&gt;0,E368/D368,"-")</f>
        <v>0.53619099999999997</v>
      </c>
      <c r="J368" s="28">
        <f>SUBTOTAL(9,J369:J389)</f>
        <v>0</v>
      </c>
      <c r="K368" s="28">
        <f>SUBTOTAL(9,K369:K389)</f>
        <v>0</v>
      </c>
      <c r="L368" s="28">
        <f>SUBTOTAL(9,L369:L389)</f>
        <v>0</v>
      </c>
    </row>
    <row r="369" spans="1:12" ht="30" hidden="1" customHeight="1" x14ac:dyDescent="0.25">
      <c r="A369" s="1"/>
      <c r="B369" s="4"/>
      <c r="C369" s="120"/>
      <c r="D369" s="120"/>
      <c r="E369" s="120"/>
      <c r="F369" s="120"/>
      <c r="G369" s="34"/>
      <c r="H369" s="61"/>
      <c r="I369" s="61"/>
      <c r="J369" s="34"/>
      <c r="K369" s="34"/>
      <c r="L369" s="34"/>
    </row>
    <row r="370" spans="1:12" s="29" customFormat="1" ht="409.6" hidden="1" customHeight="1" x14ac:dyDescent="0.25">
      <c r="A370" s="146" t="s">
        <v>16</v>
      </c>
      <c r="B370" s="146" t="s">
        <v>305</v>
      </c>
      <c r="C370" s="37">
        <f>SUBTOTAL(9,C371:C388)</f>
        <v>0</v>
      </c>
      <c r="D370" s="37">
        <f>SUBTOTAL(9,D371:D388)</f>
        <v>20000</v>
      </c>
      <c r="E370" s="37">
        <f>SUBTOTAL(9,E371:E388)</f>
        <v>10723.82</v>
      </c>
      <c r="F370" s="37">
        <f>G370-D370</f>
        <v>-20000</v>
      </c>
      <c r="G370" s="37">
        <f>SUBTOTAL(9,G371:G388)</f>
        <v>0</v>
      </c>
      <c r="H370" s="55" t="str">
        <f>IF(C370&lt;&gt;0,E370/C370,"-")</f>
        <v>-</v>
      </c>
      <c r="I370" s="55">
        <f>IF(D370&lt;&gt;0,E370/D370,"-")</f>
        <v>0.53619099999999997</v>
      </c>
      <c r="J370" s="37">
        <f>SUBTOTAL(9,J371:J388)</f>
        <v>0</v>
      </c>
      <c r="K370" s="37">
        <f>SUBTOTAL(9,K371:K388)</f>
        <v>0</v>
      </c>
      <c r="L370" s="37">
        <f>SUBTOTAL(9,L371:L388)</f>
        <v>0</v>
      </c>
    </row>
    <row r="371" spans="1:12" ht="30" hidden="1" customHeight="1" x14ac:dyDescent="0.25">
      <c r="A371" s="1"/>
      <c r="B371" s="1"/>
      <c r="C371" s="5"/>
      <c r="D371" s="42"/>
      <c r="E371" s="42"/>
      <c r="F371" s="42"/>
      <c r="G371" s="34"/>
      <c r="H371" s="61"/>
      <c r="I371" s="61"/>
      <c r="J371" s="34"/>
      <c r="K371" s="34"/>
      <c r="L371" s="34"/>
    </row>
    <row r="372" spans="1:12" ht="409.6" hidden="1" customHeight="1" x14ac:dyDescent="0.25">
      <c r="A372" s="147" t="s">
        <v>16</v>
      </c>
      <c r="B372" s="147" t="s">
        <v>305</v>
      </c>
      <c r="C372" s="38">
        <f>SUBTOTAL(9,C373:C387)</f>
        <v>0</v>
      </c>
      <c r="D372" s="38">
        <f>SUBTOTAL(9,D373:D387)</f>
        <v>20000</v>
      </c>
      <c r="E372" s="38">
        <f>SUBTOTAL(9,E373:E387)</f>
        <v>10723.82</v>
      </c>
      <c r="F372" s="38">
        <f>G372-D372</f>
        <v>-20000</v>
      </c>
      <c r="G372" s="38">
        <f>SUBTOTAL(9,G373:G387)</f>
        <v>0</v>
      </c>
      <c r="H372" s="56" t="str">
        <f>IF(C372&lt;&gt;0,E372/C372,"-")</f>
        <v>-</v>
      </c>
      <c r="I372" s="56">
        <f>IF(D372&lt;&gt;0,E372/D372,"-")</f>
        <v>0.53619099999999997</v>
      </c>
      <c r="J372" s="38">
        <f>SUBTOTAL(9,J373:J387)</f>
        <v>0</v>
      </c>
      <c r="K372" s="38">
        <f>SUBTOTAL(9,K373:K387)</f>
        <v>0</v>
      </c>
      <c r="L372" s="38">
        <f>SUBTOTAL(9,L373:L387)</f>
        <v>0</v>
      </c>
    </row>
    <row r="373" spans="1:12" ht="30" hidden="1" customHeight="1" x14ac:dyDescent="0.25">
      <c r="A373" s="1"/>
      <c r="B373" s="1"/>
      <c r="C373" s="5"/>
      <c r="D373" s="148"/>
      <c r="E373" s="148"/>
      <c r="F373" s="148"/>
      <c r="G373" s="34"/>
      <c r="H373" s="61"/>
      <c r="I373" s="61"/>
      <c r="J373" s="34"/>
      <c r="K373" s="34"/>
      <c r="L373" s="34"/>
    </row>
    <row r="374" spans="1:12" ht="409.6" hidden="1" customHeight="1" x14ac:dyDescent="0.25">
      <c r="A374" s="149" t="s">
        <v>16</v>
      </c>
      <c r="B374" s="149" t="s">
        <v>305</v>
      </c>
      <c r="C374" s="40">
        <f>SUBTOTAL(9,C375:C386)</f>
        <v>0</v>
      </c>
      <c r="D374" s="40">
        <f>SUBTOTAL(9,D375:D386)</f>
        <v>20000</v>
      </c>
      <c r="E374" s="40">
        <f>SUBTOTAL(9,E375:E386)</f>
        <v>10723.82</v>
      </c>
      <c r="F374" s="40">
        <f>G374-D374</f>
        <v>-20000</v>
      </c>
      <c r="G374" s="40">
        <f>SUBTOTAL(9,G375:G386)</f>
        <v>0</v>
      </c>
      <c r="H374" s="57" t="str">
        <f>IF(C374&lt;&gt;0,E374/C374,"-")</f>
        <v>-</v>
      </c>
      <c r="I374" s="57">
        <f>IF(D374&lt;&gt;0,E374/D374,"-")</f>
        <v>0.53619099999999997</v>
      </c>
      <c r="J374" s="40">
        <f>SUBTOTAL(9,J375:J386)</f>
        <v>0</v>
      </c>
      <c r="K374" s="40">
        <f>SUBTOTAL(9,K375:K386)</f>
        <v>0</v>
      </c>
      <c r="L374" s="40">
        <f>SUBTOTAL(9,L375:L386)</f>
        <v>0</v>
      </c>
    </row>
    <row r="375" spans="1:12" ht="30" hidden="1" customHeight="1" x14ac:dyDescent="0.25">
      <c r="A375" s="1"/>
      <c r="B375" s="1"/>
      <c r="C375" s="5"/>
      <c r="D375" s="117"/>
      <c r="E375" s="117"/>
      <c r="F375" s="117"/>
      <c r="G375" s="34"/>
      <c r="H375" s="61"/>
      <c r="I375" s="61"/>
      <c r="J375" s="34"/>
      <c r="K375" s="34"/>
      <c r="L375" s="34"/>
    </row>
    <row r="376" spans="1:12" ht="409.6" hidden="1" customHeight="1" x14ac:dyDescent="0.25">
      <c r="A376" s="150" t="s">
        <v>16</v>
      </c>
      <c r="B376" s="150" t="s">
        <v>305</v>
      </c>
      <c r="C376" s="41">
        <f>SUBTOTAL(9,C377:C385)</f>
        <v>0</v>
      </c>
      <c r="D376" s="41">
        <f>SUBTOTAL(9,D377:D385)</f>
        <v>20000</v>
      </c>
      <c r="E376" s="41">
        <f>SUBTOTAL(9,E377:E385)</f>
        <v>10723.82</v>
      </c>
      <c r="F376" s="41">
        <f>G376-D376</f>
        <v>-20000</v>
      </c>
      <c r="G376" s="41">
        <f>SUBTOTAL(9,G377:G385)</f>
        <v>0</v>
      </c>
      <c r="H376" s="58" t="str">
        <f>IF(C376&lt;&gt;0,E376/C376,"-")</f>
        <v>-</v>
      </c>
      <c r="I376" s="58">
        <f>IF(D376&lt;&gt;0,E376/D376,"-")</f>
        <v>0.53619099999999997</v>
      </c>
      <c r="J376" s="41">
        <f>SUBTOTAL(9,J377:J385)</f>
        <v>0</v>
      </c>
      <c r="K376" s="41">
        <f>SUBTOTAL(9,K377:K385)</f>
        <v>0</v>
      </c>
      <c r="L376" s="41">
        <f>SUBTOTAL(9,L377:L385)</f>
        <v>0</v>
      </c>
    </row>
    <row r="377" spans="1:12" ht="30" hidden="1" customHeight="1" x14ac:dyDescent="0.25">
      <c r="A377" s="1"/>
      <c r="B377" s="1"/>
      <c r="C377" s="5"/>
      <c r="D377" s="151"/>
      <c r="E377" s="151"/>
      <c r="F377" s="151"/>
      <c r="G377" s="34"/>
      <c r="H377" s="61"/>
      <c r="I377" s="61"/>
      <c r="J377" s="34"/>
      <c r="K377" s="34"/>
      <c r="L377" s="34"/>
    </row>
    <row r="378" spans="1:12" ht="409.6" hidden="1" customHeight="1" x14ac:dyDescent="0.25">
      <c r="A378" s="152" t="s">
        <v>16</v>
      </c>
      <c r="B378" s="152" t="s">
        <v>305</v>
      </c>
      <c r="C378" s="39">
        <f>SUBTOTAL(9,C379:C384)</f>
        <v>0</v>
      </c>
      <c r="D378" s="39">
        <f>SUBTOTAL(9,D379:D384)</f>
        <v>20000</v>
      </c>
      <c r="E378" s="39">
        <f>SUBTOTAL(9,E379:E384)</f>
        <v>10723.82</v>
      </c>
      <c r="F378" s="39">
        <f>G378-D378</f>
        <v>-20000</v>
      </c>
      <c r="G378" s="39">
        <f>SUBTOTAL(9,G379:G384)</f>
        <v>0</v>
      </c>
      <c r="H378" s="59" t="str">
        <f>IF(C378&lt;&gt;0,E378/C378,"-")</f>
        <v>-</v>
      </c>
      <c r="I378" s="59">
        <f>IF(D378&lt;&gt;0,E378/D378,"-")</f>
        <v>0.53619099999999997</v>
      </c>
      <c r="J378" s="39">
        <f>SUBTOTAL(9,J379:J384)</f>
        <v>0</v>
      </c>
      <c r="K378" s="39">
        <f>SUBTOTAL(9,K379:K384)</f>
        <v>0</v>
      </c>
      <c r="L378" s="39">
        <f>SUBTOTAL(9,L379:L384)</f>
        <v>0</v>
      </c>
    </row>
    <row r="379" spans="1:12" ht="22.5" hidden="1" customHeight="1" x14ac:dyDescent="0.25">
      <c r="A379" s="1"/>
      <c r="B379" s="1"/>
      <c r="C379" s="5"/>
      <c r="D379" s="151"/>
      <c r="E379" s="151"/>
      <c r="F379" s="151"/>
      <c r="G379" s="151"/>
      <c r="H379" s="153"/>
      <c r="I379" s="153"/>
      <c r="J379" s="151"/>
      <c r="K379" s="151"/>
      <c r="L379" s="151"/>
    </row>
    <row r="380" spans="1:12" ht="409.6" hidden="1" customHeight="1" x14ac:dyDescent="0.25">
      <c r="A380" s="154" t="s">
        <v>16</v>
      </c>
      <c r="B380" s="154" t="s">
        <v>305</v>
      </c>
      <c r="C380" s="151">
        <f>SUBTOTAL(9,C381:C383)</f>
        <v>0</v>
      </c>
      <c r="D380" s="151">
        <f>SUBTOTAL(9,D381:D383)</f>
        <v>20000</v>
      </c>
      <c r="E380" s="151">
        <f>SUBTOTAL(9,E381:E383)</f>
        <v>10723.82</v>
      </c>
      <c r="F380" s="151">
        <f>G380-D380</f>
        <v>-20000</v>
      </c>
      <c r="G380" s="151">
        <f>SUBTOTAL(9,G381:G383)</f>
        <v>0</v>
      </c>
      <c r="H380" s="153" t="str">
        <f>IF(C380&lt;&gt;0,E380/C380,"-")</f>
        <v>-</v>
      </c>
      <c r="I380" s="153">
        <f>IF(D380&lt;&gt;0,E380/D380,"-")</f>
        <v>0.53619099999999997</v>
      </c>
      <c r="J380" s="151">
        <f>SUBTOTAL(9,J381:J383)</f>
        <v>0</v>
      </c>
      <c r="K380" s="151">
        <f>SUBTOTAL(9,K381:K383)</f>
        <v>0</v>
      </c>
      <c r="L380" s="151">
        <f>SUBTOTAL(9,L381:L383)</f>
        <v>0</v>
      </c>
    </row>
    <row r="381" spans="1:12" ht="30" hidden="1" customHeight="1" x14ac:dyDescent="0.25">
      <c r="A381" s="1"/>
      <c r="B381" s="1"/>
      <c r="C381" s="5"/>
      <c r="D381" s="33"/>
      <c r="E381" s="33"/>
      <c r="F381" s="33"/>
      <c r="G381" s="34"/>
      <c r="H381" s="61"/>
      <c r="I381" s="61"/>
      <c r="J381" s="34"/>
      <c r="K381" s="34"/>
      <c r="L381" s="34"/>
    </row>
    <row r="382" spans="1:12" ht="15" customHeight="1" x14ac:dyDescent="0.25">
      <c r="A382" s="155" t="s">
        <v>16</v>
      </c>
      <c r="B382" s="155" t="s">
        <v>305</v>
      </c>
      <c r="C382" s="3">
        <v>0</v>
      </c>
      <c r="D382" s="3">
        <v>20000</v>
      </c>
      <c r="E382" s="3">
        <v>10723.82</v>
      </c>
      <c r="F382" s="3">
        <f>G382-D382</f>
        <v>-20000</v>
      </c>
      <c r="G382" s="3"/>
      <c r="H382" s="51" t="str">
        <f>IF(C382&lt;&gt;0,0/C382,"-")</f>
        <v>-</v>
      </c>
      <c r="I382" s="51">
        <f>IF(D382&lt;&gt;0,E382/D382,"-")</f>
        <v>0.53619099999999997</v>
      </c>
      <c r="J382" s="3">
        <v>0</v>
      </c>
      <c r="K382" s="76">
        <v>0</v>
      </c>
      <c r="L382" s="76">
        <v>0</v>
      </c>
    </row>
    <row r="383" spans="1:12" hidden="1" x14ac:dyDescent="0.25">
      <c r="A383" s="1"/>
      <c r="B383" s="1"/>
      <c r="C383" s="5"/>
      <c r="D383" s="3"/>
      <c r="E383" s="3"/>
      <c r="F383" s="3"/>
      <c r="G383" s="3"/>
      <c r="H383" s="51"/>
      <c r="I383" s="51"/>
      <c r="J383" s="3"/>
      <c r="K383" s="3"/>
      <c r="L383" s="3"/>
    </row>
    <row r="384" spans="1:12" hidden="1" x14ac:dyDescent="0.25">
      <c r="A384" s="1"/>
      <c r="B384" s="1"/>
      <c r="C384" s="5"/>
      <c r="D384" s="5"/>
      <c r="E384" s="5"/>
      <c r="F384" s="5"/>
      <c r="G384" s="34"/>
      <c r="H384" s="61"/>
      <c r="I384" s="61"/>
      <c r="J384" s="34"/>
      <c r="K384" s="34"/>
      <c r="L384" s="34"/>
    </row>
    <row r="385" spans="1:12" ht="20.100000000000001" hidden="1" customHeight="1" x14ac:dyDescent="0.25">
      <c r="A385" s="1"/>
      <c r="B385" s="1"/>
      <c r="C385" s="5"/>
      <c r="D385" s="5"/>
      <c r="E385" s="5"/>
      <c r="F385" s="5"/>
      <c r="G385" s="34"/>
      <c r="H385" s="61"/>
      <c r="I385" s="61"/>
      <c r="J385" s="34"/>
      <c r="K385" s="34"/>
      <c r="L385" s="34"/>
    </row>
    <row r="386" spans="1:12" ht="20.100000000000001" hidden="1" customHeight="1" x14ac:dyDescent="0.25">
      <c r="A386" s="1"/>
      <c r="B386" s="1"/>
      <c r="C386" s="5"/>
      <c r="D386" s="5"/>
      <c r="E386" s="5"/>
      <c r="F386" s="5"/>
      <c r="G386" s="34"/>
      <c r="H386" s="61"/>
      <c r="I386" s="61"/>
      <c r="J386" s="34"/>
      <c r="K386" s="34"/>
      <c r="L386" s="34"/>
    </row>
    <row r="387" spans="1:12" ht="20.100000000000001" hidden="1" customHeight="1" x14ac:dyDescent="0.25">
      <c r="A387" s="1"/>
      <c r="B387" s="1"/>
      <c r="C387" s="5"/>
      <c r="D387" s="5"/>
      <c r="E387" s="5"/>
      <c r="F387" s="5"/>
      <c r="G387" s="34"/>
      <c r="H387" s="61"/>
      <c r="I387" s="61"/>
      <c r="J387" s="34"/>
      <c r="K387" s="34"/>
      <c r="L387" s="34"/>
    </row>
    <row r="388" spans="1:12" ht="20.100000000000001" hidden="1" customHeight="1" x14ac:dyDescent="0.25">
      <c r="A388" s="1"/>
      <c r="B388" s="1"/>
      <c r="C388" s="5"/>
      <c r="D388" s="5"/>
      <c r="E388" s="5"/>
      <c r="F388" s="5"/>
      <c r="G388" s="34"/>
      <c r="H388" s="61"/>
      <c r="I388" s="61"/>
      <c r="J388" s="34"/>
      <c r="K388" s="34"/>
      <c r="L388" s="34"/>
    </row>
    <row r="389" spans="1:12" ht="20.100000000000001" hidden="1" customHeight="1" x14ac:dyDescent="0.25">
      <c r="A389" s="1"/>
      <c r="B389" s="1"/>
      <c r="C389" s="5"/>
      <c r="D389" s="5"/>
      <c r="E389" s="5"/>
      <c r="F389" s="5"/>
      <c r="G389" s="34"/>
      <c r="H389" s="61"/>
      <c r="I389" s="61"/>
      <c r="J389" s="34"/>
      <c r="K389" s="34"/>
      <c r="L389" s="34"/>
    </row>
    <row r="390" spans="1:12" hidden="1" x14ac:dyDescent="0.25">
      <c r="A390" s="1"/>
      <c r="B390" s="1"/>
      <c r="C390" s="5"/>
      <c r="D390" s="5"/>
      <c r="E390" s="5"/>
      <c r="F390" s="5"/>
      <c r="G390" s="34"/>
      <c r="H390" s="61"/>
      <c r="I390" s="61"/>
      <c r="J390" s="34"/>
      <c r="K390" s="34"/>
      <c r="L390" s="34"/>
    </row>
    <row r="391" spans="1:12" s="29" customFormat="1" ht="409.6" hidden="1" customHeight="1" x14ac:dyDescent="0.25">
      <c r="A391" s="144" t="s">
        <v>17</v>
      </c>
      <c r="B391" s="144" t="s">
        <v>315</v>
      </c>
      <c r="C391" s="25">
        <f>SUBTOTAL(9,C392:C415)</f>
        <v>0</v>
      </c>
      <c r="D391" s="25">
        <f>SUBTOTAL(9,D392:D415)</f>
        <v>1500000</v>
      </c>
      <c r="E391" s="25">
        <f>SUBTOTAL(9,E392:E415)</f>
        <v>1500000</v>
      </c>
      <c r="F391" s="25">
        <f>G391-D391</f>
        <v>-1500000</v>
      </c>
      <c r="G391" s="25">
        <f>SUBTOTAL(9,G392:G415)</f>
        <v>0</v>
      </c>
      <c r="H391" s="47" t="str">
        <f>IF(C391&lt;&gt;0,E391/C391,"-")</f>
        <v>-</v>
      </c>
      <c r="I391" s="47">
        <f>IF(D391&lt;&gt;0,E391/D391,"-")</f>
        <v>1</v>
      </c>
      <c r="J391" s="25">
        <f>SUBTOTAL(9,J392:J415)</f>
        <v>0</v>
      </c>
      <c r="K391" s="25">
        <f>SUBTOTAL(9,K392:K415)</f>
        <v>0</v>
      </c>
      <c r="L391" s="25">
        <f>SUBTOTAL(9,L392:L415)</f>
        <v>0</v>
      </c>
    </row>
    <row r="392" spans="1:12" ht="30" hidden="1" customHeight="1" x14ac:dyDescent="0.3">
      <c r="A392" s="84"/>
      <c r="B392" s="84"/>
      <c r="C392" s="43"/>
      <c r="D392" s="43"/>
      <c r="E392" s="43"/>
      <c r="F392" s="43"/>
      <c r="G392" s="34"/>
      <c r="H392" s="61"/>
      <c r="I392" s="61"/>
      <c r="J392" s="34"/>
      <c r="K392" s="34"/>
      <c r="L392" s="34"/>
    </row>
    <row r="393" spans="1:12" s="29" customFormat="1" ht="409.6" hidden="1" customHeight="1" x14ac:dyDescent="0.25">
      <c r="A393" s="145" t="s">
        <v>17</v>
      </c>
      <c r="B393" s="145" t="s">
        <v>315</v>
      </c>
      <c r="C393" s="28">
        <f>SUBTOTAL(9,C394:C414)</f>
        <v>0</v>
      </c>
      <c r="D393" s="28">
        <f>SUBTOTAL(9,D394:D414)</f>
        <v>1500000</v>
      </c>
      <c r="E393" s="28">
        <f>SUBTOTAL(9,E394:E414)</f>
        <v>1500000</v>
      </c>
      <c r="F393" s="28">
        <f>G393-D393</f>
        <v>-1500000</v>
      </c>
      <c r="G393" s="28">
        <f>SUBTOTAL(9,G394:G414)</f>
        <v>0</v>
      </c>
      <c r="H393" s="49" t="str">
        <f>IF(C393&lt;&gt;0,E393/C393,"-")</f>
        <v>-</v>
      </c>
      <c r="I393" s="49">
        <f>IF(D393&lt;&gt;0,E393/D393,"-")</f>
        <v>1</v>
      </c>
      <c r="J393" s="28">
        <f>SUBTOTAL(9,J394:J414)</f>
        <v>0</v>
      </c>
      <c r="K393" s="28">
        <f>SUBTOTAL(9,K394:K414)</f>
        <v>0</v>
      </c>
      <c r="L393" s="28">
        <f>SUBTOTAL(9,L394:L414)</f>
        <v>0</v>
      </c>
    </row>
    <row r="394" spans="1:12" ht="30" hidden="1" customHeight="1" x14ac:dyDescent="0.25">
      <c r="A394" s="1"/>
      <c r="B394" s="4"/>
      <c r="C394" s="120"/>
      <c r="D394" s="120"/>
      <c r="E394" s="120"/>
      <c r="F394" s="120"/>
      <c r="G394" s="34"/>
      <c r="H394" s="61"/>
      <c r="I394" s="61"/>
      <c r="J394" s="34"/>
      <c r="K394" s="34"/>
      <c r="L394" s="34"/>
    </row>
    <row r="395" spans="1:12" s="29" customFormat="1" ht="409.6" hidden="1" customHeight="1" x14ac:dyDescent="0.25">
      <c r="A395" s="146" t="s">
        <v>17</v>
      </c>
      <c r="B395" s="146" t="s">
        <v>315</v>
      </c>
      <c r="C395" s="37">
        <f>SUBTOTAL(9,C396:C413)</f>
        <v>0</v>
      </c>
      <c r="D395" s="37">
        <f>SUBTOTAL(9,D396:D413)</f>
        <v>1500000</v>
      </c>
      <c r="E395" s="37">
        <f>SUBTOTAL(9,E396:E413)</f>
        <v>1500000</v>
      </c>
      <c r="F395" s="37">
        <f>G395-D395</f>
        <v>-1500000</v>
      </c>
      <c r="G395" s="37">
        <f>SUBTOTAL(9,G396:G413)</f>
        <v>0</v>
      </c>
      <c r="H395" s="55" t="str">
        <f>IF(C395&lt;&gt;0,E395/C395,"-")</f>
        <v>-</v>
      </c>
      <c r="I395" s="55">
        <f>IF(D395&lt;&gt;0,E395/D395,"-")</f>
        <v>1</v>
      </c>
      <c r="J395" s="37">
        <f>SUBTOTAL(9,J396:J413)</f>
        <v>0</v>
      </c>
      <c r="K395" s="37">
        <f>SUBTOTAL(9,K396:K413)</f>
        <v>0</v>
      </c>
      <c r="L395" s="37">
        <f>SUBTOTAL(9,L396:L413)</f>
        <v>0</v>
      </c>
    </row>
    <row r="396" spans="1:12" ht="30" hidden="1" customHeight="1" x14ac:dyDescent="0.25">
      <c r="A396" s="1"/>
      <c r="B396" s="1"/>
      <c r="C396" s="5"/>
      <c r="D396" s="42"/>
      <c r="E396" s="42"/>
      <c r="F396" s="42"/>
      <c r="G396" s="34"/>
      <c r="H396" s="61"/>
      <c r="I396" s="61"/>
      <c r="J396" s="34"/>
      <c r="K396" s="34"/>
      <c r="L396" s="34"/>
    </row>
    <row r="397" spans="1:12" ht="409.6" hidden="1" customHeight="1" x14ac:dyDescent="0.25">
      <c r="A397" s="147" t="s">
        <v>17</v>
      </c>
      <c r="B397" s="147" t="s">
        <v>315</v>
      </c>
      <c r="C397" s="38">
        <f>SUBTOTAL(9,C398:C412)</f>
        <v>0</v>
      </c>
      <c r="D397" s="38">
        <f>SUBTOTAL(9,D398:D412)</f>
        <v>1500000</v>
      </c>
      <c r="E397" s="38">
        <f>SUBTOTAL(9,E398:E412)</f>
        <v>1500000</v>
      </c>
      <c r="F397" s="38">
        <f>G397-D397</f>
        <v>-1500000</v>
      </c>
      <c r="G397" s="38">
        <f>SUBTOTAL(9,G398:G412)</f>
        <v>0</v>
      </c>
      <c r="H397" s="56" t="str">
        <f>IF(C397&lt;&gt;0,E397/C397,"-")</f>
        <v>-</v>
      </c>
      <c r="I397" s="56">
        <f>IF(D397&lt;&gt;0,E397/D397,"-")</f>
        <v>1</v>
      </c>
      <c r="J397" s="38">
        <f>SUBTOTAL(9,J398:J412)</f>
        <v>0</v>
      </c>
      <c r="K397" s="38">
        <f>SUBTOTAL(9,K398:K412)</f>
        <v>0</v>
      </c>
      <c r="L397" s="38">
        <f>SUBTOTAL(9,L398:L412)</f>
        <v>0</v>
      </c>
    </row>
    <row r="398" spans="1:12" ht="30" hidden="1" customHeight="1" x14ac:dyDescent="0.25">
      <c r="A398" s="1"/>
      <c r="B398" s="1"/>
      <c r="C398" s="5"/>
      <c r="D398" s="148"/>
      <c r="E398" s="148"/>
      <c r="F398" s="148"/>
      <c r="G398" s="34"/>
      <c r="H398" s="61"/>
      <c r="I398" s="61"/>
      <c r="J398" s="34"/>
      <c r="K398" s="34"/>
      <c r="L398" s="34"/>
    </row>
    <row r="399" spans="1:12" ht="409.6" hidden="1" customHeight="1" x14ac:dyDescent="0.25">
      <c r="A399" s="149" t="s">
        <v>17</v>
      </c>
      <c r="B399" s="149" t="s">
        <v>315</v>
      </c>
      <c r="C399" s="40">
        <f>SUBTOTAL(9,C400:C411)</f>
        <v>0</v>
      </c>
      <c r="D399" s="40">
        <f>SUBTOTAL(9,D400:D411)</f>
        <v>1500000</v>
      </c>
      <c r="E399" s="40">
        <f>SUBTOTAL(9,E400:E411)</f>
        <v>1500000</v>
      </c>
      <c r="F399" s="40">
        <f>G399-D399</f>
        <v>-1500000</v>
      </c>
      <c r="G399" s="40">
        <f>SUBTOTAL(9,G400:G411)</f>
        <v>0</v>
      </c>
      <c r="H399" s="57" t="str">
        <f>IF(C399&lt;&gt;0,E399/C399,"-")</f>
        <v>-</v>
      </c>
      <c r="I399" s="57">
        <f>IF(D399&lt;&gt;0,E399/D399,"-")</f>
        <v>1</v>
      </c>
      <c r="J399" s="40">
        <f>SUBTOTAL(9,J400:J411)</f>
        <v>0</v>
      </c>
      <c r="K399" s="40">
        <f>SUBTOTAL(9,K400:K411)</f>
        <v>0</v>
      </c>
      <c r="L399" s="40">
        <f>SUBTOTAL(9,L400:L411)</f>
        <v>0</v>
      </c>
    </row>
    <row r="400" spans="1:12" ht="30" hidden="1" customHeight="1" x14ac:dyDescent="0.25">
      <c r="A400" s="1"/>
      <c r="B400" s="1"/>
      <c r="C400" s="5"/>
      <c r="D400" s="117"/>
      <c r="E400" s="117"/>
      <c r="F400" s="117"/>
      <c r="G400" s="34"/>
      <c r="H400" s="61"/>
      <c r="I400" s="61"/>
      <c r="J400" s="34"/>
      <c r="K400" s="34"/>
      <c r="L400" s="34"/>
    </row>
    <row r="401" spans="1:12" ht="409.6" hidden="1" customHeight="1" x14ac:dyDescent="0.25">
      <c r="A401" s="150" t="s">
        <v>17</v>
      </c>
      <c r="B401" s="150" t="s">
        <v>315</v>
      </c>
      <c r="C401" s="41">
        <f>SUBTOTAL(9,C402:C410)</f>
        <v>0</v>
      </c>
      <c r="D401" s="41">
        <f>SUBTOTAL(9,D402:D410)</f>
        <v>1500000</v>
      </c>
      <c r="E401" s="41">
        <f>SUBTOTAL(9,E402:E410)</f>
        <v>1500000</v>
      </c>
      <c r="F401" s="41">
        <f>G401-D401</f>
        <v>-1500000</v>
      </c>
      <c r="G401" s="41">
        <f>SUBTOTAL(9,G402:G410)</f>
        <v>0</v>
      </c>
      <c r="H401" s="58" t="str">
        <f>IF(C401&lt;&gt;0,E401/C401,"-")</f>
        <v>-</v>
      </c>
      <c r="I401" s="58">
        <f>IF(D401&lt;&gt;0,E401/D401,"-")</f>
        <v>1</v>
      </c>
      <c r="J401" s="41">
        <f>SUBTOTAL(9,J402:J410)</f>
        <v>0</v>
      </c>
      <c r="K401" s="41">
        <f>SUBTOTAL(9,K402:K410)</f>
        <v>0</v>
      </c>
      <c r="L401" s="41">
        <f>SUBTOTAL(9,L402:L410)</f>
        <v>0</v>
      </c>
    </row>
    <row r="402" spans="1:12" ht="30" hidden="1" customHeight="1" x14ac:dyDescent="0.25">
      <c r="A402" s="1"/>
      <c r="B402" s="1"/>
      <c r="C402" s="5"/>
      <c r="D402" s="151"/>
      <c r="E402" s="151"/>
      <c r="F402" s="151"/>
      <c r="G402" s="34"/>
      <c r="H402" s="61"/>
      <c r="I402" s="61"/>
      <c r="J402" s="34"/>
      <c r="K402" s="34"/>
      <c r="L402" s="34"/>
    </row>
    <row r="403" spans="1:12" ht="409.6" hidden="1" customHeight="1" x14ac:dyDescent="0.25">
      <c r="A403" s="152" t="s">
        <v>17</v>
      </c>
      <c r="B403" s="152" t="s">
        <v>315</v>
      </c>
      <c r="C403" s="39">
        <f>SUBTOTAL(9,C404:C409)</f>
        <v>0</v>
      </c>
      <c r="D403" s="39">
        <f>SUBTOTAL(9,D404:D409)</f>
        <v>1500000</v>
      </c>
      <c r="E403" s="39">
        <f>SUBTOTAL(9,E404:E409)</f>
        <v>1500000</v>
      </c>
      <c r="F403" s="39">
        <f>G403-D403</f>
        <v>-1500000</v>
      </c>
      <c r="G403" s="39">
        <f>SUBTOTAL(9,G404:G409)</f>
        <v>0</v>
      </c>
      <c r="H403" s="59" t="str">
        <f>IF(C403&lt;&gt;0,E403/C403,"-")</f>
        <v>-</v>
      </c>
      <c r="I403" s="59">
        <f>IF(D403&lt;&gt;0,E403/D403,"-")</f>
        <v>1</v>
      </c>
      <c r="J403" s="39">
        <f>SUBTOTAL(9,J404:J409)</f>
        <v>0</v>
      </c>
      <c r="K403" s="39">
        <f>SUBTOTAL(9,K404:K409)</f>
        <v>0</v>
      </c>
      <c r="L403" s="39">
        <f>SUBTOTAL(9,L404:L409)</f>
        <v>0</v>
      </c>
    </row>
    <row r="404" spans="1:12" ht="22.5" hidden="1" customHeight="1" x14ac:dyDescent="0.25">
      <c r="A404" s="1"/>
      <c r="B404" s="1"/>
      <c r="C404" s="5"/>
      <c r="D404" s="151"/>
      <c r="E404" s="151"/>
      <c r="F404" s="151"/>
      <c r="G404" s="151"/>
      <c r="H404" s="153"/>
      <c r="I404" s="153"/>
      <c r="J404" s="151"/>
      <c r="K404" s="151"/>
      <c r="L404" s="151"/>
    </row>
    <row r="405" spans="1:12" ht="409.6" hidden="1" customHeight="1" x14ac:dyDescent="0.25">
      <c r="A405" s="154" t="s">
        <v>17</v>
      </c>
      <c r="B405" s="154" t="s">
        <v>315</v>
      </c>
      <c r="C405" s="151">
        <f>SUBTOTAL(9,C406:C408)</f>
        <v>0</v>
      </c>
      <c r="D405" s="151">
        <f>SUBTOTAL(9,D406:D408)</f>
        <v>1500000</v>
      </c>
      <c r="E405" s="151">
        <f>SUBTOTAL(9,E406:E408)</f>
        <v>1500000</v>
      </c>
      <c r="F405" s="151">
        <f>G405-D405</f>
        <v>-1500000</v>
      </c>
      <c r="G405" s="151">
        <f>SUBTOTAL(9,G406:G408)</f>
        <v>0</v>
      </c>
      <c r="H405" s="153" t="str">
        <f>IF(C405&lt;&gt;0,E405/C405,"-")</f>
        <v>-</v>
      </c>
      <c r="I405" s="153">
        <f>IF(D405&lt;&gt;0,E405/D405,"-")</f>
        <v>1</v>
      </c>
      <c r="J405" s="151">
        <f>SUBTOTAL(9,J406:J408)</f>
        <v>0</v>
      </c>
      <c r="K405" s="151">
        <f>SUBTOTAL(9,K406:K408)</f>
        <v>0</v>
      </c>
      <c r="L405" s="151">
        <f>SUBTOTAL(9,L406:L408)</f>
        <v>0</v>
      </c>
    </row>
    <row r="406" spans="1:12" ht="30" hidden="1" customHeight="1" x14ac:dyDescent="0.25">
      <c r="A406" s="1"/>
      <c r="B406" s="1"/>
      <c r="C406" s="5"/>
      <c r="D406" s="33"/>
      <c r="E406" s="33"/>
      <c r="F406" s="33"/>
      <c r="G406" s="34"/>
      <c r="H406" s="61"/>
      <c r="I406" s="61"/>
      <c r="J406" s="34"/>
      <c r="K406" s="34"/>
      <c r="L406" s="34"/>
    </row>
    <row r="407" spans="1:12" ht="15" customHeight="1" x14ac:dyDescent="0.25">
      <c r="A407" s="155" t="s">
        <v>17</v>
      </c>
      <c r="B407" s="155" t="s">
        <v>315</v>
      </c>
      <c r="C407" s="3">
        <v>0</v>
      </c>
      <c r="D407" s="3">
        <v>1500000</v>
      </c>
      <c r="E407" s="3">
        <v>1500000</v>
      </c>
      <c r="F407" s="3">
        <f>G407-D407</f>
        <v>-1500000</v>
      </c>
      <c r="G407" s="3"/>
      <c r="H407" s="51" t="str">
        <f>IF(C407&lt;&gt;0,0/C407,"-")</f>
        <v>-</v>
      </c>
      <c r="I407" s="51">
        <f>IF(D407&lt;&gt;0,E407/D407,"-")</f>
        <v>1</v>
      </c>
      <c r="J407" s="3">
        <v>0</v>
      </c>
      <c r="K407" s="76">
        <v>0</v>
      </c>
      <c r="L407" s="76">
        <v>0</v>
      </c>
    </row>
    <row r="408" spans="1:12" hidden="1" x14ac:dyDescent="0.25">
      <c r="A408" s="1"/>
      <c r="B408" s="1"/>
      <c r="C408" s="5"/>
      <c r="D408" s="3"/>
      <c r="E408" s="3"/>
      <c r="F408" s="3"/>
      <c r="G408" s="3"/>
      <c r="H408" s="51"/>
      <c r="I408" s="51"/>
      <c r="J408" s="3"/>
      <c r="K408" s="3"/>
      <c r="L408" s="3"/>
    </row>
    <row r="409" spans="1:12" hidden="1" x14ac:dyDescent="0.25">
      <c r="A409" s="1"/>
      <c r="B409" s="1"/>
      <c r="C409" s="5"/>
      <c r="D409" s="5"/>
      <c r="E409" s="5"/>
      <c r="F409" s="5"/>
      <c r="G409" s="34"/>
      <c r="H409" s="61"/>
      <c r="I409" s="61"/>
      <c r="J409" s="34"/>
      <c r="K409" s="34"/>
      <c r="L409" s="34"/>
    </row>
    <row r="410" spans="1:12" ht="20.100000000000001" hidden="1" customHeight="1" x14ac:dyDescent="0.25">
      <c r="A410" s="1"/>
      <c r="B410" s="1"/>
      <c r="C410" s="5"/>
      <c r="D410" s="5"/>
      <c r="E410" s="5"/>
      <c r="F410" s="5"/>
      <c r="G410" s="34"/>
      <c r="H410" s="61"/>
      <c r="I410" s="61"/>
      <c r="J410" s="34"/>
      <c r="K410" s="34"/>
      <c r="L410" s="34"/>
    </row>
    <row r="411" spans="1:12" ht="20.100000000000001" hidden="1" customHeight="1" x14ac:dyDescent="0.25">
      <c r="A411" s="1"/>
      <c r="B411" s="1"/>
      <c r="C411" s="5"/>
      <c r="D411" s="5"/>
      <c r="E411" s="5"/>
      <c r="F411" s="5"/>
      <c r="G411" s="34"/>
      <c r="H411" s="61"/>
      <c r="I411" s="61"/>
      <c r="J411" s="34"/>
      <c r="K411" s="34"/>
      <c r="L411" s="34"/>
    </row>
    <row r="412" spans="1:12" ht="20.100000000000001" hidden="1" customHeight="1" x14ac:dyDescent="0.25">
      <c r="A412" s="1"/>
      <c r="B412" s="1"/>
      <c r="C412" s="5"/>
      <c r="D412" s="5"/>
      <c r="E412" s="5"/>
      <c r="F412" s="5"/>
      <c r="G412" s="34"/>
      <c r="H412" s="61"/>
      <c r="I412" s="61"/>
      <c r="J412" s="34"/>
      <c r="K412" s="34"/>
      <c r="L412" s="34"/>
    </row>
    <row r="413" spans="1:12" ht="20.100000000000001" hidden="1" customHeight="1" x14ac:dyDescent="0.25">
      <c r="A413" s="1"/>
      <c r="B413" s="1"/>
      <c r="C413" s="5"/>
      <c r="D413" s="5"/>
      <c r="E413" s="5"/>
      <c r="F413" s="5"/>
      <c r="G413" s="34"/>
      <c r="H413" s="61"/>
      <c r="I413" s="61"/>
      <c r="J413" s="34"/>
      <c r="K413" s="34"/>
      <c r="L413" s="34"/>
    </row>
    <row r="414" spans="1:12" ht="20.100000000000001" hidden="1" customHeight="1" x14ac:dyDescent="0.25">
      <c r="A414" s="1"/>
      <c r="B414" s="1"/>
      <c r="C414" s="5"/>
      <c r="D414" s="5"/>
      <c r="E414" s="5"/>
      <c r="F414" s="5"/>
      <c r="G414" s="34"/>
      <c r="H414" s="61"/>
      <c r="I414" s="61"/>
      <c r="J414" s="34"/>
      <c r="K414" s="34"/>
      <c r="L414" s="34"/>
    </row>
    <row r="415" spans="1:12" hidden="1" x14ac:dyDescent="0.25">
      <c r="A415" s="1"/>
      <c r="B415" s="1"/>
      <c r="C415" s="5"/>
      <c r="D415" s="5"/>
      <c r="E415" s="5"/>
      <c r="F415" s="5"/>
      <c r="G415" s="34"/>
      <c r="H415" s="61"/>
      <c r="I415" s="61"/>
      <c r="J415" s="34"/>
      <c r="K415" s="34"/>
      <c r="L415" s="34"/>
    </row>
    <row r="416" spans="1:12" hidden="1" x14ac:dyDescent="0.25">
      <c r="A416" s="1"/>
      <c r="B416" s="1"/>
      <c r="C416" s="5"/>
      <c r="D416" s="5"/>
      <c r="E416" s="5"/>
      <c r="F416" s="5"/>
      <c r="G416" s="34"/>
      <c r="H416" s="61"/>
      <c r="I416" s="61"/>
      <c r="J416" s="34"/>
      <c r="K416" s="34"/>
      <c r="L416" s="34"/>
    </row>
    <row r="417" spans="1:12" ht="27.75" customHeight="1" x14ac:dyDescent="0.25">
      <c r="A417" s="156" t="s">
        <v>201</v>
      </c>
      <c r="B417" s="156"/>
      <c r="C417" s="157">
        <f>SUBTOTAL(9,C232:C416)</f>
        <v>0</v>
      </c>
      <c r="D417" s="157">
        <f>SUBTOTAL(9,D232:D416)</f>
        <v>8732997</v>
      </c>
      <c r="E417" s="157">
        <f>SUBTOTAL(9,E232:E416)</f>
        <v>8766870.2799999993</v>
      </c>
      <c r="F417" s="157">
        <f>G417-D417</f>
        <v>-8732997</v>
      </c>
      <c r="G417" s="157">
        <f>SUBTOTAL(9,G232:G416)</f>
        <v>0</v>
      </c>
      <c r="H417" s="158" t="str">
        <f>IF(C417&lt;&gt;0,E417/C417,"-")</f>
        <v>-</v>
      </c>
      <c r="I417" s="158">
        <f>IF(D417&lt;&gt;0,E417/D417,"-")</f>
        <v>1.0038787692243567</v>
      </c>
      <c r="J417" s="157">
        <f>SUBTOTAL(9,J232:J416)</f>
        <v>49324200</v>
      </c>
      <c r="K417" s="157">
        <f>SUBTOTAL(9,K232:K416)</f>
        <v>39254000</v>
      </c>
      <c r="L417" s="157">
        <f>SUBTOTAL(9,L232:L416)</f>
        <v>0</v>
      </c>
    </row>
  </sheetData>
  <mergeCells count="1">
    <mergeCell ref="A7:B7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95"/>
  <sheetViews>
    <sheetView workbookViewId="0">
      <selection activeCell="O154" sqref="O154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</cols>
  <sheetData>
    <row r="1" spans="1:12" ht="12" customHeight="1" x14ac:dyDescent="0.25"/>
    <row r="2" spans="1:12" ht="18" x14ac:dyDescent="0.25">
      <c r="A2" s="4" t="s">
        <v>250</v>
      </c>
      <c r="B2" s="2"/>
      <c r="C2" s="2"/>
      <c r="D2" s="2"/>
      <c r="E2" s="2"/>
      <c r="F2" s="2"/>
    </row>
    <row r="3" spans="1:12" ht="18" x14ac:dyDescent="0.25">
      <c r="A3" s="4"/>
      <c r="B3" s="2"/>
      <c r="C3" s="2"/>
      <c r="D3" s="2"/>
      <c r="E3" s="2"/>
      <c r="F3" s="2"/>
    </row>
    <row r="4" spans="1:12" ht="20.25" customHeight="1" x14ac:dyDescent="0.3">
      <c r="A4" s="84" t="s">
        <v>511</v>
      </c>
      <c r="B4" s="84"/>
      <c r="C4" s="84"/>
      <c r="D4" s="84"/>
      <c r="E4" s="84"/>
      <c r="F4" s="84"/>
      <c r="G4" s="36"/>
      <c r="H4" s="36"/>
      <c r="I4" s="36"/>
      <c r="J4" s="36"/>
      <c r="K4" s="36"/>
      <c r="L4" s="36"/>
    </row>
    <row r="5" spans="1:12" ht="63.75" customHeight="1" x14ac:dyDescent="0.25">
      <c r="A5" s="183" t="s">
        <v>279</v>
      </c>
      <c r="B5" s="184"/>
      <c r="C5" s="6" t="s">
        <v>240</v>
      </c>
      <c r="D5" s="6" t="s">
        <v>234</v>
      </c>
      <c r="E5" s="6" t="s">
        <v>241</v>
      </c>
      <c r="F5" s="19" t="s">
        <v>287</v>
      </c>
      <c r="G5" s="6" t="s">
        <v>198</v>
      </c>
      <c r="H5" s="6" t="s">
        <v>353</v>
      </c>
      <c r="I5" s="6" t="s">
        <v>308</v>
      </c>
      <c r="J5" s="6" t="s">
        <v>191</v>
      </c>
      <c r="K5" s="6" t="s">
        <v>216</v>
      </c>
      <c r="L5" s="6" t="s">
        <v>217</v>
      </c>
    </row>
    <row r="6" spans="1:12" s="29" customFormat="1" ht="18" customHeight="1" x14ac:dyDescent="0.25">
      <c r="A6" s="144"/>
      <c r="B6" s="144"/>
      <c r="C6" s="25">
        <f>SUBTOTAL(9,C7:C492)</f>
        <v>0</v>
      </c>
      <c r="D6" s="25">
        <f>SUBTOTAL(9,D7:D492)</f>
        <v>8732997</v>
      </c>
      <c r="E6" s="25">
        <f>SUBTOTAL(9,E7:E492)</f>
        <v>8766870.2800000012</v>
      </c>
      <c r="F6" s="25">
        <f>G6-D6</f>
        <v>-8732997</v>
      </c>
      <c r="G6" s="25">
        <f>SUBTOTAL(9,G7:G492)</f>
        <v>0</v>
      </c>
      <c r="H6" s="47" t="str">
        <f>IF(C6&lt;&gt;0,E6/C6,"-")</f>
        <v>-</v>
      </c>
      <c r="I6" s="47">
        <f>IF(D6&lt;&gt;0,E6/D6,"-")</f>
        <v>1.0038787692243569</v>
      </c>
      <c r="J6" s="25">
        <f>SUBTOTAL(9,J7:J492)</f>
        <v>49324200</v>
      </c>
      <c r="K6" s="25">
        <f>SUBTOTAL(9,K7:K492)</f>
        <v>39254000</v>
      </c>
      <c r="L6" s="25">
        <f>SUBTOTAL(9,L7:L492)</f>
        <v>0</v>
      </c>
    </row>
    <row r="7" spans="1:12" ht="30" hidden="1" customHeight="1" x14ac:dyDescent="0.3">
      <c r="A7" s="84"/>
      <c r="B7" s="84"/>
      <c r="C7" s="43"/>
      <c r="D7" s="43"/>
      <c r="E7" s="43"/>
      <c r="F7" s="43"/>
      <c r="G7" s="34"/>
      <c r="H7" s="61"/>
      <c r="I7" s="61"/>
      <c r="J7" s="34"/>
      <c r="K7" s="34"/>
      <c r="L7" s="34"/>
    </row>
    <row r="8" spans="1:12" s="29" customFormat="1" ht="409.6" hidden="1" customHeight="1" x14ac:dyDescent="0.25">
      <c r="A8" s="145" t="s">
        <v>40</v>
      </c>
      <c r="B8" s="145" t="s">
        <v>300</v>
      </c>
      <c r="C8" s="28">
        <f>SUBTOTAL(9,C9:C29)</f>
        <v>0</v>
      </c>
      <c r="D8" s="28">
        <f>SUBTOTAL(9,D9:D29)</f>
        <v>203500</v>
      </c>
      <c r="E8" s="28">
        <f>SUBTOTAL(9,E9:E29)</f>
        <v>183341.56</v>
      </c>
      <c r="F8" s="28">
        <f>G8-D8</f>
        <v>-203500</v>
      </c>
      <c r="G8" s="28">
        <f>SUBTOTAL(9,G9:G29)</f>
        <v>0</v>
      </c>
      <c r="H8" s="49" t="str">
        <f>IF(C8&lt;&gt;0,E8/C8,"-")</f>
        <v>-</v>
      </c>
      <c r="I8" s="49">
        <f>IF(D8&lt;&gt;0,E8/D8,"-")</f>
        <v>0.90094132678132677</v>
      </c>
      <c r="J8" s="28">
        <f>SUBTOTAL(9,J9:J29)</f>
        <v>121500</v>
      </c>
      <c r="K8" s="28">
        <f>SUBTOTAL(9,K9:K29)</f>
        <v>121500</v>
      </c>
      <c r="L8" s="28">
        <f>SUBTOTAL(9,L9:L29)</f>
        <v>0</v>
      </c>
    </row>
    <row r="9" spans="1:12" ht="30" hidden="1" customHeight="1" x14ac:dyDescent="0.25">
      <c r="A9" s="1"/>
      <c r="B9" s="4"/>
      <c r="C9" s="120"/>
      <c r="D9" s="120"/>
      <c r="E9" s="120"/>
      <c r="F9" s="120"/>
      <c r="G9" s="34"/>
      <c r="H9" s="61"/>
      <c r="I9" s="61"/>
      <c r="J9" s="34"/>
      <c r="K9" s="34"/>
      <c r="L9" s="34"/>
    </row>
    <row r="10" spans="1:12" s="29" customFormat="1" ht="409.6" hidden="1" customHeight="1" x14ac:dyDescent="0.25">
      <c r="A10" s="146" t="s">
        <v>40</v>
      </c>
      <c r="B10" s="146" t="s">
        <v>300</v>
      </c>
      <c r="C10" s="37">
        <f>SUBTOTAL(9,C11:C28)</f>
        <v>0</v>
      </c>
      <c r="D10" s="37">
        <f>SUBTOTAL(9,D11:D28)</f>
        <v>203500</v>
      </c>
      <c r="E10" s="37">
        <f>SUBTOTAL(9,E11:E28)</f>
        <v>183341.56</v>
      </c>
      <c r="F10" s="37">
        <f>G10-D10</f>
        <v>-203500</v>
      </c>
      <c r="G10" s="37">
        <f>SUBTOTAL(9,G11:G28)</f>
        <v>0</v>
      </c>
      <c r="H10" s="55" t="str">
        <f>IF(C10&lt;&gt;0,E10/C10,"-")</f>
        <v>-</v>
      </c>
      <c r="I10" s="55">
        <f>IF(D10&lt;&gt;0,E10/D10,"-")</f>
        <v>0.90094132678132677</v>
      </c>
      <c r="J10" s="37">
        <f>SUBTOTAL(9,J11:J28)</f>
        <v>121500</v>
      </c>
      <c r="K10" s="37">
        <f>SUBTOTAL(9,K11:K28)</f>
        <v>121500</v>
      </c>
      <c r="L10" s="37">
        <f>SUBTOTAL(9,L11:L28)</f>
        <v>0</v>
      </c>
    </row>
    <row r="11" spans="1:12" ht="30" hidden="1" customHeight="1" x14ac:dyDescent="0.25">
      <c r="A11" s="1"/>
      <c r="B11" s="1"/>
      <c r="C11" s="5"/>
      <c r="D11" s="42"/>
      <c r="E11" s="42"/>
      <c r="F11" s="42"/>
      <c r="G11" s="34"/>
      <c r="H11" s="61"/>
      <c r="I11" s="61"/>
      <c r="J11" s="34"/>
      <c r="K11" s="34"/>
      <c r="L11" s="34"/>
    </row>
    <row r="12" spans="1:12" ht="409.6" hidden="1" customHeight="1" x14ac:dyDescent="0.25">
      <c r="A12" s="147" t="s">
        <v>40</v>
      </c>
      <c r="B12" s="147" t="s">
        <v>300</v>
      </c>
      <c r="C12" s="38">
        <f>SUBTOTAL(9,C13:C27)</f>
        <v>0</v>
      </c>
      <c r="D12" s="38">
        <f>SUBTOTAL(9,D13:D27)</f>
        <v>203500</v>
      </c>
      <c r="E12" s="38">
        <f>SUBTOTAL(9,E13:E27)</f>
        <v>183341.56</v>
      </c>
      <c r="F12" s="38">
        <f>G12-D12</f>
        <v>-203500</v>
      </c>
      <c r="G12" s="38">
        <f>SUBTOTAL(9,G13:G27)</f>
        <v>0</v>
      </c>
      <c r="H12" s="56" t="str">
        <f>IF(C12&lt;&gt;0,E12/C12,"-")</f>
        <v>-</v>
      </c>
      <c r="I12" s="56">
        <f>IF(D12&lt;&gt;0,E12/D12,"-")</f>
        <v>0.90094132678132677</v>
      </c>
      <c r="J12" s="38">
        <f>SUBTOTAL(9,J13:J27)</f>
        <v>121500</v>
      </c>
      <c r="K12" s="38">
        <f>SUBTOTAL(9,K13:K27)</f>
        <v>121500</v>
      </c>
      <c r="L12" s="38">
        <f>SUBTOTAL(9,L13:L27)</f>
        <v>0</v>
      </c>
    </row>
    <row r="13" spans="1:12" ht="30" hidden="1" customHeight="1" x14ac:dyDescent="0.25">
      <c r="A13" s="1"/>
      <c r="B13" s="1"/>
      <c r="C13" s="5"/>
      <c r="D13" s="148"/>
      <c r="E13" s="148"/>
      <c r="F13" s="148"/>
      <c r="G13" s="34"/>
      <c r="H13" s="61"/>
      <c r="I13" s="61"/>
      <c r="J13" s="34"/>
      <c r="K13" s="34"/>
      <c r="L13" s="34"/>
    </row>
    <row r="14" spans="1:12" ht="409.6" hidden="1" customHeight="1" x14ac:dyDescent="0.25">
      <c r="A14" s="149" t="s">
        <v>40</v>
      </c>
      <c r="B14" s="149" t="s">
        <v>300</v>
      </c>
      <c r="C14" s="40">
        <f>SUBTOTAL(9,C15:C26)</f>
        <v>0</v>
      </c>
      <c r="D14" s="40">
        <f>SUBTOTAL(9,D15:D26)</f>
        <v>203500</v>
      </c>
      <c r="E14" s="40">
        <f>SUBTOTAL(9,E15:E26)</f>
        <v>183341.56</v>
      </c>
      <c r="F14" s="40">
        <f>G14-D14</f>
        <v>-203500</v>
      </c>
      <c r="G14" s="40">
        <f>SUBTOTAL(9,G15:G26)</f>
        <v>0</v>
      </c>
      <c r="H14" s="57" t="str">
        <f>IF(C14&lt;&gt;0,E14/C14,"-")</f>
        <v>-</v>
      </c>
      <c r="I14" s="57">
        <f>IF(D14&lt;&gt;0,E14/D14,"-")</f>
        <v>0.90094132678132677</v>
      </c>
      <c r="J14" s="40">
        <f>SUBTOTAL(9,J15:J26)</f>
        <v>121500</v>
      </c>
      <c r="K14" s="40">
        <f>SUBTOTAL(9,K15:K26)</f>
        <v>121500</v>
      </c>
      <c r="L14" s="40">
        <f>SUBTOTAL(9,L15:L26)</f>
        <v>0</v>
      </c>
    </row>
    <row r="15" spans="1:12" ht="30" hidden="1" customHeight="1" x14ac:dyDescent="0.25">
      <c r="A15" s="1"/>
      <c r="B15" s="1"/>
      <c r="C15" s="5"/>
      <c r="D15" s="117"/>
      <c r="E15" s="117"/>
      <c r="F15" s="117"/>
      <c r="G15" s="34"/>
      <c r="H15" s="61"/>
      <c r="I15" s="61"/>
      <c r="J15" s="34"/>
      <c r="K15" s="34"/>
      <c r="L15" s="34"/>
    </row>
    <row r="16" spans="1:12" ht="409.6" hidden="1" customHeight="1" x14ac:dyDescent="0.25">
      <c r="A16" s="150" t="s">
        <v>40</v>
      </c>
      <c r="B16" s="150" t="s">
        <v>300</v>
      </c>
      <c r="C16" s="41">
        <f>SUBTOTAL(9,C17:C25)</f>
        <v>0</v>
      </c>
      <c r="D16" s="41">
        <f>SUBTOTAL(9,D17:D25)</f>
        <v>203500</v>
      </c>
      <c r="E16" s="41">
        <f>SUBTOTAL(9,E17:E25)</f>
        <v>183341.56</v>
      </c>
      <c r="F16" s="41">
        <f>G16-D16</f>
        <v>-203500</v>
      </c>
      <c r="G16" s="41">
        <f>SUBTOTAL(9,G17:G25)</f>
        <v>0</v>
      </c>
      <c r="H16" s="58" t="str">
        <f>IF(C16&lt;&gt;0,E16/C16,"-")</f>
        <v>-</v>
      </c>
      <c r="I16" s="58">
        <f>IF(D16&lt;&gt;0,E16/D16,"-")</f>
        <v>0.90094132678132677</v>
      </c>
      <c r="J16" s="41">
        <f>SUBTOTAL(9,J17:J25)</f>
        <v>121500</v>
      </c>
      <c r="K16" s="41">
        <f>SUBTOTAL(9,K17:K25)</f>
        <v>121500</v>
      </c>
      <c r="L16" s="41">
        <f>SUBTOTAL(9,L17:L25)</f>
        <v>0</v>
      </c>
    </row>
    <row r="17" spans="1:12" ht="30" hidden="1" customHeight="1" x14ac:dyDescent="0.25">
      <c r="A17" s="1"/>
      <c r="B17" s="1"/>
      <c r="C17" s="5"/>
      <c r="D17" s="151"/>
      <c r="E17" s="151"/>
      <c r="F17" s="151"/>
      <c r="G17" s="34"/>
      <c r="H17" s="61"/>
      <c r="I17" s="61"/>
      <c r="J17" s="34"/>
      <c r="K17" s="34"/>
      <c r="L17" s="34"/>
    </row>
    <row r="18" spans="1:12" ht="409.6" hidden="1" customHeight="1" x14ac:dyDescent="0.25">
      <c r="A18" s="152" t="s">
        <v>40</v>
      </c>
      <c r="B18" s="152" t="s">
        <v>300</v>
      </c>
      <c r="C18" s="39">
        <f>SUBTOTAL(9,C19:C24)</f>
        <v>0</v>
      </c>
      <c r="D18" s="39">
        <f>SUBTOTAL(9,D19:D24)</f>
        <v>203500</v>
      </c>
      <c r="E18" s="39">
        <f>SUBTOTAL(9,E19:E24)</f>
        <v>183341.56</v>
      </c>
      <c r="F18" s="39">
        <f>G18-D18</f>
        <v>-203500</v>
      </c>
      <c r="G18" s="39">
        <f>SUBTOTAL(9,G19:G24)</f>
        <v>0</v>
      </c>
      <c r="H18" s="59" t="str">
        <f>IF(C18&lt;&gt;0,E18/C18,"-")</f>
        <v>-</v>
      </c>
      <c r="I18" s="59">
        <f>IF(D18&lt;&gt;0,E18/D18,"-")</f>
        <v>0.90094132678132677</v>
      </c>
      <c r="J18" s="39">
        <f>SUBTOTAL(9,J19:J24)</f>
        <v>121500</v>
      </c>
      <c r="K18" s="39">
        <f>SUBTOTAL(9,K19:K24)</f>
        <v>121500</v>
      </c>
      <c r="L18" s="39">
        <f>SUBTOTAL(9,L19:L24)</f>
        <v>0</v>
      </c>
    </row>
    <row r="19" spans="1:12" ht="22.5" hidden="1" customHeight="1" x14ac:dyDescent="0.25">
      <c r="A19" s="1"/>
      <c r="B19" s="1"/>
      <c r="C19" s="5"/>
      <c r="D19" s="151"/>
      <c r="E19" s="151"/>
      <c r="F19" s="151"/>
      <c r="G19" s="151"/>
      <c r="H19" s="153"/>
      <c r="I19" s="153"/>
      <c r="J19" s="151"/>
      <c r="K19" s="151"/>
      <c r="L19" s="151"/>
    </row>
    <row r="20" spans="1:12" ht="409.6" hidden="1" customHeight="1" x14ac:dyDescent="0.25">
      <c r="A20" s="154" t="s">
        <v>40</v>
      </c>
      <c r="B20" s="154" t="s">
        <v>300</v>
      </c>
      <c r="C20" s="151">
        <f>SUBTOTAL(9,C21:C23)</f>
        <v>0</v>
      </c>
      <c r="D20" s="151">
        <f>SUBTOTAL(9,D21:D23)</f>
        <v>203500</v>
      </c>
      <c r="E20" s="151">
        <f>SUBTOTAL(9,E21:E23)</f>
        <v>183341.56</v>
      </c>
      <c r="F20" s="151">
        <f>G20-D20</f>
        <v>-203500</v>
      </c>
      <c r="G20" s="151">
        <f>SUBTOTAL(9,G21:G23)</f>
        <v>0</v>
      </c>
      <c r="H20" s="153" t="str">
        <f>IF(C20&lt;&gt;0,E20/C20,"-")</f>
        <v>-</v>
      </c>
      <c r="I20" s="153">
        <f>IF(D20&lt;&gt;0,E20/D20,"-")</f>
        <v>0.90094132678132677</v>
      </c>
      <c r="J20" s="151">
        <f>SUBTOTAL(9,J21:J23)</f>
        <v>121500</v>
      </c>
      <c r="K20" s="151">
        <f>SUBTOTAL(9,K21:K23)</f>
        <v>121500</v>
      </c>
      <c r="L20" s="151">
        <f>SUBTOTAL(9,L21:L23)</f>
        <v>0</v>
      </c>
    </row>
    <row r="21" spans="1:12" ht="30" hidden="1" customHeight="1" x14ac:dyDescent="0.25">
      <c r="A21" s="1"/>
      <c r="B21" s="1"/>
      <c r="C21" s="5"/>
      <c r="D21" s="33"/>
      <c r="E21" s="33"/>
      <c r="F21" s="33"/>
      <c r="G21" s="34"/>
      <c r="H21" s="61"/>
      <c r="I21" s="61"/>
      <c r="J21" s="34"/>
      <c r="K21" s="34"/>
      <c r="L21" s="34"/>
    </row>
    <row r="22" spans="1:12" ht="15" customHeight="1" x14ac:dyDescent="0.25">
      <c r="A22" s="155" t="s">
        <v>40</v>
      </c>
      <c r="B22" s="155" t="s">
        <v>300</v>
      </c>
      <c r="C22" s="3">
        <v>0</v>
      </c>
      <c r="D22" s="3">
        <v>203500</v>
      </c>
      <c r="E22" s="3">
        <v>183341.56</v>
      </c>
      <c r="F22" s="3">
        <f>G22-D22</f>
        <v>-203500</v>
      </c>
      <c r="G22" s="3"/>
      <c r="H22" s="51" t="str">
        <f>IF(C22&lt;&gt;0,0/C22,"-")</f>
        <v>-</v>
      </c>
      <c r="I22" s="51">
        <f>IF(D22&lt;&gt;0,E22/D22,"-")</f>
        <v>0.90094132678132677</v>
      </c>
      <c r="J22" s="3">
        <v>121500</v>
      </c>
      <c r="K22" s="76">
        <v>121500</v>
      </c>
      <c r="L22" s="76">
        <v>0</v>
      </c>
    </row>
    <row r="23" spans="1:12" hidden="1" x14ac:dyDescent="0.25">
      <c r="A23" s="1"/>
      <c r="B23" s="1"/>
      <c r="C23" s="5"/>
      <c r="D23" s="3"/>
      <c r="E23" s="3"/>
      <c r="F23" s="3"/>
      <c r="G23" s="3"/>
      <c r="H23" s="51"/>
      <c r="I23" s="51"/>
      <c r="J23" s="3"/>
      <c r="K23" s="3"/>
      <c r="L23" s="3"/>
    </row>
    <row r="24" spans="1:12" hidden="1" x14ac:dyDescent="0.25">
      <c r="A24" s="1"/>
      <c r="B24" s="1"/>
      <c r="C24" s="5"/>
      <c r="D24" s="5"/>
      <c r="E24" s="5"/>
      <c r="F24" s="5"/>
      <c r="G24" s="34"/>
      <c r="H24" s="61"/>
      <c r="I24" s="61"/>
      <c r="J24" s="34"/>
      <c r="K24" s="34"/>
      <c r="L24" s="34"/>
    </row>
    <row r="25" spans="1:12" ht="20.100000000000001" hidden="1" customHeight="1" x14ac:dyDescent="0.25">
      <c r="A25" s="1"/>
      <c r="B25" s="1"/>
      <c r="C25" s="5"/>
      <c r="D25" s="5"/>
      <c r="E25" s="5"/>
      <c r="F25" s="5"/>
      <c r="G25" s="34"/>
      <c r="H25" s="61"/>
      <c r="I25" s="61"/>
      <c r="J25" s="34"/>
      <c r="K25" s="34"/>
      <c r="L25" s="34"/>
    </row>
    <row r="26" spans="1:12" ht="20.100000000000001" hidden="1" customHeight="1" x14ac:dyDescent="0.25">
      <c r="A26" s="1"/>
      <c r="B26" s="1"/>
      <c r="C26" s="5"/>
      <c r="D26" s="5"/>
      <c r="E26" s="5"/>
      <c r="F26" s="5"/>
      <c r="G26" s="34"/>
      <c r="H26" s="61"/>
      <c r="I26" s="61"/>
      <c r="J26" s="34"/>
      <c r="K26" s="34"/>
      <c r="L26" s="34"/>
    </row>
    <row r="27" spans="1:12" ht="20.100000000000001" hidden="1" customHeight="1" x14ac:dyDescent="0.25">
      <c r="A27" s="1"/>
      <c r="B27" s="1"/>
      <c r="C27" s="5"/>
      <c r="D27" s="5"/>
      <c r="E27" s="5"/>
      <c r="F27" s="5"/>
      <c r="G27" s="34"/>
      <c r="H27" s="61"/>
      <c r="I27" s="61"/>
      <c r="J27" s="34"/>
      <c r="K27" s="34"/>
      <c r="L27" s="34"/>
    </row>
    <row r="28" spans="1:12" ht="20.100000000000001" hidden="1" customHeight="1" x14ac:dyDescent="0.25">
      <c r="A28" s="1"/>
      <c r="B28" s="1"/>
      <c r="C28" s="5"/>
      <c r="D28" s="5"/>
      <c r="E28" s="5"/>
      <c r="F28" s="5"/>
      <c r="G28" s="34"/>
      <c r="H28" s="61"/>
      <c r="I28" s="61"/>
      <c r="J28" s="34"/>
      <c r="K28" s="34"/>
      <c r="L28" s="34"/>
    </row>
    <row r="29" spans="1:12" ht="20.100000000000001" hidden="1" customHeight="1" x14ac:dyDescent="0.25">
      <c r="A29" s="1"/>
      <c r="B29" s="1"/>
      <c r="C29" s="5"/>
      <c r="D29" s="5"/>
      <c r="E29" s="5"/>
      <c r="F29" s="5"/>
      <c r="G29" s="34"/>
      <c r="H29" s="61"/>
      <c r="I29" s="61"/>
      <c r="J29" s="34"/>
      <c r="K29" s="34"/>
      <c r="L29" s="34"/>
    </row>
    <row r="30" spans="1:12" s="29" customFormat="1" ht="409.6" hidden="1" customHeight="1" x14ac:dyDescent="0.25">
      <c r="A30" s="145" t="s">
        <v>41</v>
      </c>
      <c r="B30" s="145" t="s">
        <v>316</v>
      </c>
      <c r="C30" s="28">
        <f>SUBTOTAL(9,C31:C51)</f>
        <v>0</v>
      </c>
      <c r="D30" s="28">
        <f>SUBTOTAL(9,D31:D51)</f>
        <v>2320500</v>
      </c>
      <c r="E30" s="28">
        <f>SUBTOTAL(9,E31:E51)</f>
        <v>2390170.0700000003</v>
      </c>
      <c r="F30" s="28">
        <f>G30-D30</f>
        <v>-2320500</v>
      </c>
      <c r="G30" s="28">
        <f>SUBTOTAL(9,G31:G51)</f>
        <v>0</v>
      </c>
      <c r="H30" s="49" t="str">
        <f>IF(C30&lt;&gt;0,E30/C30,"-")</f>
        <v>-</v>
      </c>
      <c r="I30" s="49">
        <f>IF(D30&lt;&gt;0,E30/D30,"-")</f>
        <v>1.0300237319543204</v>
      </c>
      <c r="J30" s="28">
        <f>SUBTOTAL(9,J31:J51)</f>
        <v>1769000</v>
      </c>
      <c r="K30" s="28">
        <f>SUBTOTAL(9,K31:K51)</f>
        <v>1769000</v>
      </c>
      <c r="L30" s="28">
        <f>SUBTOTAL(9,L31:L51)</f>
        <v>0</v>
      </c>
    </row>
    <row r="31" spans="1:12" ht="30" hidden="1" customHeight="1" x14ac:dyDescent="0.25">
      <c r="A31" s="1"/>
      <c r="B31" s="4"/>
      <c r="C31" s="120"/>
      <c r="D31" s="120"/>
      <c r="E31" s="120"/>
      <c r="F31" s="120"/>
      <c r="G31" s="34"/>
      <c r="H31" s="61"/>
      <c r="I31" s="61"/>
      <c r="J31" s="34"/>
      <c r="K31" s="34"/>
      <c r="L31" s="34"/>
    </row>
    <row r="32" spans="1:12" s="29" customFormat="1" ht="409.6" hidden="1" customHeight="1" x14ac:dyDescent="0.25">
      <c r="A32" s="146" t="s">
        <v>41</v>
      </c>
      <c r="B32" s="146" t="s">
        <v>316</v>
      </c>
      <c r="C32" s="37">
        <f>SUBTOTAL(9,C33:C50)</f>
        <v>0</v>
      </c>
      <c r="D32" s="37">
        <f>SUBTOTAL(9,D33:D50)</f>
        <v>2320500</v>
      </c>
      <c r="E32" s="37">
        <f>SUBTOTAL(9,E33:E50)</f>
        <v>2390170.0700000003</v>
      </c>
      <c r="F32" s="37">
        <f>G32-D32</f>
        <v>-2320500</v>
      </c>
      <c r="G32" s="37">
        <f>SUBTOTAL(9,G33:G50)</f>
        <v>0</v>
      </c>
      <c r="H32" s="55" t="str">
        <f>IF(C32&lt;&gt;0,E32/C32,"-")</f>
        <v>-</v>
      </c>
      <c r="I32" s="55">
        <f>IF(D32&lt;&gt;0,E32/D32,"-")</f>
        <v>1.0300237319543204</v>
      </c>
      <c r="J32" s="37">
        <f>SUBTOTAL(9,J33:J50)</f>
        <v>1769000</v>
      </c>
      <c r="K32" s="37">
        <f>SUBTOTAL(9,K33:K50)</f>
        <v>1769000</v>
      </c>
      <c r="L32" s="37">
        <f>SUBTOTAL(9,L33:L50)</f>
        <v>0</v>
      </c>
    </row>
    <row r="33" spans="1:12" ht="30" hidden="1" customHeight="1" x14ac:dyDescent="0.25">
      <c r="A33" s="1"/>
      <c r="B33" s="1"/>
      <c r="C33" s="5"/>
      <c r="D33" s="42"/>
      <c r="E33" s="42"/>
      <c r="F33" s="42"/>
      <c r="G33" s="34"/>
      <c r="H33" s="61"/>
      <c r="I33" s="61"/>
      <c r="J33" s="34"/>
      <c r="K33" s="34"/>
      <c r="L33" s="34"/>
    </row>
    <row r="34" spans="1:12" ht="409.6" hidden="1" customHeight="1" x14ac:dyDescent="0.25">
      <c r="A34" s="147" t="s">
        <v>41</v>
      </c>
      <c r="B34" s="147" t="s">
        <v>316</v>
      </c>
      <c r="C34" s="38">
        <f>SUBTOTAL(9,C35:C49)</f>
        <v>0</v>
      </c>
      <c r="D34" s="38">
        <f>SUBTOTAL(9,D35:D49)</f>
        <v>2320500</v>
      </c>
      <c r="E34" s="38">
        <f>SUBTOTAL(9,E35:E49)</f>
        <v>2390170.0700000003</v>
      </c>
      <c r="F34" s="38">
        <f>G34-D34</f>
        <v>-2320500</v>
      </c>
      <c r="G34" s="38">
        <f>SUBTOTAL(9,G35:G49)</f>
        <v>0</v>
      </c>
      <c r="H34" s="56" t="str">
        <f>IF(C34&lt;&gt;0,E34/C34,"-")</f>
        <v>-</v>
      </c>
      <c r="I34" s="56">
        <f>IF(D34&lt;&gt;0,E34/D34,"-")</f>
        <v>1.0300237319543204</v>
      </c>
      <c r="J34" s="38">
        <f>SUBTOTAL(9,J35:J49)</f>
        <v>1769000</v>
      </c>
      <c r="K34" s="38">
        <f>SUBTOTAL(9,K35:K49)</f>
        <v>1769000</v>
      </c>
      <c r="L34" s="38">
        <f>SUBTOTAL(9,L35:L49)</f>
        <v>0</v>
      </c>
    </row>
    <row r="35" spans="1:12" ht="30" hidden="1" customHeight="1" x14ac:dyDescent="0.25">
      <c r="A35" s="1"/>
      <c r="B35" s="1"/>
      <c r="C35" s="5"/>
      <c r="D35" s="148"/>
      <c r="E35" s="148"/>
      <c r="F35" s="148"/>
      <c r="G35" s="34"/>
      <c r="H35" s="61"/>
      <c r="I35" s="61"/>
      <c r="J35" s="34"/>
      <c r="K35" s="34"/>
      <c r="L35" s="34"/>
    </row>
    <row r="36" spans="1:12" ht="409.6" hidden="1" customHeight="1" x14ac:dyDescent="0.25">
      <c r="A36" s="149" t="s">
        <v>41</v>
      </c>
      <c r="B36" s="149" t="s">
        <v>316</v>
      </c>
      <c r="C36" s="40">
        <f>SUBTOTAL(9,C37:C48)</f>
        <v>0</v>
      </c>
      <c r="D36" s="40">
        <f>SUBTOTAL(9,D37:D48)</f>
        <v>2320500</v>
      </c>
      <c r="E36" s="40">
        <f>SUBTOTAL(9,E37:E48)</f>
        <v>2390170.0700000003</v>
      </c>
      <c r="F36" s="40">
        <f>G36-D36</f>
        <v>-2320500</v>
      </c>
      <c r="G36" s="40">
        <f>SUBTOTAL(9,G37:G48)</f>
        <v>0</v>
      </c>
      <c r="H36" s="57" t="str">
        <f>IF(C36&lt;&gt;0,E36/C36,"-")</f>
        <v>-</v>
      </c>
      <c r="I36" s="57">
        <f>IF(D36&lt;&gt;0,E36/D36,"-")</f>
        <v>1.0300237319543204</v>
      </c>
      <c r="J36" s="40">
        <f>SUBTOTAL(9,J37:J48)</f>
        <v>1769000</v>
      </c>
      <c r="K36" s="40">
        <f>SUBTOTAL(9,K37:K48)</f>
        <v>1769000</v>
      </c>
      <c r="L36" s="40">
        <f>SUBTOTAL(9,L37:L48)</f>
        <v>0</v>
      </c>
    </row>
    <row r="37" spans="1:12" ht="30" hidden="1" customHeight="1" x14ac:dyDescent="0.25">
      <c r="A37" s="1"/>
      <c r="B37" s="1"/>
      <c r="C37" s="5"/>
      <c r="D37" s="117"/>
      <c r="E37" s="117"/>
      <c r="F37" s="117"/>
      <c r="G37" s="34"/>
      <c r="H37" s="61"/>
      <c r="I37" s="61"/>
      <c r="J37" s="34"/>
      <c r="K37" s="34"/>
      <c r="L37" s="34"/>
    </row>
    <row r="38" spans="1:12" ht="409.6" hidden="1" customHeight="1" x14ac:dyDescent="0.25">
      <c r="A38" s="150" t="s">
        <v>41</v>
      </c>
      <c r="B38" s="150" t="s">
        <v>316</v>
      </c>
      <c r="C38" s="41">
        <f>SUBTOTAL(9,C39:C47)</f>
        <v>0</v>
      </c>
      <c r="D38" s="41">
        <f>SUBTOTAL(9,D39:D47)</f>
        <v>2320500</v>
      </c>
      <c r="E38" s="41">
        <f>SUBTOTAL(9,E39:E47)</f>
        <v>2390170.0700000003</v>
      </c>
      <c r="F38" s="41">
        <f>G38-D38</f>
        <v>-2320500</v>
      </c>
      <c r="G38" s="41">
        <f>SUBTOTAL(9,G39:G47)</f>
        <v>0</v>
      </c>
      <c r="H38" s="58" t="str">
        <f>IF(C38&lt;&gt;0,E38/C38,"-")</f>
        <v>-</v>
      </c>
      <c r="I38" s="58">
        <f>IF(D38&lt;&gt;0,E38/D38,"-")</f>
        <v>1.0300237319543204</v>
      </c>
      <c r="J38" s="41">
        <f>SUBTOTAL(9,J39:J47)</f>
        <v>1769000</v>
      </c>
      <c r="K38" s="41">
        <f>SUBTOTAL(9,K39:K47)</f>
        <v>1769000</v>
      </c>
      <c r="L38" s="41">
        <f>SUBTOTAL(9,L39:L47)</f>
        <v>0</v>
      </c>
    </row>
    <row r="39" spans="1:12" ht="30" hidden="1" customHeight="1" x14ac:dyDescent="0.25">
      <c r="A39" s="1"/>
      <c r="B39" s="1"/>
      <c r="C39" s="5"/>
      <c r="D39" s="151"/>
      <c r="E39" s="151"/>
      <c r="F39" s="151"/>
      <c r="G39" s="34"/>
      <c r="H39" s="61"/>
      <c r="I39" s="61"/>
      <c r="J39" s="34"/>
      <c r="K39" s="34"/>
      <c r="L39" s="34"/>
    </row>
    <row r="40" spans="1:12" ht="409.6" hidden="1" customHeight="1" x14ac:dyDescent="0.25">
      <c r="A40" s="152" t="s">
        <v>41</v>
      </c>
      <c r="B40" s="152" t="s">
        <v>316</v>
      </c>
      <c r="C40" s="39">
        <f>SUBTOTAL(9,C41:C46)</f>
        <v>0</v>
      </c>
      <c r="D40" s="39">
        <f>SUBTOTAL(9,D41:D46)</f>
        <v>2320500</v>
      </c>
      <c r="E40" s="39">
        <f>SUBTOTAL(9,E41:E46)</f>
        <v>2390170.0700000003</v>
      </c>
      <c r="F40" s="39">
        <f>G40-D40</f>
        <v>-2320500</v>
      </c>
      <c r="G40" s="39">
        <f>SUBTOTAL(9,G41:G46)</f>
        <v>0</v>
      </c>
      <c r="H40" s="59" t="str">
        <f>IF(C40&lt;&gt;0,E40/C40,"-")</f>
        <v>-</v>
      </c>
      <c r="I40" s="59">
        <f>IF(D40&lt;&gt;0,E40/D40,"-")</f>
        <v>1.0300237319543204</v>
      </c>
      <c r="J40" s="39">
        <f>SUBTOTAL(9,J41:J46)</f>
        <v>1769000</v>
      </c>
      <c r="K40" s="39">
        <f>SUBTOTAL(9,K41:K46)</f>
        <v>1769000</v>
      </c>
      <c r="L40" s="39">
        <f>SUBTOTAL(9,L41:L46)</f>
        <v>0</v>
      </c>
    </row>
    <row r="41" spans="1:12" ht="22.5" hidden="1" customHeight="1" x14ac:dyDescent="0.25">
      <c r="A41" s="1"/>
      <c r="B41" s="1"/>
      <c r="C41" s="5"/>
      <c r="D41" s="151"/>
      <c r="E41" s="151"/>
      <c r="F41" s="151"/>
      <c r="G41" s="151"/>
      <c r="H41" s="153"/>
      <c r="I41" s="153"/>
      <c r="J41" s="151"/>
      <c r="K41" s="151"/>
      <c r="L41" s="151"/>
    </row>
    <row r="42" spans="1:12" ht="409.6" hidden="1" customHeight="1" x14ac:dyDescent="0.25">
      <c r="A42" s="154" t="s">
        <v>41</v>
      </c>
      <c r="B42" s="154" t="s">
        <v>316</v>
      </c>
      <c r="C42" s="151">
        <f>SUBTOTAL(9,C43:C45)</f>
        <v>0</v>
      </c>
      <c r="D42" s="151">
        <f>SUBTOTAL(9,D43:D45)</f>
        <v>2320500</v>
      </c>
      <c r="E42" s="151">
        <f>SUBTOTAL(9,E43:E45)</f>
        <v>2390170.0700000003</v>
      </c>
      <c r="F42" s="151">
        <f>G42-D42</f>
        <v>-2320500</v>
      </c>
      <c r="G42" s="151">
        <f>SUBTOTAL(9,G43:G45)</f>
        <v>0</v>
      </c>
      <c r="H42" s="153" t="str">
        <f>IF(C42&lt;&gt;0,E42/C42,"-")</f>
        <v>-</v>
      </c>
      <c r="I42" s="153">
        <f>IF(D42&lt;&gt;0,E42/D42,"-")</f>
        <v>1.0300237319543204</v>
      </c>
      <c r="J42" s="151">
        <f>SUBTOTAL(9,J43:J45)</f>
        <v>1769000</v>
      </c>
      <c r="K42" s="151">
        <f>SUBTOTAL(9,K43:K45)</f>
        <v>1769000</v>
      </c>
      <c r="L42" s="151">
        <f>SUBTOTAL(9,L43:L45)</f>
        <v>0</v>
      </c>
    </row>
    <row r="43" spans="1:12" ht="30" hidden="1" customHeight="1" x14ac:dyDescent="0.25">
      <c r="A43" s="1"/>
      <c r="B43" s="1"/>
      <c r="C43" s="5"/>
      <c r="D43" s="33"/>
      <c r="E43" s="33"/>
      <c r="F43" s="33"/>
      <c r="G43" s="34"/>
      <c r="H43" s="61"/>
      <c r="I43" s="61"/>
      <c r="J43" s="34"/>
      <c r="K43" s="34"/>
      <c r="L43" s="34"/>
    </row>
    <row r="44" spans="1:12" ht="15" customHeight="1" x14ac:dyDescent="0.25">
      <c r="A44" s="155" t="s">
        <v>41</v>
      </c>
      <c r="B44" s="155" t="s">
        <v>316</v>
      </c>
      <c r="C44" s="3">
        <v>0</v>
      </c>
      <c r="D44" s="3">
        <v>2320500</v>
      </c>
      <c r="E44" s="3">
        <v>2390170.0700000003</v>
      </c>
      <c r="F44" s="3">
        <f>G44-D44</f>
        <v>-2320500</v>
      </c>
      <c r="G44" s="3"/>
      <c r="H44" s="51" t="str">
        <f>IF(C44&lt;&gt;0,0/C44,"-")</f>
        <v>-</v>
      </c>
      <c r="I44" s="51">
        <f>IF(D44&lt;&gt;0,E44/D44,"-")</f>
        <v>1.0300237319543204</v>
      </c>
      <c r="J44" s="3">
        <v>1769000</v>
      </c>
      <c r="K44" s="76">
        <v>1769000</v>
      </c>
      <c r="L44" s="76">
        <v>0</v>
      </c>
    </row>
    <row r="45" spans="1:12" hidden="1" x14ac:dyDescent="0.25">
      <c r="A45" s="1"/>
      <c r="B45" s="1"/>
      <c r="C45" s="5"/>
      <c r="D45" s="3"/>
      <c r="E45" s="3"/>
      <c r="F45" s="3"/>
      <c r="G45" s="3"/>
      <c r="H45" s="51"/>
      <c r="I45" s="51"/>
      <c r="J45" s="3"/>
      <c r="K45" s="3"/>
      <c r="L45" s="3"/>
    </row>
    <row r="46" spans="1:12" hidden="1" x14ac:dyDescent="0.25">
      <c r="A46" s="1"/>
      <c r="B46" s="1"/>
      <c r="C46" s="5"/>
      <c r="D46" s="5"/>
      <c r="E46" s="5"/>
      <c r="F46" s="5"/>
      <c r="G46" s="34"/>
      <c r="H46" s="61"/>
      <c r="I46" s="61"/>
      <c r="J46" s="34"/>
      <c r="K46" s="34"/>
      <c r="L46" s="34"/>
    </row>
    <row r="47" spans="1:12" ht="20.100000000000001" hidden="1" customHeight="1" x14ac:dyDescent="0.25">
      <c r="A47" s="1"/>
      <c r="B47" s="1"/>
      <c r="C47" s="5"/>
      <c r="D47" s="5"/>
      <c r="E47" s="5"/>
      <c r="F47" s="5"/>
      <c r="G47" s="34"/>
      <c r="H47" s="61"/>
      <c r="I47" s="61"/>
      <c r="J47" s="34"/>
      <c r="K47" s="34"/>
      <c r="L47" s="34"/>
    </row>
    <row r="48" spans="1:12" ht="20.100000000000001" hidden="1" customHeight="1" x14ac:dyDescent="0.25">
      <c r="A48" s="1"/>
      <c r="B48" s="1"/>
      <c r="C48" s="5"/>
      <c r="D48" s="5"/>
      <c r="E48" s="5"/>
      <c r="F48" s="5"/>
      <c r="G48" s="34"/>
      <c r="H48" s="61"/>
      <c r="I48" s="61"/>
      <c r="J48" s="34"/>
      <c r="K48" s="34"/>
      <c r="L48" s="34"/>
    </row>
    <row r="49" spans="1:12" ht="20.100000000000001" hidden="1" customHeight="1" x14ac:dyDescent="0.25">
      <c r="A49" s="1"/>
      <c r="B49" s="1"/>
      <c r="C49" s="5"/>
      <c r="D49" s="5"/>
      <c r="E49" s="5"/>
      <c r="F49" s="5"/>
      <c r="G49" s="34"/>
      <c r="H49" s="61"/>
      <c r="I49" s="61"/>
      <c r="J49" s="34"/>
      <c r="K49" s="34"/>
      <c r="L49" s="34"/>
    </row>
    <row r="50" spans="1:12" ht="20.100000000000001" hidden="1" customHeight="1" x14ac:dyDescent="0.25">
      <c r="A50" s="1"/>
      <c r="B50" s="1"/>
      <c r="C50" s="5"/>
      <c r="D50" s="5"/>
      <c r="E50" s="5"/>
      <c r="F50" s="5"/>
      <c r="G50" s="34"/>
      <c r="H50" s="61"/>
      <c r="I50" s="61"/>
      <c r="J50" s="34"/>
      <c r="K50" s="34"/>
      <c r="L50" s="34"/>
    </row>
    <row r="51" spans="1:12" ht="20.100000000000001" hidden="1" customHeight="1" x14ac:dyDescent="0.25">
      <c r="A51" s="1"/>
      <c r="B51" s="1"/>
      <c r="C51" s="5"/>
      <c r="D51" s="5"/>
      <c r="E51" s="5"/>
      <c r="F51" s="5"/>
      <c r="G51" s="34"/>
      <c r="H51" s="61"/>
      <c r="I51" s="61"/>
      <c r="J51" s="34"/>
      <c r="K51" s="34"/>
      <c r="L51" s="34"/>
    </row>
    <row r="52" spans="1:12" s="29" customFormat="1" ht="409.6" hidden="1" customHeight="1" x14ac:dyDescent="0.25">
      <c r="A52" s="145" t="s">
        <v>42</v>
      </c>
      <c r="B52" s="145" t="s">
        <v>256</v>
      </c>
      <c r="C52" s="28">
        <f>SUBTOTAL(9,C53:C73)</f>
        <v>0</v>
      </c>
      <c r="D52" s="28">
        <f>SUBTOTAL(9,D53:D73)</f>
        <v>490000</v>
      </c>
      <c r="E52" s="28">
        <f>SUBTOTAL(9,E53:E73)</f>
        <v>477966.97</v>
      </c>
      <c r="F52" s="28">
        <f>G52-D52</f>
        <v>-490000</v>
      </c>
      <c r="G52" s="28">
        <f>SUBTOTAL(9,G53:G73)</f>
        <v>0</v>
      </c>
      <c r="H52" s="49" t="str">
        <f>IF(C52&lt;&gt;0,E52/C52,"-")</f>
        <v>-</v>
      </c>
      <c r="I52" s="49">
        <f>IF(D52&lt;&gt;0,E52/D52,"-")</f>
        <v>0.97544279591836724</v>
      </c>
      <c r="J52" s="28">
        <f>SUBTOTAL(9,J53:J73)</f>
        <v>130000</v>
      </c>
      <c r="K52" s="28">
        <f>SUBTOTAL(9,K53:K73)</f>
        <v>130000</v>
      </c>
      <c r="L52" s="28">
        <f>SUBTOTAL(9,L53:L73)</f>
        <v>0</v>
      </c>
    </row>
    <row r="53" spans="1:12" ht="30" hidden="1" customHeight="1" x14ac:dyDescent="0.25">
      <c r="A53" s="1"/>
      <c r="B53" s="4"/>
      <c r="C53" s="120"/>
      <c r="D53" s="120"/>
      <c r="E53" s="120"/>
      <c r="F53" s="120"/>
      <c r="G53" s="34"/>
      <c r="H53" s="61"/>
      <c r="I53" s="61"/>
      <c r="J53" s="34"/>
      <c r="K53" s="34"/>
      <c r="L53" s="34"/>
    </row>
    <row r="54" spans="1:12" s="29" customFormat="1" ht="409.6" hidden="1" customHeight="1" x14ac:dyDescent="0.25">
      <c r="A54" s="146" t="s">
        <v>42</v>
      </c>
      <c r="B54" s="146" t="s">
        <v>256</v>
      </c>
      <c r="C54" s="37">
        <f>SUBTOTAL(9,C55:C72)</f>
        <v>0</v>
      </c>
      <c r="D54" s="37">
        <f>SUBTOTAL(9,D55:D72)</f>
        <v>490000</v>
      </c>
      <c r="E54" s="37">
        <f>SUBTOTAL(9,E55:E72)</f>
        <v>477966.97</v>
      </c>
      <c r="F54" s="37">
        <f>G54-D54</f>
        <v>-490000</v>
      </c>
      <c r="G54" s="37">
        <f>SUBTOTAL(9,G55:G72)</f>
        <v>0</v>
      </c>
      <c r="H54" s="55" t="str">
        <f>IF(C54&lt;&gt;0,E54/C54,"-")</f>
        <v>-</v>
      </c>
      <c r="I54" s="55">
        <f>IF(D54&lt;&gt;0,E54/D54,"-")</f>
        <v>0.97544279591836724</v>
      </c>
      <c r="J54" s="37">
        <f>SUBTOTAL(9,J55:J72)</f>
        <v>130000</v>
      </c>
      <c r="K54" s="37">
        <f>SUBTOTAL(9,K55:K72)</f>
        <v>130000</v>
      </c>
      <c r="L54" s="37">
        <f>SUBTOTAL(9,L55:L72)</f>
        <v>0</v>
      </c>
    </row>
    <row r="55" spans="1:12" ht="30" hidden="1" customHeight="1" x14ac:dyDescent="0.25">
      <c r="A55" s="1"/>
      <c r="B55" s="1"/>
      <c r="C55" s="5"/>
      <c r="D55" s="42"/>
      <c r="E55" s="42"/>
      <c r="F55" s="42"/>
      <c r="G55" s="34"/>
      <c r="H55" s="61"/>
      <c r="I55" s="61"/>
      <c r="J55" s="34"/>
      <c r="K55" s="34"/>
      <c r="L55" s="34"/>
    </row>
    <row r="56" spans="1:12" ht="409.6" hidden="1" customHeight="1" x14ac:dyDescent="0.25">
      <c r="A56" s="147" t="s">
        <v>42</v>
      </c>
      <c r="B56" s="147" t="s">
        <v>256</v>
      </c>
      <c r="C56" s="38">
        <f>SUBTOTAL(9,C57:C71)</f>
        <v>0</v>
      </c>
      <c r="D56" s="38">
        <f>SUBTOTAL(9,D57:D71)</f>
        <v>490000</v>
      </c>
      <c r="E56" s="38">
        <f>SUBTOTAL(9,E57:E71)</f>
        <v>477966.97</v>
      </c>
      <c r="F56" s="38">
        <f>G56-D56</f>
        <v>-490000</v>
      </c>
      <c r="G56" s="38">
        <f>SUBTOTAL(9,G57:G71)</f>
        <v>0</v>
      </c>
      <c r="H56" s="56" t="str">
        <f>IF(C56&lt;&gt;0,E56/C56,"-")</f>
        <v>-</v>
      </c>
      <c r="I56" s="56">
        <f>IF(D56&lt;&gt;0,E56/D56,"-")</f>
        <v>0.97544279591836724</v>
      </c>
      <c r="J56" s="38">
        <f>SUBTOTAL(9,J57:J71)</f>
        <v>130000</v>
      </c>
      <c r="K56" s="38">
        <f>SUBTOTAL(9,K57:K71)</f>
        <v>130000</v>
      </c>
      <c r="L56" s="38">
        <f>SUBTOTAL(9,L57:L71)</f>
        <v>0</v>
      </c>
    </row>
    <row r="57" spans="1:12" ht="30" hidden="1" customHeight="1" x14ac:dyDescent="0.25">
      <c r="A57" s="1"/>
      <c r="B57" s="1"/>
      <c r="C57" s="5"/>
      <c r="D57" s="148"/>
      <c r="E57" s="148"/>
      <c r="F57" s="148"/>
      <c r="G57" s="34"/>
      <c r="H57" s="61"/>
      <c r="I57" s="61"/>
      <c r="J57" s="34"/>
      <c r="K57" s="34"/>
      <c r="L57" s="34"/>
    </row>
    <row r="58" spans="1:12" ht="409.6" hidden="1" customHeight="1" x14ac:dyDescent="0.25">
      <c r="A58" s="149" t="s">
        <v>42</v>
      </c>
      <c r="B58" s="149" t="s">
        <v>256</v>
      </c>
      <c r="C58" s="40">
        <f>SUBTOTAL(9,C59:C70)</f>
        <v>0</v>
      </c>
      <c r="D58" s="40">
        <f>SUBTOTAL(9,D59:D70)</f>
        <v>490000</v>
      </c>
      <c r="E58" s="40">
        <f>SUBTOTAL(9,E59:E70)</f>
        <v>477966.97</v>
      </c>
      <c r="F58" s="40">
        <f>G58-D58</f>
        <v>-490000</v>
      </c>
      <c r="G58" s="40">
        <f>SUBTOTAL(9,G59:G70)</f>
        <v>0</v>
      </c>
      <c r="H58" s="57" t="str">
        <f>IF(C58&lt;&gt;0,E58/C58,"-")</f>
        <v>-</v>
      </c>
      <c r="I58" s="57">
        <f>IF(D58&lt;&gt;0,E58/D58,"-")</f>
        <v>0.97544279591836724</v>
      </c>
      <c r="J58" s="40">
        <f>SUBTOTAL(9,J59:J70)</f>
        <v>130000</v>
      </c>
      <c r="K58" s="40">
        <f>SUBTOTAL(9,K59:K70)</f>
        <v>130000</v>
      </c>
      <c r="L58" s="40">
        <f>SUBTOTAL(9,L59:L70)</f>
        <v>0</v>
      </c>
    </row>
    <row r="59" spans="1:12" ht="30" hidden="1" customHeight="1" x14ac:dyDescent="0.25">
      <c r="A59" s="1"/>
      <c r="B59" s="1"/>
      <c r="C59" s="5"/>
      <c r="D59" s="117"/>
      <c r="E59" s="117"/>
      <c r="F59" s="117"/>
      <c r="G59" s="34"/>
      <c r="H59" s="61"/>
      <c r="I59" s="61"/>
      <c r="J59" s="34"/>
      <c r="K59" s="34"/>
      <c r="L59" s="34"/>
    </row>
    <row r="60" spans="1:12" ht="409.6" hidden="1" customHeight="1" x14ac:dyDescent="0.25">
      <c r="A60" s="150" t="s">
        <v>42</v>
      </c>
      <c r="B60" s="150" t="s">
        <v>256</v>
      </c>
      <c r="C60" s="41">
        <f>SUBTOTAL(9,C61:C69)</f>
        <v>0</v>
      </c>
      <c r="D60" s="41">
        <f>SUBTOTAL(9,D61:D69)</f>
        <v>490000</v>
      </c>
      <c r="E60" s="41">
        <f>SUBTOTAL(9,E61:E69)</f>
        <v>477966.97</v>
      </c>
      <c r="F60" s="41">
        <f>G60-D60</f>
        <v>-490000</v>
      </c>
      <c r="G60" s="41">
        <f>SUBTOTAL(9,G61:G69)</f>
        <v>0</v>
      </c>
      <c r="H60" s="58" t="str">
        <f>IF(C60&lt;&gt;0,E60/C60,"-")</f>
        <v>-</v>
      </c>
      <c r="I60" s="58">
        <f>IF(D60&lt;&gt;0,E60/D60,"-")</f>
        <v>0.97544279591836724</v>
      </c>
      <c r="J60" s="41">
        <f>SUBTOTAL(9,J61:J69)</f>
        <v>130000</v>
      </c>
      <c r="K60" s="41">
        <f>SUBTOTAL(9,K61:K69)</f>
        <v>130000</v>
      </c>
      <c r="L60" s="41">
        <f>SUBTOTAL(9,L61:L69)</f>
        <v>0</v>
      </c>
    </row>
    <row r="61" spans="1:12" ht="30" hidden="1" customHeight="1" x14ac:dyDescent="0.25">
      <c r="A61" s="1"/>
      <c r="B61" s="1"/>
      <c r="C61" s="5"/>
      <c r="D61" s="151"/>
      <c r="E61" s="151"/>
      <c r="F61" s="151"/>
      <c r="G61" s="34"/>
      <c r="H61" s="61"/>
      <c r="I61" s="61"/>
      <c r="J61" s="34"/>
      <c r="K61" s="34"/>
      <c r="L61" s="34"/>
    </row>
    <row r="62" spans="1:12" ht="409.6" hidden="1" customHeight="1" x14ac:dyDescent="0.25">
      <c r="A62" s="152" t="s">
        <v>42</v>
      </c>
      <c r="B62" s="152" t="s">
        <v>256</v>
      </c>
      <c r="C62" s="39">
        <f>SUBTOTAL(9,C63:C68)</f>
        <v>0</v>
      </c>
      <c r="D62" s="39">
        <f>SUBTOTAL(9,D63:D68)</f>
        <v>490000</v>
      </c>
      <c r="E62" s="39">
        <f>SUBTOTAL(9,E63:E68)</f>
        <v>477966.97</v>
      </c>
      <c r="F62" s="39">
        <f>G62-D62</f>
        <v>-490000</v>
      </c>
      <c r="G62" s="39">
        <f>SUBTOTAL(9,G63:G68)</f>
        <v>0</v>
      </c>
      <c r="H62" s="59" t="str">
        <f>IF(C62&lt;&gt;0,E62/C62,"-")</f>
        <v>-</v>
      </c>
      <c r="I62" s="59">
        <f>IF(D62&lt;&gt;0,E62/D62,"-")</f>
        <v>0.97544279591836724</v>
      </c>
      <c r="J62" s="39">
        <f>SUBTOTAL(9,J63:J68)</f>
        <v>130000</v>
      </c>
      <c r="K62" s="39">
        <f>SUBTOTAL(9,K63:K68)</f>
        <v>130000</v>
      </c>
      <c r="L62" s="39">
        <f>SUBTOTAL(9,L63:L68)</f>
        <v>0</v>
      </c>
    </row>
    <row r="63" spans="1:12" ht="22.5" hidden="1" customHeight="1" x14ac:dyDescent="0.25">
      <c r="A63" s="1"/>
      <c r="B63" s="1"/>
      <c r="C63" s="5"/>
      <c r="D63" s="151"/>
      <c r="E63" s="151"/>
      <c r="F63" s="151"/>
      <c r="G63" s="151"/>
      <c r="H63" s="153"/>
      <c r="I63" s="153"/>
      <c r="J63" s="151"/>
      <c r="K63" s="151"/>
      <c r="L63" s="151"/>
    </row>
    <row r="64" spans="1:12" ht="409.6" hidden="1" customHeight="1" x14ac:dyDescent="0.25">
      <c r="A64" s="154" t="s">
        <v>42</v>
      </c>
      <c r="B64" s="154" t="s">
        <v>256</v>
      </c>
      <c r="C64" s="151">
        <f>SUBTOTAL(9,C65:C67)</f>
        <v>0</v>
      </c>
      <c r="D64" s="151">
        <f>SUBTOTAL(9,D65:D67)</f>
        <v>490000</v>
      </c>
      <c r="E64" s="151">
        <f>SUBTOTAL(9,E65:E67)</f>
        <v>477966.97</v>
      </c>
      <c r="F64" s="151">
        <f>G64-D64</f>
        <v>-490000</v>
      </c>
      <c r="G64" s="151">
        <f>SUBTOTAL(9,G65:G67)</f>
        <v>0</v>
      </c>
      <c r="H64" s="153" t="str">
        <f>IF(C64&lt;&gt;0,E64/C64,"-")</f>
        <v>-</v>
      </c>
      <c r="I64" s="153">
        <f>IF(D64&lt;&gt;0,E64/D64,"-")</f>
        <v>0.97544279591836724</v>
      </c>
      <c r="J64" s="151">
        <f>SUBTOTAL(9,J65:J67)</f>
        <v>130000</v>
      </c>
      <c r="K64" s="151">
        <f>SUBTOTAL(9,K65:K67)</f>
        <v>130000</v>
      </c>
      <c r="L64" s="151">
        <f>SUBTOTAL(9,L65:L67)</f>
        <v>0</v>
      </c>
    </row>
    <row r="65" spans="1:12" ht="30" hidden="1" customHeight="1" x14ac:dyDescent="0.25">
      <c r="A65" s="1"/>
      <c r="B65" s="1"/>
      <c r="C65" s="5"/>
      <c r="D65" s="33"/>
      <c r="E65" s="33"/>
      <c r="F65" s="33"/>
      <c r="G65" s="34"/>
      <c r="H65" s="61"/>
      <c r="I65" s="61"/>
      <c r="J65" s="34"/>
      <c r="K65" s="34"/>
      <c r="L65" s="34"/>
    </row>
    <row r="66" spans="1:12" ht="15" customHeight="1" x14ac:dyDescent="0.25">
      <c r="A66" s="155" t="s">
        <v>42</v>
      </c>
      <c r="B66" s="155" t="s">
        <v>256</v>
      </c>
      <c r="C66" s="3">
        <v>0</v>
      </c>
      <c r="D66" s="3">
        <v>490000</v>
      </c>
      <c r="E66" s="3">
        <v>477966.97</v>
      </c>
      <c r="F66" s="3">
        <f>G66-D66</f>
        <v>-490000</v>
      </c>
      <c r="G66" s="3"/>
      <c r="H66" s="51" t="str">
        <f>IF(C66&lt;&gt;0,0/C66,"-")</f>
        <v>-</v>
      </c>
      <c r="I66" s="51">
        <f>IF(D66&lt;&gt;0,E66/D66,"-")</f>
        <v>0.97544279591836724</v>
      </c>
      <c r="J66" s="3">
        <v>130000</v>
      </c>
      <c r="K66" s="76">
        <v>130000</v>
      </c>
      <c r="L66" s="76">
        <v>0</v>
      </c>
    </row>
    <row r="67" spans="1:12" hidden="1" x14ac:dyDescent="0.25">
      <c r="A67" s="1"/>
      <c r="B67" s="1"/>
      <c r="C67" s="5"/>
      <c r="D67" s="3"/>
      <c r="E67" s="3"/>
      <c r="F67" s="3"/>
      <c r="G67" s="3"/>
      <c r="H67" s="51"/>
      <c r="I67" s="51"/>
      <c r="J67" s="3"/>
      <c r="K67" s="3"/>
      <c r="L67" s="3"/>
    </row>
    <row r="68" spans="1:12" hidden="1" x14ac:dyDescent="0.25">
      <c r="A68" s="1"/>
      <c r="B68" s="1"/>
      <c r="C68" s="5"/>
      <c r="D68" s="5"/>
      <c r="E68" s="5"/>
      <c r="F68" s="5"/>
      <c r="G68" s="34"/>
      <c r="H68" s="61"/>
      <c r="I68" s="61"/>
      <c r="J68" s="34"/>
      <c r="K68" s="34"/>
      <c r="L68" s="34"/>
    </row>
    <row r="69" spans="1:12" ht="20.100000000000001" hidden="1" customHeight="1" x14ac:dyDescent="0.25">
      <c r="A69" s="1"/>
      <c r="B69" s="1"/>
      <c r="C69" s="5"/>
      <c r="D69" s="5"/>
      <c r="E69" s="5"/>
      <c r="F69" s="5"/>
      <c r="G69" s="34"/>
      <c r="H69" s="61"/>
      <c r="I69" s="61"/>
      <c r="J69" s="34"/>
      <c r="K69" s="34"/>
      <c r="L69" s="34"/>
    </row>
    <row r="70" spans="1:12" ht="20.100000000000001" hidden="1" customHeight="1" x14ac:dyDescent="0.25">
      <c r="A70" s="1"/>
      <c r="B70" s="1"/>
      <c r="C70" s="5"/>
      <c r="D70" s="5"/>
      <c r="E70" s="5"/>
      <c r="F70" s="5"/>
      <c r="G70" s="34"/>
      <c r="H70" s="61"/>
      <c r="I70" s="61"/>
      <c r="J70" s="34"/>
      <c r="K70" s="34"/>
      <c r="L70" s="34"/>
    </row>
    <row r="71" spans="1:12" ht="20.100000000000001" hidden="1" customHeight="1" x14ac:dyDescent="0.25">
      <c r="A71" s="1"/>
      <c r="B71" s="1"/>
      <c r="C71" s="5"/>
      <c r="D71" s="5"/>
      <c r="E71" s="5"/>
      <c r="F71" s="5"/>
      <c r="G71" s="34"/>
      <c r="H71" s="61"/>
      <c r="I71" s="61"/>
      <c r="J71" s="34"/>
      <c r="K71" s="34"/>
      <c r="L71" s="34"/>
    </row>
    <row r="72" spans="1:12" ht="20.100000000000001" hidden="1" customHeight="1" x14ac:dyDescent="0.25">
      <c r="A72" s="1"/>
      <c r="B72" s="1"/>
      <c r="C72" s="5"/>
      <c r="D72" s="5"/>
      <c r="E72" s="5"/>
      <c r="F72" s="5"/>
      <c r="G72" s="34"/>
      <c r="H72" s="61"/>
      <c r="I72" s="61"/>
      <c r="J72" s="34"/>
      <c r="K72" s="34"/>
      <c r="L72" s="34"/>
    </row>
    <row r="73" spans="1:12" ht="20.100000000000001" hidden="1" customHeight="1" x14ac:dyDescent="0.25">
      <c r="A73" s="1"/>
      <c r="B73" s="1"/>
      <c r="C73" s="5"/>
      <c r="D73" s="5"/>
      <c r="E73" s="5"/>
      <c r="F73" s="5"/>
      <c r="G73" s="34"/>
      <c r="H73" s="61"/>
      <c r="I73" s="61"/>
      <c r="J73" s="34"/>
      <c r="K73" s="34"/>
      <c r="L73" s="34"/>
    </row>
    <row r="74" spans="1:12" s="29" customFormat="1" ht="409.6" hidden="1" customHeight="1" x14ac:dyDescent="0.25">
      <c r="A74" s="145" t="s">
        <v>43</v>
      </c>
      <c r="B74" s="145" t="s">
        <v>349</v>
      </c>
      <c r="C74" s="28">
        <f>SUBTOTAL(9,C75:C95)</f>
        <v>0</v>
      </c>
      <c r="D74" s="28">
        <f>SUBTOTAL(9,D75:D95)</f>
        <v>185200</v>
      </c>
      <c r="E74" s="28">
        <f>SUBTOTAL(9,E75:E95)</f>
        <v>183721.79</v>
      </c>
      <c r="F74" s="28">
        <f>G74-D74</f>
        <v>-185200</v>
      </c>
      <c r="G74" s="28">
        <f>SUBTOTAL(9,G75:G95)</f>
        <v>0</v>
      </c>
      <c r="H74" s="49" t="str">
        <f>IF(C74&lt;&gt;0,E74/C74,"-")</f>
        <v>-</v>
      </c>
      <c r="I74" s="49">
        <f>IF(D74&lt;&gt;0,E74/D74,"-")</f>
        <v>0.99201830453563722</v>
      </c>
      <c r="J74" s="28">
        <f>SUBTOTAL(9,J75:J95)</f>
        <v>59500</v>
      </c>
      <c r="K74" s="28">
        <f>SUBTOTAL(9,K75:K95)</f>
        <v>59500</v>
      </c>
      <c r="L74" s="28">
        <f>SUBTOTAL(9,L75:L95)</f>
        <v>0</v>
      </c>
    </row>
    <row r="75" spans="1:12" ht="30" hidden="1" customHeight="1" x14ac:dyDescent="0.25">
      <c r="A75" s="1"/>
      <c r="B75" s="4"/>
      <c r="C75" s="120"/>
      <c r="D75" s="120"/>
      <c r="E75" s="120"/>
      <c r="F75" s="120"/>
      <c r="G75" s="34"/>
      <c r="H75" s="61"/>
      <c r="I75" s="61"/>
      <c r="J75" s="34"/>
      <c r="K75" s="34"/>
      <c r="L75" s="34"/>
    </row>
    <row r="76" spans="1:12" s="29" customFormat="1" ht="409.6" hidden="1" customHeight="1" x14ac:dyDescent="0.25">
      <c r="A76" s="146" t="s">
        <v>43</v>
      </c>
      <c r="B76" s="146" t="s">
        <v>349</v>
      </c>
      <c r="C76" s="37">
        <f>SUBTOTAL(9,C77:C94)</f>
        <v>0</v>
      </c>
      <c r="D76" s="37">
        <f>SUBTOTAL(9,D77:D94)</f>
        <v>185200</v>
      </c>
      <c r="E76" s="37">
        <f>SUBTOTAL(9,E77:E94)</f>
        <v>183721.79</v>
      </c>
      <c r="F76" s="37">
        <f>G76-D76</f>
        <v>-185200</v>
      </c>
      <c r="G76" s="37">
        <f>SUBTOTAL(9,G77:G94)</f>
        <v>0</v>
      </c>
      <c r="H76" s="55" t="str">
        <f>IF(C76&lt;&gt;0,E76/C76,"-")</f>
        <v>-</v>
      </c>
      <c r="I76" s="55">
        <f>IF(D76&lt;&gt;0,E76/D76,"-")</f>
        <v>0.99201830453563722</v>
      </c>
      <c r="J76" s="37">
        <f>SUBTOTAL(9,J77:J94)</f>
        <v>59500</v>
      </c>
      <c r="K76" s="37">
        <f>SUBTOTAL(9,K77:K94)</f>
        <v>59500</v>
      </c>
      <c r="L76" s="37">
        <f>SUBTOTAL(9,L77:L94)</f>
        <v>0</v>
      </c>
    </row>
    <row r="77" spans="1:12" ht="30" hidden="1" customHeight="1" x14ac:dyDescent="0.25">
      <c r="A77" s="1"/>
      <c r="B77" s="1"/>
      <c r="C77" s="5"/>
      <c r="D77" s="42"/>
      <c r="E77" s="42"/>
      <c r="F77" s="42"/>
      <c r="G77" s="34"/>
      <c r="H77" s="61"/>
      <c r="I77" s="61"/>
      <c r="J77" s="34"/>
      <c r="K77" s="34"/>
      <c r="L77" s="34"/>
    </row>
    <row r="78" spans="1:12" ht="409.6" hidden="1" customHeight="1" x14ac:dyDescent="0.25">
      <c r="A78" s="147" t="s">
        <v>43</v>
      </c>
      <c r="B78" s="147" t="s">
        <v>349</v>
      </c>
      <c r="C78" s="38">
        <f>SUBTOTAL(9,C79:C93)</f>
        <v>0</v>
      </c>
      <c r="D78" s="38">
        <f>SUBTOTAL(9,D79:D93)</f>
        <v>185200</v>
      </c>
      <c r="E78" s="38">
        <f>SUBTOTAL(9,E79:E93)</f>
        <v>183721.79</v>
      </c>
      <c r="F78" s="38">
        <f>G78-D78</f>
        <v>-185200</v>
      </c>
      <c r="G78" s="38">
        <f>SUBTOTAL(9,G79:G93)</f>
        <v>0</v>
      </c>
      <c r="H78" s="56" t="str">
        <f>IF(C78&lt;&gt;0,E78/C78,"-")</f>
        <v>-</v>
      </c>
      <c r="I78" s="56">
        <f>IF(D78&lt;&gt;0,E78/D78,"-")</f>
        <v>0.99201830453563722</v>
      </c>
      <c r="J78" s="38">
        <f>SUBTOTAL(9,J79:J93)</f>
        <v>59500</v>
      </c>
      <c r="K78" s="38">
        <f>SUBTOTAL(9,K79:K93)</f>
        <v>59500</v>
      </c>
      <c r="L78" s="38">
        <f>SUBTOTAL(9,L79:L93)</f>
        <v>0</v>
      </c>
    </row>
    <row r="79" spans="1:12" ht="30" hidden="1" customHeight="1" x14ac:dyDescent="0.25">
      <c r="A79" s="1"/>
      <c r="B79" s="1"/>
      <c r="C79" s="5"/>
      <c r="D79" s="148"/>
      <c r="E79" s="148"/>
      <c r="F79" s="148"/>
      <c r="G79" s="34"/>
      <c r="H79" s="61"/>
      <c r="I79" s="61"/>
      <c r="J79" s="34"/>
      <c r="K79" s="34"/>
      <c r="L79" s="34"/>
    </row>
    <row r="80" spans="1:12" ht="409.6" hidden="1" customHeight="1" x14ac:dyDescent="0.25">
      <c r="A80" s="149" t="s">
        <v>43</v>
      </c>
      <c r="B80" s="149" t="s">
        <v>349</v>
      </c>
      <c r="C80" s="40">
        <f>SUBTOTAL(9,C81:C92)</f>
        <v>0</v>
      </c>
      <c r="D80" s="40">
        <f>SUBTOTAL(9,D81:D92)</f>
        <v>185200</v>
      </c>
      <c r="E80" s="40">
        <f>SUBTOTAL(9,E81:E92)</f>
        <v>183721.79</v>
      </c>
      <c r="F80" s="40">
        <f>G80-D80</f>
        <v>-185200</v>
      </c>
      <c r="G80" s="40">
        <f>SUBTOTAL(9,G81:G92)</f>
        <v>0</v>
      </c>
      <c r="H80" s="57" t="str">
        <f>IF(C80&lt;&gt;0,E80/C80,"-")</f>
        <v>-</v>
      </c>
      <c r="I80" s="57">
        <f>IF(D80&lt;&gt;0,E80/D80,"-")</f>
        <v>0.99201830453563722</v>
      </c>
      <c r="J80" s="40">
        <f>SUBTOTAL(9,J81:J92)</f>
        <v>59500</v>
      </c>
      <c r="K80" s="40">
        <f>SUBTOTAL(9,K81:K92)</f>
        <v>59500</v>
      </c>
      <c r="L80" s="40">
        <f>SUBTOTAL(9,L81:L92)</f>
        <v>0</v>
      </c>
    </row>
    <row r="81" spans="1:12" ht="30" hidden="1" customHeight="1" x14ac:dyDescent="0.25">
      <c r="A81" s="1"/>
      <c r="B81" s="1"/>
      <c r="C81" s="5"/>
      <c r="D81" s="117"/>
      <c r="E81" s="117"/>
      <c r="F81" s="117"/>
      <c r="G81" s="34"/>
      <c r="H81" s="61"/>
      <c r="I81" s="61"/>
      <c r="J81" s="34"/>
      <c r="K81" s="34"/>
      <c r="L81" s="34"/>
    </row>
    <row r="82" spans="1:12" ht="409.6" hidden="1" customHeight="1" x14ac:dyDescent="0.25">
      <c r="A82" s="150" t="s">
        <v>43</v>
      </c>
      <c r="B82" s="150" t="s">
        <v>349</v>
      </c>
      <c r="C82" s="41">
        <f>SUBTOTAL(9,C83:C91)</f>
        <v>0</v>
      </c>
      <c r="D82" s="41">
        <f>SUBTOTAL(9,D83:D91)</f>
        <v>185200</v>
      </c>
      <c r="E82" s="41">
        <f>SUBTOTAL(9,E83:E91)</f>
        <v>183721.79</v>
      </c>
      <c r="F82" s="41">
        <f>G82-D82</f>
        <v>-185200</v>
      </c>
      <c r="G82" s="41">
        <f>SUBTOTAL(9,G83:G91)</f>
        <v>0</v>
      </c>
      <c r="H82" s="58" t="str">
        <f>IF(C82&lt;&gt;0,E82/C82,"-")</f>
        <v>-</v>
      </c>
      <c r="I82" s="58">
        <f>IF(D82&lt;&gt;0,E82/D82,"-")</f>
        <v>0.99201830453563722</v>
      </c>
      <c r="J82" s="41">
        <f>SUBTOTAL(9,J83:J91)</f>
        <v>59500</v>
      </c>
      <c r="K82" s="41">
        <f>SUBTOTAL(9,K83:K91)</f>
        <v>59500</v>
      </c>
      <c r="L82" s="41">
        <f>SUBTOTAL(9,L83:L91)</f>
        <v>0</v>
      </c>
    </row>
    <row r="83" spans="1:12" ht="30" hidden="1" customHeight="1" x14ac:dyDescent="0.25">
      <c r="A83" s="1"/>
      <c r="B83" s="1"/>
      <c r="C83" s="5"/>
      <c r="D83" s="151"/>
      <c r="E83" s="151"/>
      <c r="F83" s="151"/>
      <c r="G83" s="34"/>
      <c r="H83" s="61"/>
      <c r="I83" s="61"/>
      <c r="J83" s="34"/>
      <c r="K83" s="34"/>
      <c r="L83" s="34"/>
    </row>
    <row r="84" spans="1:12" ht="409.6" hidden="1" customHeight="1" x14ac:dyDescent="0.25">
      <c r="A84" s="152" t="s">
        <v>43</v>
      </c>
      <c r="B84" s="152" t="s">
        <v>349</v>
      </c>
      <c r="C84" s="39">
        <f>SUBTOTAL(9,C85:C90)</f>
        <v>0</v>
      </c>
      <c r="D84" s="39">
        <f>SUBTOTAL(9,D85:D90)</f>
        <v>185200</v>
      </c>
      <c r="E84" s="39">
        <f>SUBTOTAL(9,E85:E90)</f>
        <v>183721.79</v>
      </c>
      <c r="F84" s="39">
        <f>G84-D84</f>
        <v>-185200</v>
      </c>
      <c r="G84" s="39">
        <f>SUBTOTAL(9,G85:G90)</f>
        <v>0</v>
      </c>
      <c r="H84" s="59" t="str">
        <f>IF(C84&lt;&gt;0,E84/C84,"-")</f>
        <v>-</v>
      </c>
      <c r="I84" s="59">
        <f>IF(D84&lt;&gt;0,E84/D84,"-")</f>
        <v>0.99201830453563722</v>
      </c>
      <c r="J84" s="39">
        <f>SUBTOTAL(9,J85:J90)</f>
        <v>59500</v>
      </c>
      <c r="K84" s="39">
        <f>SUBTOTAL(9,K85:K90)</f>
        <v>59500</v>
      </c>
      <c r="L84" s="39">
        <f>SUBTOTAL(9,L85:L90)</f>
        <v>0</v>
      </c>
    </row>
    <row r="85" spans="1:12" ht="22.5" hidden="1" customHeight="1" x14ac:dyDescent="0.25">
      <c r="A85" s="1"/>
      <c r="B85" s="1"/>
      <c r="C85" s="5"/>
      <c r="D85" s="151"/>
      <c r="E85" s="151"/>
      <c r="F85" s="151"/>
      <c r="G85" s="151"/>
      <c r="H85" s="153"/>
      <c r="I85" s="153"/>
      <c r="J85" s="151"/>
      <c r="K85" s="151"/>
      <c r="L85" s="151"/>
    </row>
    <row r="86" spans="1:12" ht="409.6" hidden="1" customHeight="1" x14ac:dyDescent="0.25">
      <c r="A86" s="154" t="s">
        <v>43</v>
      </c>
      <c r="B86" s="154" t="s">
        <v>349</v>
      </c>
      <c r="C86" s="151">
        <f>SUBTOTAL(9,C87:C89)</f>
        <v>0</v>
      </c>
      <c r="D86" s="151">
        <f>SUBTOTAL(9,D87:D89)</f>
        <v>185200</v>
      </c>
      <c r="E86" s="151">
        <f>SUBTOTAL(9,E87:E89)</f>
        <v>183721.79</v>
      </c>
      <c r="F86" s="151">
        <f>G86-D86</f>
        <v>-185200</v>
      </c>
      <c r="G86" s="151">
        <f>SUBTOTAL(9,G87:G89)</f>
        <v>0</v>
      </c>
      <c r="H86" s="153" t="str">
        <f>IF(C86&lt;&gt;0,E86/C86,"-")</f>
        <v>-</v>
      </c>
      <c r="I86" s="153">
        <f>IF(D86&lt;&gt;0,E86/D86,"-")</f>
        <v>0.99201830453563722</v>
      </c>
      <c r="J86" s="151">
        <f>SUBTOTAL(9,J87:J89)</f>
        <v>59500</v>
      </c>
      <c r="K86" s="151">
        <f>SUBTOTAL(9,K87:K89)</f>
        <v>59500</v>
      </c>
      <c r="L86" s="151">
        <f>SUBTOTAL(9,L87:L89)</f>
        <v>0</v>
      </c>
    </row>
    <row r="87" spans="1:12" ht="30" hidden="1" customHeight="1" x14ac:dyDescent="0.25">
      <c r="A87" s="1"/>
      <c r="B87" s="1"/>
      <c r="C87" s="5"/>
      <c r="D87" s="33"/>
      <c r="E87" s="33"/>
      <c r="F87" s="33"/>
      <c r="G87" s="34"/>
      <c r="H87" s="61"/>
      <c r="I87" s="61"/>
      <c r="J87" s="34"/>
      <c r="K87" s="34"/>
      <c r="L87" s="34"/>
    </row>
    <row r="88" spans="1:12" ht="15" customHeight="1" x14ac:dyDescent="0.25">
      <c r="A88" s="155" t="s">
        <v>43</v>
      </c>
      <c r="B88" s="155" t="s">
        <v>349</v>
      </c>
      <c r="C88" s="3">
        <v>0</v>
      </c>
      <c r="D88" s="3">
        <v>185200</v>
      </c>
      <c r="E88" s="3">
        <v>183721.79</v>
      </c>
      <c r="F88" s="3">
        <f>G88-D88</f>
        <v>-185200</v>
      </c>
      <c r="G88" s="3"/>
      <c r="H88" s="51" t="str">
        <f>IF(C88&lt;&gt;0,0/C88,"-")</f>
        <v>-</v>
      </c>
      <c r="I88" s="51">
        <f>IF(D88&lt;&gt;0,E88/D88,"-")</f>
        <v>0.99201830453563722</v>
      </c>
      <c r="J88" s="3">
        <v>59500</v>
      </c>
      <c r="K88" s="76">
        <v>59500</v>
      </c>
      <c r="L88" s="76">
        <v>0</v>
      </c>
    </row>
    <row r="89" spans="1:12" hidden="1" x14ac:dyDescent="0.25">
      <c r="A89" s="1"/>
      <c r="B89" s="1"/>
      <c r="C89" s="5"/>
      <c r="D89" s="3"/>
      <c r="E89" s="3"/>
      <c r="F89" s="3"/>
      <c r="G89" s="3"/>
      <c r="H89" s="51"/>
      <c r="I89" s="51"/>
      <c r="J89" s="3"/>
      <c r="K89" s="3"/>
      <c r="L89" s="3"/>
    </row>
    <row r="90" spans="1:12" hidden="1" x14ac:dyDescent="0.25">
      <c r="A90" s="1"/>
      <c r="B90" s="1"/>
      <c r="C90" s="5"/>
      <c r="D90" s="5"/>
      <c r="E90" s="5"/>
      <c r="F90" s="5"/>
      <c r="G90" s="34"/>
      <c r="H90" s="61"/>
      <c r="I90" s="61"/>
      <c r="J90" s="34"/>
      <c r="K90" s="34"/>
      <c r="L90" s="34"/>
    </row>
    <row r="91" spans="1:12" ht="20.100000000000001" hidden="1" customHeight="1" x14ac:dyDescent="0.25">
      <c r="A91" s="1"/>
      <c r="B91" s="1"/>
      <c r="C91" s="5"/>
      <c r="D91" s="5"/>
      <c r="E91" s="5"/>
      <c r="F91" s="5"/>
      <c r="G91" s="34"/>
      <c r="H91" s="61"/>
      <c r="I91" s="61"/>
      <c r="J91" s="34"/>
      <c r="K91" s="34"/>
      <c r="L91" s="34"/>
    </row>
    <row r="92" spans="1:12" ht="20.100000000000001" hidden="1" customHeight="1" x14ac:dyDescent="0.25">
      <c r="A92" s="1"/>
      <c r="B92" s="1"/>
      <c r="C92" s="5"/>
      <c r="D92" s="5"/>
      <c r="E92" s="5"/>
      <c r="F92" s="5"/>
      <c r="G92" s="34"/>
      <c r="H92" s="61"/>
      <c r="I92" s="61"/>
      <c r="J92" s="34"/>
      <c r="K92" s="34"/>
      <c r="L92" s="34"/>
    </row>
    <row r="93" spans="1:12" ht="20.100000000000001" hidden="1" customHeight="1" x14ac:dyDescent="0.25">
      <c r="A93" s="1"/>
      <c r="B93" s="1"/>
      <c r="C93" s="5"/>
      <c r="D93" s="5"/>
      <c r="E93" s="5"/>
      <c r="F93" s="5"/>
      <c r="G93" s="34"/>
      <c r="H93" s="61"/>
      <c r="I93" s="61"/>
      <c r="J93" s="34"/>
      <c r="K93" s="34"/>
      <c r="L93" s="34"/>
    </row>
    <row r="94" spans="1:12" ht="20.100000000000001" hidden="1" customHeight="1" x14ac:dyDescent="0.25">
      <c r="A94" s="1"/>
      <c r="B94" s="1"/>
      <c r="C94" s="5"/>
      <c r="D94" s="5"/>
      <c r="E94" s="5"/>
      <c r="F94" s="5"/>
      <c r="G94" s="34"/>
      <c r="H94" s="61"/>
      <c r="I94" s="61"/>
      <c r="J94" s="34"/>
      <c r="K94" s="34"/>
      <c r="L94" s="34"/>
    </row>
    <row r="95" spans="1:12" ht="20.100000000000001" hidden="1" customHeight="1" x14ac:dyDescent="0.25">
      <c r="A95" s="1"/>
      <c r="B95" s="1"/>
      <c r="C95" s="5"/>
      <c r="D95" s="5"/>
      <c r="E95" s="5"/>
      <c r="F95" s="5"/>
      <c r="G95" s="34"/>
      <c r="H95" s="61"/>
      <c r="I95" s="61"/>
      <c r="J95" s="34"/>
      <c r="K95" s="34"/>
      <c r="L95" s="34"/>
    </row>
    <row r="96" spans="1:12" s="29" customFormat="1" ht="409.6" hidden="1" customHeight="1" x14ac:dyDescent="0.25">
      <c r="A96" s="145" t="s">
        <v>44</v>
      </c>
      <c r="B96" s="145" t="s">
        <v>296</v>
      </c>
      <c r="C96" s="28">
        <f>SUBTOTAL(9,C97:C117)</f>
        <v>0</v>
      </c>
      <c r="D96" s="28">
        <f>SUBTOTAL(9,D97:D117)</f>
        <v>2112500</v>
      </c>
      <c r="E96" s="28">
        <f>SUBTOTAL(9,E97:E117)</f>
        <v>2107335</v>
      </c>
      <c r="F96" s="28">
        <f>G96-D96</f>
        <v>-2112500</v>
      </c>
      <c r="G96" s="28">
        <f>SUBTOTAL(9,G97:G117)</f>
        <v>0</v>
      </c>
      <c r="H96" s="49" t="str">
        <f>IF(C96&lt;&gt;0,E96/C96,"-")</f>
        <v>-</v>
      </c>
      <c r="I96" s="49">
        <f>IF(D96&lt;&gt;0,E96/D96,"-")</f>
        <v>0.99755502958579878</v>
      </c>
      <c r="J96" s="28">
        <f>SUBTOTAL(9,J97:J117)</f>
        <v>250000</v>
      </c>
      <c r="K96" s="28">
        <f>SUBTOTAL(9,K97:K117)</f>
        <v>250000</v>
      </c>
      <c r="L96" s="28">
        <f>SUBTOTAL(9,L97:L117)</f>
        <v>0</v>
      </c>
    </row>
    <row r="97" spans="1:12" ht="30" hidden="1" customHeight="1" x14ac:dyDescent="0.25">
      <c r="A97" s="1"/>
      <c r="B97" s="4"/>
      <c r="C97" s="120"/>
      <c r="D97" s="120"/>
      <c r="E97" s="120"/>
      <c r="F97" s="120"/>
      <c r="G97" s="34"/>
      <c r="H97" s="61"/>
      <c r="I97" s="61"/>
      <c r="J97" s="34"/>
      <c r="K97" s="34"/>
      <c r="L97" s="34"/>
    </row>
    <row r="98" spans="1:12" s="29" customFormat="1" ht="409.6" hidden="1" customHeight="1" x14ac:dyDescent="0.25">
      <c r="A98" s="146" t="s">
        <v>44</v>
      </c>
      <c r="B98" s="146" t="s">
        <v>296</v>
      </c>
      <c r="C98" s="37">
        <f>SUBTOTAL(9,C99:C116)</f>
        <v>0</v>
      </c>
      <c r="D98" s="37">
        <f>SUBTOTAL(9,D99:D116)</f>
        <v>2112500</v>
      </c>
      <c r="E98" s="37">
        <f>SUBTOTAL(9,E99:E116)</f>
        <v>2107335</v>
      </c>
      <c r="F98" s="37">
        <f>G98-D98</f>
        <v>-2112500</v>
      </c>
      <c r="G98" s="37">
        <f>SUBTOTAL(9,G99:G116)</f>
        <v>0</v>
      </c>
      <c r="H98" s="55" t="str">
        <f>IF(C98&lt;&gt;0,E98/C98,"-")</f>
        <v>-</v>
      </c>
      <c r="I98" s="55">
        <f>IF(D98&lt;&gt;0,E98/D98,"-")</f>
        <v>0.99755502958579878</v>
      </c>
      <c r="J98" s="37">
        <f>SUBTOTAL(9,J99:J116)</f>
        <v>250000</v>
      </c>
      <c r="K98" s="37">
        <f>SUBTOTAL(9,K99:K116)</f>
        <v>250000</v>
      </c>
      <c r="L98" s="37">
        <f>SUBTOTAL(9,L99:L116)</f>
        <v>0</v>
      </c>
    </row>
    <row r="99" spans="1:12" ht="30" hidden="1" customHeight="1" x14ac:dyDescent="0.25">
      <c r="A99" s="1"/>
      <c r="B99" s="1"/>
      <c r="C99" s="5"/>
      <c r="D99" s="42"/>
      <c r="E99" s="42"/>
      <c r="F99" s="42"/>
      <c r="G99" s="34"/>
      <c r="H99" s="61"/>
      <c r="I99" s="61"/>
      <c r="J99" s="34"/>
      <c r="K99" s="34"/>
      <c r="L99" s="34"/>
    </row>
    <row r="100" spans="1:12" ht="409.6" hidden="1" customHeight="1" x14ac:dyDescent="0.25">
      <c r="A100" s="147" t="s">
        <v>44</v>
      </c>
      <c r="B100" s="147" t="s">
        <v>296</v>
      </c>
      <c r="C100" s="38">
        <f>SUBTOTAL(9,C101:C115)</f>
        <v>0</v>
      </c>
      <c r="D100" s="38">
        <f>SUBTOTAL(9,D101:D115)</f>
        <v>2112500</v>
      </c>
      <c r="E100" s="38">
        <f>SUBTOTAL(9,E101:E115)</f>
        <v>2107335</v>
      </c>
      <c r="F100" s="38">
        <f>G100-D100</f>
        <v>-2112500</v>
      </c>
      <c r="G100" s="38">
        <f>SUBTOTAL(9,G101:G115)</f>
        <v>0</v>
      </c>
      <c r="H100" s="56" t="str">
        <f>IF(C100&lt;&gt;0,E100/C100,"-")</f>
        <v>-</v>
      </c>
      <c r="I100" s="56">
        <f>IF(D100&lt;&gt;0,E100/D100,"-")</f>
        <v>0.99755502958579878</v>
      </c>
      <c r="J100" s="38">
        <f>SUBTOTAL(9,J101:J115)</f>
        <v>250000</v>
      </c>
      <c r="K100" s="38">
        <f>SUBTOTAL(9,K101:K115)</f>
        <v>250000</v>
      </c>
      <c r="L100" s="38">
        <f>SUBTOTAL(9,L101:L115)</f>
        <v>0</v>
      </c>
    </row>
    <row r="101" spans="1:12" ht="30" hidden="1" customHeight="1" x14ac:dyDescent="0.25">
      <c r="A101" s="1"/>
      <c r="B101" s="1"/>
      <c r="C101" s="5"/>
      <c r="D101" s="148"/>
      <c r="E101" s="148"/>
      <c r="F101" s="148"/>
      <c r="G101" s="34"/>
      <c r="H101" s="61"/>
      <c r="I101" s="61"/>
      <c r="J101" s="34"/>
      <c r="K101" s="34"/>
      <c r="L101" s="34"/>
    </row>
    <row r="102" spans="1:12" ht="409.6" hidden="1" customHeight="1" x14ac:dyDescent="0.25">
      <c r="A102" s="149" t="s">
        <v>44</v>
      </c>
      <c r="B102" s="149" t="s">
        <v>296</v>
      </c>
      <c r="C102" s="40">
        <f>SUBTOTAL(9,C103:C114)</f>
        <v>0</v>
      </c>
      <c r="D102" s="40">
        <f>SUBTOTAL(9,D103:D114)</f>
        <v>2112500</v>
      </c>
      <c r="E102" s="40">
        <f>SUBTOTAL(9,E103:E114)</f>
        <v>2107335</v>
      </c>
      <c r="F102" s="40">
        <f>G102-D102</f>
        <v>-2112500</v>
      </c>
      <c r="G102" s="40">
        <f>SUBTOTAL(9,G103:G114)</f>
        <v>0</v>
      </c>
      <c r="H102" s="57" t="str">
        <f>IF(C102&lt;&gt;0,E102/C102,"-")</f>
        <v>-</v>
      </c>
      <c r="I102" s="57">
        <f>IF(D102&lt;&gt;0,E102/D102,"-")</f>
        <v>0.99755502958579878</v>
      </c>
      <c r="J102" s="40">
        <f>SUBTOTAL(9,J103:J114)</f>
        <v>250000</v>
      </c>
      <c r="K102" s="40">
        <f>SUBTOTAL(9,K103:K114)</f>
        <v>250000</v>
      </c>
      <c r="L102" s="40">
        <f>SUBTOTAL(9,L103:L114)</f>
        <v>0</v>
      </c>
    </row>
    <row r="103" spans="1:12" ht="30" hidden="1" customHeight="1" x14ac:dyDescent="0.25">
      <c r="A103" s="1"/>
      <c r="B103" s="1"/>
      <c r="C103" s="5"/>
      <c r="D103" s="117"/>
      <c r="E103" s="117"/>
      <c r="F103" s="117"/>
      <c r="G103" s="34"/>
      <c r="H103" s="61"/>
      <c r="I103" s="61"/>
      <c r="J103" s="34"/>
      <c r="K103" s="34"/>
      <c r="L103" s="34"/>
    </row>
    <row r="104" spans="1:12" ht="409.6" hidden="1" customHeight="1" x14ac:dyDescent="0.25">
      <c r="A104" s="150" t="s">
        <v>44</v>
      </c>
      <c r="B104" s="150" t="s">
        <v>296</v>
      </c>
      <c r="C104" s="41">
        <f>SUBTOTAL(9,C105:C113)</f>
        <v>0</v>
      </c>
      <c r="D104" s="41">
        <f>SUBTOTAL(9,D105:D113)</f>
        <v>2112500</v>
      </c>
      <c r="E104" s="41">
        <f>SUBTOTAL(9,E105:E113)</f>
        <v>2107335</v>
      </c>
      <c r="F104" s="41">
        <f>G104-D104</f>
        <v>-2112500</v>
      </c>
      <c r="G104" s="41">
        <f>SUBTOTAL(9,G105:G113)</f>
        <v>0</v>
      </c>
      <c r="H104" s="58" t="str">
        <f>IF(C104&lt;&gt;0,E104/C104,"-")</f>
        <v>-</v>
      </c>
      <c r="I104" s="58">
        <f>IF(D104&lt;&gt;0,E104/D104,"-")</f>
        <v>0.99755502958579878</v>
      </c>
      <c r="J104" s="41">
        <f>SUBTOTAL(9,J105:J113)</f>
        <v>250000</v>
      </c>
      <c r="K104" s="41">
        <f>SUBTOTAL(9,K105:K113)</f>
        <v>250000</v>
      </c>
      <c r="L104" s="41">
        <f>SUBTOTAL(9,L105:L113)</f>
        <v>0</v>
      </c>
    </row>
    <row r="105" spans="1:12" ht="30" hidden="1" customHeight="1" x14ac:dyDescent="0.25">
      <c r="A105" s="1"/>
      <c r="B105" s="1"/>
      <c r="C105" s="5"/>
      <c r="D105" s="151"/>
      <c r="E105" s="151"/>
      <c r="F105" s="151"/>
      <c r="G105" s="34"/>
      <c r="H105" s="61"/>
      <c r="I105" s="61"/>
      <c r="J105" s="34"/>
      <c r="K105" s="34"/>
      <c r="L105" s="34"/>
    </row>
    <row r="106" spans="1:12" ht="409.6" hidden="1" customHeight="1" x14ac:dyDescent="0.25">
      <c r="A106" s="152" t="s">
        <v>44</v>
      </c>
      <c r="B106" s="152" t="s">
        <v>296</v>
      </c>
      <c r="C106" s="39">
        <f>SUBTOTAL(9,C107:C112)</f>
        <v>0</v>
      </c>
      <c r="D106" s="39">
        <f>SUBTOTAL(9,D107:D112)</f>
        <v>2112500</v>
      </c>
      <c r="E106" s="39">
        <f>SUBTOTAL(9,E107:E112)</f>
        <v>2107335</v>
      </c>
      <c r="F106" s="39">
        <f>G106-D106</f>
        <v>-2112500</v>
      </c>
      <c r="G106" s="39">
        <f>SUBTOTAL(9,G107:G112)</f>
        <v>0</v>
      </c>
      <c r="H106" s="59" t="str">
        <f>IF(C106&lt;&gt;0,E106/C106,"-")</f>
        <v>-</v>
      </c>
      <c r="I106" s="59">
        <f>IF(D106&lt;&gt;0,E106/D106,"-")</f>
        <v>0.99755502958579878</v>
      </c>
      <c r="J106" s="39">
        <f>SUBTOTAL(9,J107:J112)</f>
        <v>250000</v>
      </c>
      <c r="K106" s="39">
        <f>SUBTOTAL(9,K107:K112)</f>
        <v>250000</v>
      </c>
      <c r="L106" s="39">
        <f>SUBTOTAL(9,L107:L112)</f>
        <v>0</v>
      </c>
    </row>
    <row r="107" spans="1:12" ht="22.5" hidden="1" customHeight="1" x14ac:dyDescent="0.25">
      <c r="A107" s="1"/>
      <c r="B107" s="1"/>
      <c r="C107" s="5"/>
      <c r="D107" s="151"/>
      <c r="E107" s="151"/>
      <c r="F107" s="151"/>
      <c r="G107" s="151"/>
      <c r="H107" s="153"/>
      <c r="I107" s="153"/>
      <c r="J107" s="151"/>
      <c r="K107" s="151"/>
      <c r="L107" s="151"/>
    </row>
    <row r="108" spans="1:12" ht="409.6" hidden="1" customHeight="1" x14ac:dyDescent="0.25">
      <c r="A108" s="154" t="s">
        <v>44</v>
      </c>
      <c r="B108" s="154" t="s">
        <v>296</v>
      </c>
      <c r="C108" s="151">
        <f>SUBTOTAL(9,C109:C111)</f>
        <v>0</v>
      </c>
      <c r="D108" s="151">
        <f>SUBTOTAL(9,D109:D111)</f>
        <v>2112500</v>
      </c>
      <c r="E108" s="151">
        <f>SUBTOTAL(9,E109:E111)</f>
        <v>2107335</v>
      </c>
      <c r="F108" s="151">
        <f>G108-D108</f>
        <v>-2112500</v>
      </c>
      <c r="G108" s="151">
        <f>SUBTOTAL(9,G109:G111)</f>
        <v>0</v>
      </c>
      <c r="H108" s="153" t="str">
        <f>IF(C108&lt;&gt;0,E108/C108,"-")</f>
        <v>-</v>
      </c>
      <c r="I108" s="153">
        <f>IF(D108&lt;&gt;0,E108/D108,"-")</f>
        <v>0.99755502958579878</v>
      </c>
      <c r="J108" s="151">
        <f>SUBTOTAL(9,J109:J111)</f>
        <v>250000</v>
      </c>
      <c r="K108" s="151">
        <f>SUBTOTAL(9,K109:K111)</f>
        <v>250000</v>
      </c>
      <c r="L108" s="151">
        <f>SUBTOTAL(9,L109:L111)</f>
        <v>0</v>
      </c>
    </row>
    <row r="109" spans="1:12" ht="30" hidden="1" customHeight="1" x14ac:dyDescent="0.25">
      <c r="A109" s="1"/>
      <c r="B109" s="1"/>
      <c r="C109" s="5"/>
      <c r="D109" s="33"/>
      <c r="E109" s="33"/>
      <c r="F109" s="33"/>
      <c r="G109" s="34"/>
      <c r="H109" s="61"/>
      <c r="I109" s="61"/>
      <c r="J109" s="34"/>
      <c r="K109" s="34"/>
      <c r="L109" s="34"/>
    </row>
    <row r="110" spans="1:12" ht="15" customHeight="1" x14ac:dyDescent="0.25">
      <c r="A110" s="155" t="s">
        <v>44</v>
      </c>
      <c r="B110" s="155" t="s">
        <v>296</v>
      </c>
      <c r="C110" s="3">
        <v>0</v>
      </c>
      <c r="D110" s="3">
        <v>2112500</v>
      </c>
      <c r="E110" s="3">
        <v>2107335</v>
      </c>
      <c r="F110" s="3">
        <f>G110-D110</f>
        <v>-2112500</v>
      </c>
      <c r="G110" s="3"/>
      <c r="H110" s="51" t="str">
        <f>IF(C110&lt;&gt;0,0/C110,"-")</f>
        <v>-</v>
      </c>
      <c r="I110" s="51">
        <f>IF(D110&lt;&gt;0,E110/D110,"-")</f>
        <v>0.99755502958579878</v>
      </c>
      <c r="J110" s="3">
        <v>250000</v>
      </c>
      <c r="K110" s="76">
        <v>250000</v>
      </c>
      <c r="L110" s="76">
        <v>0</v>
      </c>
    </row>
    <row r="111" spans="1:12" hidden="1" x14ac:dyDescent="0.25">
      <c r="A111" s="1"/>
      <c r="B111" s="1"/>
      <c r="C111" s="5"/>
      <c r="D111" s="3"/>
      <c r="E111" s="3"/>
      <c r="F111" s="3"/>
      <c r="G111" s="3"/>
      <c r="H111" s="51"/>
      <c r="I111" s="51"/>
      <c r="J111" s="3"/>
      <c r="K111" s="3"/>
      <c r="L111" s="3"/>
    </row>
    <row r="112" spans="1:12" hidden="1" x14ac:dyDescent="0.25">
      <c r="A112" s="1"/>
      <c r="B112" s="1"/>
      <c r="C112" s="5"/>
      <c r="D112" s="5"/>
      <c r="E112" s="5"/>
      <c r="F112" s="5"/>
      <c r="G112" s="34"/>
      <c r="H112" s="61"/>
      <c r="I112" s="61"/>
      <c r="J112" s="34"/>
      <c r="K112" s="34"/>
      <c r="L112" s="34"/>
    </row>
    <row r="113" spans="1:12" ht="20.100000000000001" hidden="1" customHeight="1" x14ac:dyDescent="0.25">
      <c r="A113" s="1"/>
      <c r="B113" s="1"/>
      <c r="C113" s="5"/>
      <c r="D113" s="5"/>
      <c r="E113" s="5"/>
      <c r="F113" s="5"/>
      <c r="G113" s="34"/>
      <c r="H113" s="61"/>
      <c r="I113" s="61"/>
      <c r="J113" s="34"/>
      <c r="K113" s="34"/>
      <c r="L113" s="34"/>
    </row>
    <row r="114" spans="1:12" ht="20.100000000000001" hidden="1" customHeight="1" x14ac:dyDescent="0.25">
      <c r="A114" s="1"/>
      <c r="B114" s="1"/>
      <c r="C114" s="5"/>
      <c r="D114" s="5"/>
      <c r="E114" s="5"/>
      <c r="F114" s="5"/>
      <c r="G114" s="34"/>
      <c r="H114" s="61"/>
      <c r="I114" s="61"/>
      <c r="J114" s="34"/>
      <c r="K114" s="34"/>
      <c r="L114" s="34"/>
    </row>
    <row r="115" spans="1:12" ht="20.100000000000001" hidden="1" customHeight="1" x14ac:dyDescent="0.25">
      <c r="A115" s="1"/>
      <c r="B115" s="1"/>
      <c r="C115" s="5"/>
      <c r="D115" s="5"/>
      <c r="E115" s="5"/>
      <c r="F115" s="5"/>
      <c r="G115" s="34"/>
      <c r="H115" s="61"/>
      <c r="I115" s="61"/>
      <c r="J115" s="34"/>
      <c r="K115" s="34"/>
      <c r="L115" s="34"/>
    </row>
    <row r="116" spans="1:12" ht="20.100000000000001" hidden="1" customHeight="1" x14ac:dyDescent="0.25">
      <c r="A116" s="1"/>
      <c r="B116" s="1"/>
      <c r="C116" s="5"/>
      <c r="D116" s="5"/>
      <c r="E116" s="5"/>
      <c r="F116" s="5"/>
      <c r="G116" s="34"/>
      <c r="H116" s="61"/>
      <c r="I116" s="61"/>
      <c r="J116" s="34"/>
      <c r="K116" s="34"/>
      <c r="L116" s="34"/>
    </row>
    <row r="117" spans="1:12" ht="20.100000000000001" hidden="1" customHeight="1" x14ac:dyDescent="0.25">
      <c r="A117" s="1"/>
      <c r="B117" s="1"/>
      <c r="C117" s="5"/>
      <c r="D117" s="5"/>
      <c r="E117" s="5"/>
      <c r="F117" s="5"/>
      <c r="G117" s="34"/>
      <c r="H117" s="61"/>
      <c r="I117" s="61"/>
      <c r="J117" s="34"/>
      <c r="K117" s="34"/>
      <c r="L117" s="34"/>
    </row>
    <row r="118" spans="1:12" s="29" customFormat="1" ht="409.6" hidden="1" customHeight="1" x14ac:dyDescent="0.25">
      <c r="A118" s="145" t="s">
        <v>45</v>
      </c>
      <c r="B118" s="145" t="s">
        <v>307</v>
      </c>
      <c r="C118" s="28">
        <f>SUBTOTAL(9,C119:C139)</f>
        <v>0</v>
      </c>
      <c r="D118" s="28">
        <f>SUBTOTAL(9,D119:D139)</f>
        <v>10000</v>
      </c>
      <c r="E118" s="28">
        <f>SUBTOTAL(9,E119:E139)</f>
        <v>5000</v>
      </c>
      <c r="F118" s="28">
        <f>G118-D118</f>
        <v>-10000</v>
      </c>
      <c r="G118" s="28">
        <f>SUBTOTAL(9,G119:G139)</f>
        <v>0</v>
      </c>
      <c r="H118" s="49" t="str">
        <f>IF(C118&lt;&gt;0,E118/C118,"-")</f>
        <v>-</v>
      </c>
      <c r="I118" s="49">
        <f>IF(D118&lt;&gt;0,E118/D118,"-")</f>
        <v>0.5</v>
      </c>
      <c r="J118" s="28">
        <f>SUBTOTAL(9,J119:J139)</f>
        <v>10000</v>
      </c>
      <c r="K118" s="28">
        <f>SUBTOTAL(9,K119:K139)</f>
        <v>10000</v>
      </c>
      <c r="L118" s="28">
        <f>SUBTOTAL(9,L119:L139)</f>
        <v>0</v>
      </c>
    </row>
    <row r="119" spans="1:12" ht="30" hidden="1" customHeight="1" x14ac:dyDescent="0.25">
      <c r="A119" s="1"/>
      <c r="B119" s="4"/>
      <c r="C119" s="120"/>
      <c r="D119" s="120"/>
      <c r="E119" s="120"/>
      <c r="F119" s="120"/>
      <c r="G119" s="34"/>
      <c r="H119" s="61"/>
      <c r="I119" s="61"/>
      <c r="J119" s="34"/>
      <c r="K119" s="34"/>
      <c r="L119" s="34"/>
    </row>
    <row r="120" spans="1:12" s="29" customFormat="1" ht="409.6" hidden="1" customHeight="1" x14ac:dyDescent="0.25">
      <c r="A120" s="146" t="s">
        <v>45</v>
      </c>
      <c r="B120" s="146" t="s">
        <v>307</v>
      </c>
      <c r="C120" s="37">
        <f>SUBTOTAL(9,C121:C138)</f>
        <v>0</v>
      </c>
      <c r="D120" s="37">
        <f>SUBTOTAL(9,D121:D138)</f>
        <v>10000</v>
      </c>
      <c r="E120" s="37">
        <f>SUBTOTAL(9,E121:E138)</f>
        <v>5000</v>
      </c>
      <c r="F120" s="37">
        <f>G120-D120</f>
        <v>-10000</v>
      </c>
      <c r="G120" s="37">
        <f>SUBTOTAL(9,G121:G138)</f>
        <v>0</v>
      </c>
      <c r="H120" s="55" t="str">
        <f>IF(C120&lt;&gt;0,E120/C120,"-")</f>
        <v>-</v>
      </c>
      <c r="I120" s="55">
        <f>IF(D120&lt;&gt;0,E120/D120,"-")</f>
        <v>0.5</v>
      </c>
      <c r="J120" s="37">
        <f>SUBTOTAL(9,J121:J138)</f>
        <v>10000</v>
      </c>
      <c r="K120" s="37">
        <f>SUBTOTAL(9,K121:K138)</f>
        <v>10000</v>
      </c>
      <c r="L120" s="37">
        <f>SUBTOTAL(9,L121:L138)</f>
        <v>0</v>
      </c>
    </row>
    <row r="121" spans="1:12" ht="30" hidden="1" customHeight="1" x14ac:dyDescent="0.25">
      <c r="A121" s="1"/>
      <c r="B121" s="1"/>
      <c r="C121" s="5"/>
      <c r="D121" s="42"/>
      <c r="E121" s="42"/>
      <c r="F121" s="42"/>
      <c r="G121" s="34"/>
      <c r="H121" s="61"/>
      <c r="I121" s="61"/>
      <c r="J121" s="34"/>
      <c r="K121" s="34"/>
      <c r="L121" s="34"/>
    </row>
    <row r="122" spans="1:12" ht="409.6" hidden="1" customHeight="1" x14ac:dyDescent="0.25">
      <c r="A122" s="147" t="s">
        <v>45</v>
      </c>
      <c r="B122" s="147" t="s">
        <v>307</v>
      </c>
      <c r="C122" s="38">
        <f>SUBTOTAL(9,C123:C137)</f>
        <v>0</v>
      </c>
      <c r="D122" s="38">
        <f>SUBTOTAL(9,D123:D137)</f>
        <v>10000</v>
      </c>
      <c r="E122" s="38">
        <f>SUBTOTAL(9,E123:E137)</f>
        <v>5000</v>
      </c>
      <c r="F122" s="38">
        <f>G122-D122</f>
        <v>-10000</v>
      </c>
      <c r="G122" s="38">
        <f>SUBTOTAL(9,G123:G137)</f>
        <v>0</v>
      </c>
      <c r="H122" s="56" t="str">
        <f>IF(C122&lt;&gt;0,E122/C122,"-")</f>
        <v>-</v>
      </c>
      <c r="I122" s="56">
        <f>IF(D122&lt;&gt;0,E122/D122,"-")</f>
        <v>0.5</v>
      </c>
      <c r="J122" s="38">
        <f>SUBTOTAL(9,J123:J137)</f>
        <v>10000</v>
      </c>
      <c r="K122" s="38">
        <f>SUBTOTAL(9,K123:K137)</f>
        <v>10000</v>
      </c>
      <c r="L122" s="38">
        <f>SUBTOTAL(9,L123:L137)</f>
        <v>0</v>
      </c>
    </row>
    <row r="123" spans="1:12" ht="30" hidden="1" customHeight="1" x14ac:dyDescent="0.25">
      <c r="A123" s="1"/>
      <c r="B123" s="1"/>
      <c r="C123" s="5"/>
      <c r="D123" s="148"/>
      <c r="E123" s="148"/>
      <c r="F123" s="148"/>
      <c r="G123" s="34"/>
      <c r="H123" s="61"/>
      <c r="I123" s="61"/>
      <c r="J123" s="34"/>
      <c r="K123" s="34"/>
      <c r="L123" s="34"/>
    </row>
    <row r="124" spans="1:12" ht="409.6" hidden="1" customHeight="1" x14ac:dyDescent="0.25">
      <c r="A124" s="149" t="s">
        <v>45</v>
      </c>
      <c r="B124" s="149" t="s">
        <v>307</v>
      </c>
      <c r="C124" s="40">
        <f>SUBTOTAL(9,C125:C136)</f>
        <v>0</v>
      </c>
      <c r="D124" s="40">
        <f>SUBTOTAL(9,D125:D136)</f>
        <v>10000</v>
      </c>
      <c r="E124" s="40">
        <f>SUBTOTAL(9,E125:E136)</f>
        <v>5000</v>
      </c>
      <c r="F124" s="40">
        <f>G124-D124</f>
        <v>-10000</v>
      </c>
      <c r="G124" s="40">
        <f>SUBTOTAL(9,G125:G136)</f>
        <v>0</v>
      </c>
      <c r="H124" s="57" t="str">
        <f>IF(C124&lt;&gt;0,E124/C124,"-")</f>
        <v>-</v>
      </c>
      <c r="I124" s="57">
        <f>IF(D124&lt;&gt;0,E124/D124,"-")</f>
        <v>0.5</v>
      </c>
      <c r="J124" s="40">
        <f>SUBTOTAL(9,J125:J136)</f>
        <v>10000</v>
      </c>
      <c r="K124" s="40">
        <f>SUBTOTAL(9,K125:K136)</f>
        <v>10000</v>
      </c>
      <c r="L124" s="40">
        <f>SUBTOTAL(9,L125:L136)</f>
        <v>0</v>
      </c>
    </row>
    <row r="125" spans="1:12" ht="30" hidden="1" customHeight="1" x14ac:dyDescent="0.25">
      <c r="A125" s="1"/>
      <c r="B125" s="1"/>
      <c r="C125" s="5"/>
      <c r="D125" s="117"/>
      <c r="E125" s="117"/>
      <c r="F125" s="117"/>
      <c r="G125" s="34"/>
      <c r="H125" s="61"/>
      <c r="I125" s="61"/>
      <c r="J125" s="34"/>
      <c r="K125" s="34"/>
      <c r="L125" s="34"/>
    </row>
    <row r="126" spans="1:12" ht="409.6" hidden="1" customHeight="1" x14ac:dyDescent="0.25">
      <c r="A126" s="150" t="s">
        <v>45</v>
      </c>
      <c r="B126" s="150" t="s">
        <v>307</v>
      </c>
      <c r="C126" s="41">
        <f>SUBTOTAL(9,C127:C135)</f>
        <v>0</v>
      </c>
      <c r="D126" s="41">
        <f>SUBTOTAL(9,D127:D135)</f>
        <v>10000</v>
      </c>
      <c r="E126" s="41">
        <f>SUBTOTAL(9,E127:E135)</f>
        <v>5000</v>
      </c>
      <c r="F126" s="41">
        <f>G126-D126</f>
        <v>-10000</v>
      </c>
      <c r="G126" s="41">
        <f>SUBTOTAL(9,G127:G135)</f>
        <v>0</v>
      </c>
      <c r="H126" s="58" t="str">
        <f>IF(C126&lt;&gt;0,E126/C126,"-")</f>
        <v>-</v>
      </c>
      <c r="I126" s="58">
        <f>IF(D126&lt;&gt;0,E126/D126,"-")</f>
        <v>0.5</v>
      </c>
      <c r="J126" s="41">
        <f>SUBTOTAL(9,J127:J135)</f>
        <v>10000</v>
      </c>
      <c r="K126" s="41">
        <f>SUBTOTAL(9,K127:K135)</f>
        <v>10000</v>
      </c>
      <c r="L126" s="41">
        <f>SUBTOTAL(9,L127:L135)</f>
        <v>0</v>
      </c>
    </row>
    <row r="127" spans="1:12" ht="30" hidden="1" customHeight="1" x14ac:dyDescent="0.25">
      <c r="A127" s="1"/>
      <c r="B127" s="1"/>
      <c r="C127" s="5"/>
      <c r="D127" s="151"/>
      <c r="E127" s="151"/>
      <c r="F127" s="151"/>
      <c r="G127" s="34"/>
      <c r="H127" s="61"/>
      <c r="I127" s="61"/>
      <c r="J127" s="34"/>
      <c r="K127" s="34"/>
      <c r="L127" s="34"/>
    </row>
    <row r="128" spans="1:12" ht="409.6" hidden="1" customHeight="1" x14ac:dyDescent="0.25">
      <c r="A128" s="152" t="s">
        <v>45</v>
      </c>
      <c r="B128" s="152" t="s">
        <v>307</v>
      </c>
      <c r="C128" s="39">
        <f>SUBTOTAL(9,C129:C134)</f>
        <v>0</v>
      </c>
      <c r="D128" s="39">
        <f>SUBTOTAL(9,D129:D134)</f>
        <v>10000</v>
      </c>
      <c r="E128" s="39">
        <f>SUBTOTAL(9,E129:E134)</f>
        <v>5000</v>
      </c>
      <c r="F128" s="39">
        <f>G128-D128</f>
        <v>-10000</v>
      </c>
      <c r="G128" s="39">
        <f>SUBTOTAL(9,G129:G134)</f>
        <v>0</v>
      </c>
      <c r="H128" s="59" t="str">
        <f>IF(C128&lt;&gt;0,E128/C128,"-")</f>
        <v>-</v>
      </c>
      <c r="I128" s="59">
        <f>IF(D128&lt;&gt;0,E128/D128,"-")</f>
        <v>0.5</v>
      </c>
      <c r="J128" s="39">
        <f>SUBTOTAL(9,J129:J134)</f>
        <v>10000</v>
      </c>
      <c r="K128" s="39">
        <f>SUBTOTAL(9,K129:K134)</f>
        <v>10000</v>
      </c>
      <c r="L128" s="39">
        <f>SUBTOTAL(9,L129:L134)</f>
        <v>0</v>
      </c>
    </row>
    <row r="129" spans="1:12" ht="22.5" hidden="1" customHeight="1" x14ac:dyDescent="0.25">
      <c r="A129" s="1"/>
      <c r="B129" s="1"/>
      <c r="C129" s="5"/>
      <c r="D129" s="151"/>
      <c r="E129" s="151"/>
      <c r="F129" s="151"/>
      <c r="G129" s="151"/>
      <c r="H129" s="153"/>
      <c r="I129" s="153"/>
      <c r="J129" s="151"/>
      <c r="K129" s="151"/>
      <c r="L129" s="151"/>
    </row>
    <row r="130" spans="1:12" ht="409.6" hidden="1" customHeight="1" x14ac:dyDescent="0.25">
      <c r="A130" s="154" t="s">
        <v>45</v>
      </c>
      <c r="B130" s="154" t="s">
        <v>307</v>
      </c>
      <c r="C130" s="151">
        <f>SUBTOTAL(9,C131:C133)</f>
        <v>0</v>
      </c>
      <c r="D130" s="151">
        <f>SUBTOTAL(9,D131:D133)</f>
        <v>10000</v>
      </c>
      <c r="E130" s="151">
        <f>SUBTOTAL(9,E131:E133)</f>
        <v>5000</v>
      </c>
      <c r="F130" s="151">
        <f>G130-D130</f>
        <v>-10000</v>
      </c>
      <c r="G130" s="151">
        <f>SUBTOTAL(9,G131:G133)</f>
        <v>0</v>
      </c>
      <c r="H130" s="153" t="str">
        <f>IF(C130&lt;&gt;0,E130/C130,"-")</f>
        <v>-</v>
      </c>
      <c r="I130" s="153">
        <f>IF(D130&lt;&gt;0,E130/D130,"-")</f>
        <v>0.5</v>
      </c>
      <c r="J130" s="151">
        <f>SUBTOTAL(9,J131:J133)</f>
        <v>10000</v>
      </c>
      <c r="K130" s="151">
        <f>SUBTOTAL(9,K131:K133)</f>
        <v>10000</v>
      </c>
      <c r="L130" s="151">
        <f>SUBTOTAL(9,L131:L133)</f>
        <v>0</v>
      </c>
    </row>
    <row r="131" spans="1:12" ht="30" hidden="1" customHeight="1" x14ac:dyDescent="0.25">
      <c r="A131" s="1"/>
      <c r="B131" s="1"/>
      <c r="C131" s="5"/>
      <c r="D131" s="33"/>
      <c r="E131" s="33"/>
      <c r="F131" s="33"/>
      <c r="G131" s="34"/>
      <c r="H131" s="61"/>
      <c r="I131" s="61"/>
      <c r="J131" s="34"/>
      <c r="K131" s="34"/>
      <c r="L131" s="34"/>
    </row>
    <row r="132" spans="1:12" ht="15" customHeight="1" x14ac:dyDescent="0.25">
      <c r="A132" s="155" t="s">
        <v>45</v>
      </c>
      <c r="B132" s="155" t="s">
        <v>307</v>
      </c>
      <c r="C132" s="3">
        <v>0</v>
      </c>
      <c r="D132" s="3">
        <v>10000</v>
      </c>
      <c r="E132" s="3">
        <v>5000</v>
      </c>
      <c r="F132" s="3">
        <f>G132-D132</f>
        <v>-10000</v>
      </c>
      <c r="G132" s="3"/>
      <c r="H132" s="51" t="str">
        <f>IF(C132&lt;&gt;0,0/C132,"-")</f>
        <v>-</v>
      </c>
      <c r="I132" s="51">
        <f>IF(D132&lt;&gt;0,E132/D132,"-")</f>
        <v>0.5</v>
      </c>
      <c r="J132" s="3">
        <v>10000</v>
      </c>
      <c r="K132" s="76">
        <v>10000</v>
      </c>
      <c r="L132" s="76">
        <v>0</v>
      </c>
    </row>
    <row r="133" spans="1:12" hidden="1" x14ac:dyDescent="0.25">
      <c r="A133" s="1"/>
      <c r="B133" s="1"/>
      <c r="C133" s="5"/>
      <c r="D133" s="3"/>
      <c r="E133" s="3"/>
      <c r="F133" s="3"/>
      <c r="G133" s="3"/>
      <c r="H133" s="51"/>
      <c r="I133" s="51"/>
      <c r="J133" s="3"/>
      <c r="K133" s="3"/>
      <c r="L133" s="3"/>
    </row>
    <row r="134" spans="1:12" hidden="1" x14ac:dyDescent="0.25">
      <c r="A134" s="1"/>
      <c r="B134" s="1"/>
      <c r="C134" s="5"/>
      <c r="D134" s="5"/>
      <c r="E134" s="5"/>
      <c r="F134" s="5"/>
      <c r="G134" s="34"/>
      <c r="H134" s="61"/>
      <c r="I134" s="61"/>
      <c r="J134" s="34"/>
      <c r="K134" s="34"/>
      <c r="L134" s="34"/>
    </row>
    <row r="135" spans="1:12" ht="20.100000000000001" hidden="1" customHeight="1" x14ac:dyDescent="0.25">
      <c r="A135" s="1"/>
      <c r="B135" s="1"/>
      <c r="C135" s="5"/>
      <c r="D135" s="5"/>
      <c r="E135" s="5"/>
      <c r="F135" s="5"/>
      <c r="G135" s="34"/>
      <c r="H135" s="61"/>
      <c r="I135" s="61"/>
      <c r="J135" s="34"/>
      <c r="K135" s="34"/>
      <c r="L135" s="34"/>
    </row>
    <row r="136" spans="1:12" ht="20.100000000000001" hidden="1" customHeight="1" x14ac:dyDescent="0.25">
      <c r="A136" s="1"/>
      <c r="B136" s="1"/>
      <c r="C136" s="5"/>
      <c r="D136" s="5"/>
      <c r="E136" s="5"/>
      <c r="F136" s="5"/>
      <c r="G136" s="34"/>
      <c r="H136" s="61"/>
      <c r="I136" s="61"/>
      <c r="J136" s="34"/>
      <c r="K136" s="34"/>
      <c r="L136" s="34"/>
    </row>
    <row r="137" spans="1:12" ht="20.100000000000001" hidden="1" customHeight="1" x14ac:dyDescent="0.25">
      <c r="A137" s="1"/>
      <c r="B137" s="1"/>
      <c r="C137" s="5"/>
      <c r="D137" s="5"/>
      <c r="E137" s="5"/>
      <c r="F137" s="5"/>
      <c r="G137" s="34"/>
      <c r="H137" s="61"/>
      <c r="I137" s="61"/>
      <c r="J137" s="34"/>
      <c r="K137" s="34"/>
      <c r="L137" s="34"/>
    </row>
    <row r="138" spans="1:12" ht="20.100000000000001" hidden="1" customHeight="1" x14ac:dyDescent="0.25">
      <c r="A138" s="1"/>
      <c r="B138" s="1"/>
      <c r="C138" s="5"/>
      <c r="D138" s="5"/>
      <c r="E138" s="5"/>
      <c r="F138" s="5"/>
      <c r="G138" s="34"/>
      <c r="H138" s="61"/>
      <c r="I138" s="61"/>
      <c r="J138" s="34"/>
      <c r="K138" s="34"/>
      <c r="L138" s="34"/>
    </row>
    <row r="139" spans="1:12" ht="20.100000000000001" hidden="1" customHeight="1" x14ac:dyDescent="0.25">
      <c r="A139" s="1"/>
      <c r="B139" s="1"/>
      <c r="C139" s="5"/>
      <c r="D139" s="5"/>
      <c r="E139" s="5"/>
      <c r="F139" s="5"/>
      <c r="G139" s="34"/>
      <c r="H139" s="61"/>
      <c r="I139" s="61"/>
      <c r="J139" s="34"/>
      <c r="K139" s="34"/>
      <c r="L139" s="34"/>
    </row>
    <row r="140" spans="1:12" s="29" customFormat="1" ht="409.6" hidden="1" customHeight="1" x14ac:dyDescent="0.25">
      <c r="A140" s="145" t="s">
        <v>46</v>
      </c>
      <c r="B140" s="145" t="s">
        <v>186</v>
      </c>
      <c r="C140" s="28">
        <f>SUBTOTAL(9,C141:C161)</f>
        <v>0</v>
      </c>
      <c r="D140" s="28">
        <f>SUBTOTAL(9,D141:D161)</f>
        <v>60000</v>
      </c>
      <c r="E140" s="28">
        <f>SUBTOTAL(9,E141:E161)</f>
        <v>53350</v>
      </c>
      <c r="F140" s="28">
        <f>G140-D140</f>
        <v>-60000</v>
      </c>
      <c r="G140" s="28">
        <f>SUBTOTAL(9,G141:G161)</f>
        <v>0</v>
      </c>
      <c r="H140" s="49" t="str">
        <f>IF(C140&lt;&gt;0,E140/C140,"-")</f>
        <v>-</v>
      </c>
      <c r="I140" s="49">
        <f>IF(D140&lt;&gt;0,E140/D140,"-")</f>
        <v>0.88916666666666666</v>
      </c>
      <c r="J140" s="28">
        <f>SUBTOTAL(9,J141:J161)</f>
        <v>100000</v>
      </c>
      <c r="K140" s="28">
        <f>SUBTOTAL(9,K141:K161)</f>
        <v>100000</v>
      </c>
      <c r="L140" s="28">
        <f>SUBTOTAL(9,L141:L161)</f>
        <v>0</v>
      </c>
    </row>
    <row r="141" spans="1:12" ht="30" hidden="1" customHeight="1" x14ac:dyDescent="0.25">
      <c r="A141" s="1"/>
      <c r="B141" s="4"/>
      <c r="C141" s="120"/>
      <c r="D141" s="120"/>
      <c r="E141" s="120"/>
      <c r="F141" s="120"/>
      <c r="G141" s="34"/>
      <c r="H141" s="61"/>
      <c r="I141" s="61"/>
      <c r="J141" s="34"/>
      <c r="K141" s="34"/>
      <c r="L141" s="34"/>
    </row>
    <row r="142" spans="1:12" s="29" customFormat="1" ht="409.6" hidden="1" customHeight="1" x14ac:dyDescent="0.25">
      <c r="A142" s="146" t="s">
        <v>46</v>
      </c>
      <c r="B142" s="146" t="s">
        <v>186</v>
      </c>
      <c r="C142" s="37">
        <f>SUBTOTAL(9,C143:C160)</f>
        <v>0</v>
      </c>
      <c r="D142" s="37">
        <f>SUBTOTAL(9,D143:D160)</f>
        <v>60000</v>
      </c>
      <c r="E142" s="37">
        <f>SUBTOTAL(9,E143:E160)</f>
        <v>53350</v>
      </c>
      <c r="F142" s="37">
        <f>G142-D142</f>
        <v>-60000</v>
      </c>
      <c r="G142" s="37">
        <f>SUBTOTAL(9,G143:G160)</f>
        <v>0</v>
      </c>
      <c r="H142" s="55" t="str">
        <f>IF(C142&lt;&gt;0,E142/C142,"-")</f>
        <v>-</v>
      </c>
      <c r="I142" s="55">
        <f>IF(D142&lt;&gt;0,E142/D142,"-")</f>
        <v>0.88916666666666666</v>
      </c>
      <c r="J142" s="37">
        <f>SUBTOTAL(9,J143:J160)</f>
        <v>100000</v>
      </c>
      <c r="K142" s="37">
        <f>SUBTOTAL(9,K143:K160)</f>
        <v>100000</v>
      </c>
      <c r="L142" s="37">
        <f>SUBTOTAL(9,L143:L160)</f>
        <v>0</v>
      </c>
    </row>
    <row r="143" spans="1:12" ht="30" hidden="1" customHeight="1" x14ac:dyDescent="0.25">
      <c r="A143" s="1"/>
      <c r="B143" s="1"/>
      <c r="C143" s="5"/>
      <c r="D143" s="42"/>
      <c r="E143" s="42"/>
      <c r="F143" s="42"/>
      <c r="G143" s="34"/>
      <c r="H143" s="61"/>
      <c r="I143" s="61"/>
      <c r="J143" s="34"/>
      <c r="K143" s="34"/>
      <c r="L143" s="34"/>
    </row>
    <row r="144" spans="1:12" ht="409.6" hidden="1" customHeight="1" x14ac:dyDescent="0.25">
      <c r="A144" s="147" t="s">
        <v>46</v>
      </c>
      <c r="B144" s="147" t="s">
        <v>186</v>
      </c>
      <c r="C144" s="38">
        <f>SUBTOTAL(9,C145:C159)</f>
        <v>0</v>
      </c>
      <c r="D144" s="38">
        <f>SUBTOTAL(9,D145:D159)</f>
        <v>60000</v>
      </c>
      <c r="E144" s="38">
        <f>SUBTOTAL(9,E145:E159)</f>
        <v>53350</v>
      </c>
      <c r="F144" s="38">
        <f>G144-D144</f>
        <v>-60000</v>
      </c>
      <c r="G144" s="38">
        <f>SUBTOTAL(9,G145:G159)</f>
        <v>0</v>
      </c>
      <c r="H144" s="56" t="str">
        <f>IF(C144&lt;&gt;0,E144/C144,"-")</f>
        <v>-</v>
      </c>
      <c r="I144" s="56">
        <f>IF(D144&lt;&gt;0,E144/D144,"-")</f>
        <v>0.88916666666666666</v>
      </c>
      <c r="J144" s="38">
        <f>SUBTOTAL(9,J145:J159)</f>
        <v>100000</v>
      </c>
      <c r="K144" s="38">
        <f>SUBTOTAL(9,K145:K159)</f>
        <v>100000</v>
      </c>
      <c r="L144" s="38">
        <f>SUBTOTAL(9,L145:L159)</f>
        <v>0</v>
      </c>
    </row>
    <row r="145" spans="1:12" ht="30" hidden="1" customHeight="1" x14ac:dyDescent="0.25">
      <c r="A145" s="1"/>
      <c r="B145" s="1"/>
      <c r="C145" s="5"/>
      <c r="D145" s="148"/>
      <c r="E145" s="148"/>
      <c r="F145" s="148"/>
      <c r="G145" s="34"/>
      <c r="H145" s="61"/>
      <c r="I145" s="61"/>
      <c r="J145" s="34"/>
      <c r="K145" s="34"/>
      <c r="L145" s="34"/>
    </row>
    <row r="146" spans="1:12" ht="409.6" hidden="1" customHeight="1" x14ac:dyDescent="0.25">
      <c r="A146" s="149" t="s">
        <v>46</v>
      </c>
      <c r="B146" s="149" t="s">
        <v>186</v>
      </c>
      <c r="C146" s="40">
        <f>SUBTOTAL(9,C147:C158)</f>
        <v>0</v>
      </c>
      <c r="D146" s="40">
        <f>SUBTOTAL(9,D147:D158)</f>
        <v>60000</v>
      </c>
      <c r="E146" s="40">
        <f>SUBTOTAL(9,E147:E158)</f>
        <v>53350</v>
      </c>
      <c r="F146" s="40">
        <f>G146-D146</f>
        <v>-60000</v>
      </c>
      <c r="G146" s="40">
        <f>SUBTOTAL(9,G147:G158)</f>
        <v>0</v>
      </c>
      <c r="H146" s="57" t="str">
        <f>IF(C146&lt;&gt;0,E146/C146,"-")</f>
        <v>-</v>
      </c>
      <c r="I146" s="57">
        <f>IF(D146&lt;&gt;0,E146/D146,"-")</f>
        <v>0.88916666666666666</v>
      </c>
      <c r="J146" s="40">
        <f>SUBTOTAL(9,J147:J158)</f>
        <v>100000</v>
      </c>
      <c r="K146" s="40">
        <f>SUBTOTAL(9,K147:K158)</f>
        <v>100000</v>
      </c>
      <c r="L146" s="40">
        <f>SUBTOTAL(9,L147:L158)</f>
        <v>0</v>
      </c>
    </row>
    <row r="147" spans="1:12" ht="30" hidden="1" customHeight="1" x14ac:dyDescent="0.25">
      <c r="A147" s="1"/>
      <c r="B147" s="1"/>
      <c r="C147" s="5"/>
      <c r="D147" s="117"/>
      <c r="E147" s="117"/>
      <c r="F147" s="117"/>
      <c r="G147" s="34"/>
      <c r="H147" s="61"/>
      <c r="I147" s="61"/>
      <c r="J147" s="34"/>
      <c r="K147" s="34"/>
      <c r="L147" s="34"/>
    </row>
    <row r="148" spans="1:12" ht="409.6" hidden="1" customHeight="1" x14ac:dyDescent="0.25">
      <c r="A148" s="150" t="s">
        <v>46</v>
      </c>
      <c r="B148" s="150" t="s">
        <v>186</v>
      </c>
      <c r="C148" s="41">
        <f>SUBTOTAL(9,C149:C157)</f>
        <v>0</v>
      </c>
      <c r="D148" s="41">
        <f>SUBTOTAL(9,D149:D157)</f>
        <v>60000</v>
      </c>
      <c r="E148" s="41">
        <f>SUBTOTAL(9,E149:E157)</f>
        <v>53350</v>
      </c>
      <c r="F148" s="41">
        <f>G148-D148</f>
        <v>-60000</v>
      </c>
      <c r="G148" s="41">
        <f>SUBTOTAL(9,G149:G157)</f>
        <v>0</v>
      </c>
      <c r="H148" s="58" t="str">
        <f>IF(C148&lt;&gt;0,E148/C148,"-")</f>
        <v>-</v>
      </c>
      <c r="I148" s="58">
        <f>IF(D148&lt;&gt;0,E148/D148,"-")</f>
        <v>0.88916666666666666</v>
      </c>
      <c r="J148" s="41">
        <f>SUBTOTAL(9,J149:J157)</f>
        <v>100000</v>
      </c>
      <c r="K148" s="41">
        <f>SUBTOTAL(9,K149:K157)</f>
        <v>100000</v>
      </c>
      <c r="L148" s="41">
        <f>SUBTOTAL(9,L149:L157)</f>
        <v>0</v>
      </c>
    </row>
    <row r="149" spans="1:12" ht="30" hidden="1" customHeight="1" x14ac:dyDescent="0.25">
      <c r="A149" s="1"/>
      <c r="B149" s="1"/>
      <c r="C149" s="5"/>
      <c r="D149" s="151"/>
      <c r="E149" s="151"/>
      <c r="F149" s="151"/>
      <c r="G149" s="34"/>
      <c r="H149" s="61"/>
      <c r="I149" s="61"/>
      <c r="J149" s="34"/>
      <c r="K149" s="34"/>
      <c r="L149" s="34"/>
    </row>
    <row r="150" spans="1:12" ht="409.6" hidden="1" customHeight="1" x14ac:dyDescent="0.25">
      <c r="A150" s="152" t="s">
        <v>46</v>
      </c>
      <c r="B150" s="152" t="s">
        <v>186</v>
      </c>
      <c r="C150" s="39">
        <f>SUBTOTAL(9,C151:C156)</f>
        <v>0</v>
      </c>
      <c r="D150" s="39">
        <f>SUBTOTAL(9,D151:D156)</f>
        <v>60000</v>
      </c>
      <c r="E150" s="39">
        <f>SUBTOTAL(9,E151:E156)</f>
        <v>53350</v>
      </c>
      <c r="F150" s="39">
        <f>G150-D150</f>
        <v>-60000</v>
      </c>
      <c r="G150" s="39">
        <f>SUBTOTAL(9,G151:G156)</f>
        <v>0</v>
      </c>
      <c r="H150" s="59" t="str">
        <f>IF(C150&lt;&gt;0,E150/C150,"-")</f>
        <v>-</v>
      </c>
      <c r="I150" s="59">
        <f>IF(D150&lt;&gt;0,E150/D150,"-")</f>
        <v>0.88916666666666666</v>
      </c>
      <c r="J150" s="39">
        <f>SUBTOTAL(9,J151:J156)</f>
        <v>100000</v>
      </c>
      <c r="K150" s="39">
        <f>SUBTOTAL(9,K151:K156)</f>
        <v>100000</v>
      </c>
      <c r="L150" s="39">
        <f>SUBTOTAL(9,L151:L156)</f>
        <v>0</v>
      </c>
    </row>
    <row r="151" spans="1:12" ht="22.5" hidden="1" customHeight="1" x14ac:dyDescent="0.25">
      <c r="A151" s="1"/>
      <c r="B151" s="1"/>
      <c r="C151" s="5"/>
      <c r="D151" s="151"/>
      <c r="E151" s="151"/>
      <c r="F151" s="151"/>
      <c r="G151" s="151"/>
      <c r="H151" s="153"/>
      <c r="I151" s="153"/>
      <c r="J151" s="151"/>
      <c r="K151" s="151"/>
      <c r="L151" s="151"/>
    </row>
    <row r="152" spans="1:12" ht="409.6" hidden="1" customHeight="1" x14ac:dyDescent="0.25">
      <c r="A152" s="154" t="s">
        <v>46</v>
      </c>
      <c r="B152" s="154" t="s">
        <v>186</v>
      </c>
      <c r="C152" s="151">
        <f>SUBTOTAL(9,C153:C155)</f>
        <v>0</v>
      </c>
      <c r="D152" s="151">
        <f>SUBTOTAL(9,D153:D155)</f>
        <v>60000</v>
      </c>
      <c r="E152" s="151">
        <f>SUBTOTAL(9,E153:E155)</f>
        <v>53350</v>
      </c>
      <c r="F152" s="151">
        <f>G152-D152</f>
        <v>-60000</v>
      </c>
      <c r="G152" s="151">
        <f>SUBTOTAL(9,G153:G155)</f>
        <v>0</v>
      </c>
      <c r="H152" s="153" t="str">
        <f>IF(C152&lt;&gt;0,E152/C152,"-")</f>
        <v>-</v>
      </c>
      <c r="I152" s="153">
        <f>IF(D152&lt;&gt;0,E152/D152,"-")</f>
        <v>0.88916666666666666</v>
      </c>
      <c r="J152" s="151">
        <f>SUBTOTAL(9,J153:J155)</f>
        <v>100000</v>
      </c>
      <c r="K152" s="151">
        <f>SUBTOTAL(9,K153:K155)</f>
        <v>100000</v>
      </c>
      <c r="L152" s="151">
        <f>SUBTOTAL(9,L153:L155)</f>
        <v>0</v>
      </c>
    </row>
    <row r="153" spans="1:12" ht="30" hidden="1" customHeight="1" x14ac:dyDescent="0.25">
      <c r="A153" s="1"/>
      <c r="B153" s="1"/>
      <c r="C153" s="5"/>
      <c r="D153" s="33"/>
      <c r="E153" s="33"/>
      <c r="F153" s="33"/>
      <c r="G153" s="34"/>
      <c r="H153" s="61"/>
      <c r="I153" s="61"/>
      <c r="J153" s="34"/>
      <c r="K153" s="34"/>
      <c r="L153" s="34"/>
    </row>
    <row r="154" spans="1:12" ht="15" customHeight="1" x14ac:dyDescent="0.25">
      <c r="A154" s="155" t="s">
        <v>46</v>
      </c>
      <c r="B154" s="155" t="s">
        <v>186</v>
      </c>
      <c r="C154" s="3">
        <v>0</v>
      </c>
      <c r="D154" s="3">
        <v>60000</v>
      </c>
      <c r="E154" s="3">
        <v>53350</v>
      </c>
      <c r="F154" s="3">
        <f>G154-D154</f>
        <v>-60000</v>
      </c>
      <c r="G154" s="3"/>
      <c r="H154" s="51" t="str">
        <f>IF(C154&lt;&gt;0,0/C154,"-")</f>
        <v>-</v>
      </c>
      <c r="I154" s="51">
        <f>IF(D154&lt;&gt;0,E154/D154,"-")</f>
        <v>0.88916666666666666</v>
      </c>
      <c r="J154" s="3">
        <v>100000</v>
      </c>
      <c r="K154" s="76">
        <v>100000</v>
      </c>
      <c r="L154" s="76">
        <v>0</v>
      </c>
    </row>
    <row r="155" spans="1:12" hidden="1" x14ac:dyDescent="0.25">
      <c r="A155" s="1"/>
      <c r="B155" s="1"/>
      <c r="C155" s="5"/>
      <c r="D155" s="3"/>
      <c r="E155" s="3"/>
      <c r="F155" s="3"/>
      <c r="G155" s="3"/>
      <c r="H155" s="51"/>
      <c r="I155" s="51"/>
      <c r="J155" s="3"/>
      <c r="K155" s="3"/>
      <c r="L155" s="3"/>
    </row>
    <row r="156" spans="1:12" hidden="1" x14ac:dyDescent="0.25">
      <c r="A156" s="1"/>
      <c r="B156" s="1"/>
      <c r="C156" s="5"/>
      <c r="D156" s="5"/>
      <c r="E156" s="5"/>
      <c r="F156" s="5"/>
      <c r="G156" s="34"/>
      <c r="H156" s="61"/>
      <c r="I156" s="61"/>
      <c r="J156" s="34"/>
      <c r="K156" s="34"/>
      <c r="L156" s="34"/>
    </row>
    <row r="157" spans="1:12" ht="20.100000000000001" hidden="1" customHeight="1" x14ac:dyDescent="0.25">
      <c r="A157" s="1"/>
      <c r="B157" s="1"/>
      <c r="C157" s="5"/>
      <c r="D157" s="5"/>
      <c r="E157" s="5"/>
      <c r="F157" s="5"/>
      <c r="G157" s="34"/>
      <c r="H157" s="61"/>
      <c r="I157" s="61"/>
      <c r="J157" s="34"/>
      <c r="K157" s="34"/>
      <c r="L157" s="34"/>
    </row>
    <row r="158" spans="1:12" ht="20.100000000000001" hidden="1" customHeight="1" x14ac:dyDescent="0.25">
      <c r="A158" s="1"/>
      <c r="B158" s="1"/>
      <c r="C158" s="5"/>
      <c r="D158" s="5"/>
      <c r="E158" s="5"/>
      <c r="F158" s="5"/>
      <c r="G158" s="34"/>
      <c r="H158" s="61"/>
      <c r="I158" s="61"/>
      <c r="J158" s="34"/>
      <c r="K158" s="34"/>
      <c r="L158" s="34"/>
    </row>
    <row r="159" spans="1:12" ht="20.100000000000001" hidden="1" customHeight="1" x14ac:dyDescent="0.25">
      <c r="A159" s="1"/>
      <c r="B159" s="1"/>
      <c r="C159" s="5"/>
      <c r="D159" s="5"/>
      <c r="E159" s="5"/>
      <c r="F159" s="5"/>
      <c r="G159" s="34"/>
      <c r="H159" s="61"/>
      <c r="I159" s="61"/>
      <c r="J159" s="34"/>
      <c r="K159" s="34"/>
      <c r="L159" s="34"/>
    </row>
    <row r="160" spans="1:12" ht="20.100000000000001" hidden="1" customHeight="1" x14ac:dyDescent="0.25">
      <c r="A160" s="1"/>
      <c r="B160" s="1"/>
      <c r="C160" s="5"/>
      <c r="D160" s="5"/>
      <c r="E160" s="5"/>
      <c r="F160" s="5"/>
      <c r="G160" s="34"/>
      <c r="H160" s="61"/>
      <c r="I160" s="61"/>
      <c r="J160" s="34"/>
      <c r="K160" s="34"/>
      <c r="L160" s="34"/>
    </row>
    <row r="161" spans="1:12" ht="20.100000000000001" hidden="1" customHeight="1" x14ac:dyDescent="0.25">
      <c r="A161" s="1"/>
      <c r="B161" s="1"/>
      <c r="C161" s="5"/>
      <c r="D161" s="5"/>
      <c r="E161" s="5"/>
      <c r="F161" s="5"/>
      <c r="G161" s="34"/>
      <c r="H161" s="61"/>
      <c r="I161" s="61"/>
      <c r="J161" s="34"/>
      <c r="K161" s="34"/>
      <c r="L161" s="34"/>
    </row>
    <row r="162" spans="1:12" s="29" customFormat="1" ht="409.6" hidden="1" customHeight="1" x14ac:dyDescent="0.25">
      <c r="A162" s="145" t="s">
        <v>47</v>
      </c>
      <c r="B162" s="145" t="s">
        <v>200</v>
      </c>
      <c r="C162" s="28">
        <f>SUBTOTAL(9,C163:C183)</f>
        <v>0</v>
      </c>
      <c r="D162" s="28">
        <f>SUBTOTAL(9,D163:D183)</f>
        <v>32000</v>
      </c>
      <c r="E162" s="28">
        <f>SUBTOTAL(9,E163:E183)</f>
        <v>15000</v>
      </c>
      <c r="F162" s="28">
        <f>G162-D162</f>
        <v>-32000</v>
      </c>
      <c r="G162" s="28">
        <f>SUBTOTAL(9,G163:G183)</f>
        <v>0</v>
      </c>
      <c r="H162" s="49" t="str">
        <f>IF(C162&lt;&gt;0,E162/C162,"-")</f>
        <v>-</v>
      </c>
      <c r="I162" s="49">
        <f>IF(D162&lt;&gt;0,E162/D162,"-")</f>
        <v>0.46875</v>
      </c>
      <c r="J162" s="28">
        <f>SUBTOTAL(9,J163:J183)</f>
        <v>0</v>
      </c>
      <c r="K162" s="28">
        <f>SUBTOTAL(9,K163:K183)</f>
        <v>0</v>
      </c>
      <c r="L162" s="28">
        <f>SUBTOTAL(9,L163:L183)</f>
        <v>0</v>
      </c>
    </row>
    <row r="163" spans="1:12" ht="30" hidden="1" customHeight="1" x14ac:dyDescent="0.25">
      <c r="A163" s="1"/>
      <c r="B163" s="4"/>
      <c r="C163" s="120"/>
      <c r="D163" s="120"/>
      <c r="E163" s="120"/>
      <c r="F163" s="120"/>
      <c r="G163" s="34"/>
      <c r="H163" s="61"/>
      <c r="I163" s="61"/>
      <c r="J163" s="34"/>
      <c r="K163" s="34"/>
      <c r="L163" s="34"/>
    </row>
    <row r="164" spans="1:12" s="29" customFormat="1" ht="409.6" hidden="1" customHeight="1" x14ac:dyDescent="0.25">
      <c r="A164" s="146" t="s">
        <v>47</v>
      </c>
      <c r="B164" s="146" t="s">
        <v>200</v>
      </c>
      <c r="C164" s="37">
        <f>SUBTOTAL(9,C165:C182)</f>
        <v>0</v>
      </c>
      <c r="D164" s="37">
        <f>SUBTOTAL(9,D165:D182)</f>
        <v>32000</v>
      </c>
      <c r="E164" s="37">
        <f>SUBTOTAL(9,E165:E182)</f>
        <v>15000</v>
      </c>
      <c r="F164" s="37">
        <f>G164-D164</f>
        <v>-32000</v>
      </c>
      <c r="G164" s="37">
        <f>SUBTOTAL(9,G165:G182)</f>
        <v>0</v>
      </c>
      <c r="H164" s="55" t="str">
        <f>IF(C164&lt;&gt;0,E164/C164,"-")</f>
        <v>-</v>
      </c>
      <c r="I164" s="55">
        <f>IF(D164&lt;&gt;0,E164/D164,"-")</f>
        <v>0.46875</v>
      </c>
      <c r="J164" s="37">
        <f>SUBTOTAL(9,J165:J182)</f>
        <v>0</v>
      </c>
      <c r="K164" s="37">
        <f>SUBTOTAL(9,K165:K182)</f>
        <v>0</v>
      </c>
      <c r="L164" s="37">
        <f>SUBTOTAL(9,L165:L182)</f>
        <v>0</v>
      </c>
    </row>
    <row r="165" spans="1:12" ht="30" hidden="1" customHeight="1" x14ac:dyDescent="0.25">
      <c r="A165" s="1"/>
      <c r="B165" s="1"/>
      <c r="C165" s="5"/>
      <c r="D165" s="42"/>
      <c r="E165" s="42"/>
      <c r="F165" s="42"/>
      <c r="G165" s="34"/>
      <c r="H165" s="61"/>
      <c r="I165" s="61"/>
      <c r="J165" s="34"/>
      <c r="K165" s="34"/>
      <c r="L165" s="34"/>
    </row>
    <row r="166" spans="1:12" ht="409.6" hidden="1" customHeight="1" x14ac:dyDescent="0.25">
      <c r="A166" s="147" t="s">
        <v>47</v>
      </c>
      <c r="B166" s="147" t="s">
        <v>200</v>
      </c>
      <c r="C166" s="38">
        <f>SUBTOTAL(9,C167:C181)</f>
        <v>0</v>
      </c>
      <c r="D166" s="38">
        <f>SUBTOTAL(9,D167:D181)</f>
        <v>32000</v>
      </c>
      <c r="E166" s="38">
        <f>SUBTOTAL(9,E167:E181)</f>
        <v>15000</v>
      </c>
      <c r="F166" s="38">
        <f>G166-D166</f>
        <v>-32000</v>
      </c>
      <c r="G166" s="38">
        <f>SUBTOTAL(9,G167:G181)</f>
        <v>0</v>
      </c>
      <c r="H166" s="56" t="str">
        <f>IF(C166&lt;&gt;0,E166/C166,"-")</f>
        <v>-</v>
      </c>
      <c r="I166" s="56">
        <f>IF(D166&lt;&gt;0,E166/D166,"-")</f>
        <v>0.46875</v>
      </c>
      <c r="J166" s="38">
        <f>SUBTOTAL(9,J167:J181)</f>
        <v>0</v>
      </c>
      <c r="K166" s="38">
        <f>SUBTOTAL(9,K167:K181)</f>
        <v>0</v>
      </c>
      <c r="L166" s="38">
        <f>SUBTOTAL(9,L167:L181)</f>
        <v>0</v>
      </c>
    </row>
    <row r="167" spans="1:12" ht="30" hidden="1" customHeight="1" x14ac:dyDescent="0.25">
      <c r="A167" s="1"/>
      <c r="B167" s="1"/>
      <c r="C167" s="5"/>
      <c r="D167" s="148"/>
      <c r="E167" s="148"/>
      <c r="F167" s="148"/>
      <c r="G167" s="34"/>
      <c r="H167" s="61"/>
      <c r="I167" s="61"/>
      <c r="J167" s="34"/>
      <c r="K167" s="34"/>
      <c r="L167" s="34"/>
    </row>
    <row r="168" spans="1:12" ht="409.6" hidden="1" customHeight="1" x14ac:dyDescent="0.25">
      <c r="A168" s="149" t="s">
        <v>47</v>
      </c>
      <c r="B168" s="149" t="s">
        <v>200</v>
      </c>
      <c r="C168" s="40">
        <f>SUBTOTAL(9,C169:C180)</f>
        <v>0</v>
      </c>
      <c r="D168" s="40">
        <f>SUBTOTAL(9,D169:D180)</f>
        <v>32000</v>
      </c>
      <c r="E168" s="40">
        <f>SUBTOTAL(9,E169:E180)</f>
        <v>15000</v>
      </c>
      <c r="F168" s="40">
        <f>G168-D168</f>
        <v>-32000</v>
      </c>
      <c r="G168" s="40">
        <f>SUBTOTAL(9,G169:G180)</f>
        <v>0</v>
      </c>
      <c r="H168" s="57" t="str">
        <f>IF(C168&lt;&gt;0,E168/C168,"-")</f>
        <v>-</v>
      </c>
      <c r="I168" s="57">
        <f>IF(D168&lt;&gt;0,E168/D168,"-")</f>
        <v>0.46875</v>
      </c>
      <c r="J168" s="40">
        <f>SUBTOTAL(9,J169:J180)</f>
        <v>0</v>
      </c>
      <c r="K168" s="40">
        <f>SUBTOTAL(9,K169:K180)</f>
        <v>0</v>
      </c>
      <c r="L168" s="40">
        <f>SUBTOTAL(9,L169:L180)</f>
        <v>0</v>
      </c>
    </row>
    <row r="169" spans="1:12" ht="30" hidden="1" customHeight="1" x14ac:dyDescent="0.25">
      <c r="A169" s="1"/>
      <c r="B169" s="1"/>
      <c r="C169" s="5"/>
      <c r="D169" s="117"/>
      <c r="E169" s="117"/>
      <c r="F169" s="117"/>
      <c r="G169" s="34"/>
      <c r="H169" s="61"/>
      <c r="I169" s="61"/>
      <c r="J169" s="34"/>
      <c r="K169" s="34"/>
      <c r="L169" s="34"/>
    </row>
    <row r="170" spans="1:12" ht="409.6" hidden="1" customHeight="1" x14ac:dyDescent="0.25">
      <c r="A170" s="150" t="s">
        <v>47</v>
      </c>
      <c r="B170" s="150" t="s">
        <v>200</v>
      </c>
      <c r="C170" s="41">
        <f>SUBTOTAL(9,C171:C179)</f>
        <v>0</v>
      </c>
      <c r="D170" s="41">
        <f>SUBTOTAL(9,D171:D179)</f>
        <v>32000</v>
      </c>
      <c r="E170" s="41">
        <f>SUBTOTAL(9,E171:E179)</f>
        <v>15000</v>
      </c>
      <c r="F170" s="41">
        <f>G170-D170</f>
        <v>-32000</v>
      </c>
      <c r="G170" s="41">
        <f>SUBTOTAL(9,G171:G179)</f>
        <v>0</v>
      </c>
      <c r="H170" s="58" t="str">
        <f>IF(C170&lt;&gt;0,E170/C170,"-")</f>
        <v>-</v>
      </c>
      <c r="I170" s="58">
        <f>IF(D170&lt;&gt;0,E170/D170,"-")</f>
        <v>0.46875</v>
      </c>
      <c r="J170" s="41">
        <f>SUBTOTAL(9,J171:J179)</f>
        <v>0</v>
      </c>
      <c r="K170" s="41">
        <f>SUBTOTAL(9,K171:K179)</f>
        <v>0</v>
      </c>
      <c r="L170" s="41">
        <f>SUBTOTAL(9,L171:L179)</f>
        <v>0</v>
      </c>
    </row>
    <row r="171" spans="1:12" ht="30" hidden="1" customHeight="1" x14ac:dyDescent="0.25">
      <c r="A171" s="1"/>
      <c r="B171" s="1"/>
      <c r="C171" s="5"/>
      <c r="D171" s="151"/>
      <c r="E171" s="151"/>
      <c r="F171" s="151"/>
      <c r="G171" s="34"/>
      <c r="H171" s="61"/>
      <c r="I171" s="61"/>
      <c r="J171" s="34"/>
      <c r="K171" s="34"/>
      <c r="L171" s="34"/>
    </row>
    <row r="172" spans="1:12" ht="409.6" hidden="1" customHeight="1" x14ac:dyDescent="0.25">
      <c r="A172" s="152" t="s">
        <v>47</v>
      </c>
      <c r="B172" s="152" t="s">
        <v>200</v>
      </c>
      <c r="C172" s="39">
        <f>SUBTOTAL(9,C173:C178)</f>
        <v>0</v>
      </c>
      <c r="D172" s="39">
        <f>SUBTOTAL(9,D173:D178)</f>
        <v>32000</v>
      </c>
      <c r="E172" s="39">
        <f>SUBTOTAL(9,E173:E178)</f>
        <v>15000</v>
      </c>
      <c r="F172" s="39">
        <f>G172-D172</f>
        <v>-32000</v>
      </c>
      <c r="G172" s="39">
        <f>SUBTOTAL(9,G173:G178)</f>
        <v>0</v>
      </c>
      <c r="H172" s="59" t="str">
        <f>IF(C172&lt;&gt;0,E172/C172,"-")</f>
        <v>-</v>
      </c>
      <c r="I172" s="59">
        <f>IF(D172&lt;&gt;0,E172/D172,"-")</f>
        <v>0.46875</v>
      </c>
      <c r="J172" s="39">
        <f>SUBTOTAL(9,J173:J178)</f>
        <v>0</v>
      </c>
      <c r="K172" s="39">
        <f>SUBTOTAL(9,K173:K178)</f>
        <v>0</v>
      </c>
      <c r="L172" s="39">
        <f>SUBTOTAL(9,L173:L178)</f>
        <v>0</v>
      </c>
    </row>
    <row r="173" spans="1:12" ht="22.5" hidden="1" customHeight="1" x14ac:dyDescent="0.25">
      <c r="A173" s="1"/>
      <c r="B173" s="1"/>
      <c r="C173" s="5"/>
      <c r="D173" s="151"/>
      <c r="E173" s="151"/>
      <c r="F173" s="151"/>
      <c r="G173" s="151"/>
      <c r="H173" s="153"/>
      <c r="I173" s="153"/>
      <c r="J173" s="151"/>
      <c r="K173" s="151"/>
      <c r="L173" s="151"/>
    </row>
    <row r="174" spans="1:12" ht="409.6" hidden="1" customHeight="1" x14ac:dyDescent="0.25">
      <c r="A174" s="154" t="s">
        <v>47</v>
      </c>
      <c r="B174" s="154" t="s">
        <v>200</v>
      </c>
      <c r="C174" s="151">
        <f>SUBTOTAL(9,C175:C177)</f>
        <v>0</v>
      </c>
      <c r="D174" s="151">
        <f>SUBTOTAL(9,D175:D177)</f>
        <v>32000</v>
      </c>
      <c r="E174" s="151">
        <f>SUBTOTAL(9,E175:E177)</f>
        <v>15000</v>
      </c>
      <c r="F174" s="151">
        <f>G174-D174</f>
        <v>-32000</v>
      </c>
      <c r="G174" s="151">
        <f>SUBTOTAL(9,G175:G177)</f>
        <v>0</v>
      </c>
      <c r="H174" s="153" t="str">
        <f>IF(C174&lt;&gt;0,E174/C174,"-")</f>
        <v>-</v>
      </c>
      <c r="I174" s="153">
        <f>IF(D174&lt;&gt;0,E174/D174,"-")</f>
        <v>0.46875</v>
      </c>
      <c r="J174" s="151">
        <f>SUBTOTAL(9,J175:J177)</f>
        <v>0</v>
      </c>
      <c r="K174" s="151">
        <f>SUBTOTAL(9,K175:K177)</f>
        <v>0</v>
      </c>
      <c r="L174" s="151">
        <f>SUBTOTAL(9,L175:L177)</f>
        <v>0</v>
      </c>
    </row>
    <row r="175" spans="1:12" ht="30" hidden="1" customHeight="1" x14ac:dyDescent="0.25">
      <c r="A175" s="1"/>
      <c r="B175" s="1"/>
      <c r="C175" s="5"/>
      <c r="D175" s="33"/>
      <c r="E175" s="33"/>
      <c r="F175" s="33"/>
      <c r="G175" s="34"/>
      <c r="H175" s="61"/>
      <c r="I175" s="61"/>
      <c r="J175" s="34"/>
      <c r="K175" s="34"/>
      <c r="L175" s="34"/>
    </row>
    <row r="176" spans="1:12" ht="15" customHeight="1" x14ac:dyDescent="0.25">
      <c r="A176" s="155" t="s">
        <v>47</v>
      </c>
      <c r="B176" s="155" t="s">
        <v>200</v>
      </c>
      <c r="C176" s="3">
        <v>0</v>
      </c>
      <c r="D176" s="3">
        <v>32000</v>
      </c>
      <c r="E176" s="3">
        <v>15000</v>
      </c>
      <c r="F176" s="3">
        <f>G176-D176</f>
        <v>-32000</v>
      </c>
      <c r="G176" s="3"/>
      <c r="H176" s="51" t="str">
        <f>IF(C176&lt;&gt;0,0/C176,"-")</f>
        <v>-</v>
      </c>
      <c r="I176" s="51">
        <f>IF(D176&lt;&gt;0,E176/D176,"-")</f>
        <v>0.46875</v>
      </c>
      <c r="J176" s="3">
        <v>0</v>
      </c>
      <c r="K176" s="76">
        <v>0</v>
      </c>
      <c r="L176" s="76">
        <v>0</v>
      </c>
    </row>
    <row r="177" spans="1:12" hidden="1" x14ac:dyDescent="0.25">
      <c r="A177" s="1"/>
      <c r="B177" s="1"/>
      <c r="C177" s="5"/>
      <c r="D177" s="3"/>
      <c r="E177" s="3"/>
      <c r="F177" s="3"/>
      <c r="G177" s="3"/>
      <c r="H177" s="51"/>
      <c r="I177" s="51"/>
      <c r="J177" s="3"/>
      <c r="K177" s="3"/>
      <c r="L177" s="3"/>
    </row>
    <row r="178" spans="1:12" hidden="1" x14ac:dyDescent="0.25">
      <c r="A178" s="1"/>
      <c r="B178" s="1"/>
      <c r="C178" s="5"/>
      <c r="D178" s="5"/>
      <c r="E178" s="5"/>
      <c r="F178" s="5"/>
      <c r="G178" s="34"/>
      <c r="H178" s="61"/>
      <c r="I178" s="61"/>
      <c r="J178" s="34"/>
      <c r="K178" s="34"/>
      <c r="L178" s="34"/>
    </row>
    <row r="179" spans="1:12" ht="20.100000000000001" hidden="1" customHeight="1" x14ac:dyDescent="0.25">
      <c r="A179" s="1"/>
      <c r="B179" s="1"/>
      <c r="C179" s="5"/>
      <c r="D179" s="5"/>
      <c r="E179" s="5"/>
      <c r="F179" s="5"/>
      <c r="G179" s="34"/>
      <c r="H179" s="61"/>
      <c r="I179" s="61"/>
      <c r="J179" s="34"/>
      <c r="K179" s="34"/>
      <c r="L179" s="34"/>
    </row>
    <row r="180" spans="1:12" ht="20.100000000000001" hidden="1" customHeight="1" x14ac:dyDescent="0.25">
      <c r="A180" s="1"/>
      <c r="B180" s="1"/>
      <c r="C180" s="5"/>
      <c r="D180" s="5"/>
      <c r="E180" s="5"/>
      <c r="F180" s="5"/>
      <c r="G180" s="34"/>
      <c r="H180" s="61"/>
      <c r="I180" s="61"/>
      <c r="J180" s="34"/>
      <c r="K180" s="34"/>
      <c r="L180" s="34"/>
    </row>
    <row r="181" spans="1:12" ht="20.100000000000001" hidden="1" customHeight="1" x14ac:dyDescent="0.25">
      <c r="A181" s="1"/>
      <c r="B181" s="1"/>
      <c r="C181" s="5"/>
      <c r="D181" s="5"/>
      <c r="E181" s="5"/>
      <c r="F181" s="5"/>
      <c r="G181" s="34"/>
      <c r="H181" s="61"/>
      <c r="I181" s="61"/>
      <c r="J181" s="34"/>
      <c r="K181" s="34"/>
      <c r="L181" s="34"/>
    </row>
    <row r="182" spans="1:12" ht="20.100000000000001" hidden="1" customHeight="1" x14ac:dyDescent="0.25">
      <c r="A182" s="1"/>
      <c r="B182" s="1"/>
      <c r="C182" s="5"/>
      <c r="D182" s="5"/>
      <c r="E182" s="5"/>
      <c r="F182" s="5"/>
      <c r="G182" s="34"/>
      <c r="H182" s="61"/>
      <c r="I182" s="61"/>
      <c r="J182" s="34"/>
      <c r="K182" s="34"/>
      <c r="L182" s="34"/>
    </row>
    <row r="183" spans="1:12" ht="20.100000000000001" hidden="1" customHeight="1" x14ac:dyDescent="0.25">
      <c r="A183" s="1"/>
      <c r="B183" s="1"/>
      <c r="C183" s="5"/>
      <c r="D183" s="5"/>
      <c r="E183" s="5"/>
      <c r="F183" s="5"/>
      <c r="G183" s="34"/>
      <c r="H183" s="61"/>
      <c r="I183" s="61"/>
      <c r="J183" s="34"/>
      <c r="K183" s="34"/>
      <c r="L183" s="34"/>
    </row>
    <row r="184" spans="1:12" s="29" customFormat="1" ht="409.6" hidden="1" customHeight="1" x14ac:dyDescent="0.25">
      <c r="A184" s="145" t="s">
        <v>48</v>
      </c>
      <c r="B184" s="145" t="s">
        <v>197</v>
      </c>
      <c r="C184" s="28">
        <f>SUBTOTAL(9,C185:C205)</f>
        <v>0</v>
      </c>
      <c r="D184" s="28">
        <f>SUBTOTAL(9,D185:D205)</f>
        <v>646000</v>
      </c>
      <c r="E184" s="28">
        <f>SUBTOTAL(9,E185:E205)</f>
        <v>623957.13</v>
      </c>
      <c r="F184" s="28">
        <f>G184-D184</f>
        <v>-646000</v>
      </c>
      <c r="G184" s="28">
        <f>SUBTOTAL(9,G185:G205)</f>
        <v>0</v>
      </c>
      <c r="H184" s="49" t="str">
        <f>IF(C184&lt;&gt;0,E184/C184,"-")</f>
        <v>-</v>
      </c>
      <c r="I184" s="49">
        <f>IF(D184&lt;&gt;0,E184/D184,"-")</f>
        <v>0.96587791021671832</v>
      </c>
      <c r="J184" s="28">
        <f>SUBTOTAL(9,J185:J205)</f>
        <v>1815000</v>
      </c>
      <c r="K184" s="28">
        <f>SUBTOTAL(9,K185:K205)</f>
        <v>1815000</v>
      </c>
      <c r="L184" s="28">
        <f>SUBTOTAL(9,L185:L205)</f>
        <v>0</v>
      </c>
    </row>
    <row r="185" spans="1:12" ht="30" hidden="1" customHeight="1" x14ac:dyDescent="0.25">
      <c r="A185" s="1"/>
      <c r="B185" s="4"/>
      <c r="C185" s="120"/>
      <c r="D185" s="120"/>
      <c r="E185" s="120"/>
      <c r="F185" s="120"/>
      <c r="G185" s="34"/>
      <c r="H185" s="61"/>
      <c r="I185" s="61"/>
      <c r="J185" s="34"/>
      <c r="K185" s="34"/>
      <c r="L185" s="34"/>
    </row>
    <row r="186" spans="1:12" s="29" customFormat="1" ht="409.6" hidden="1" customHeight="1" x14ac:dyDescent="0.25">
      <c r="A186" s="146" t="s">
        <v>48</v>
      </c>
      <c r="B186" s="146" t="s">
        <v>197</v>
      </c>
      <c r="C186" s="37">
        <f>SUBTOTAL(9,C187:C204)</f>
        <v>0</v>
      </c>
      <c r="D186" s="37">
        <f>SUBTOTAL(9,D187:D204)</f>
        <v>646000</v>
      </c>
      <c r="E186" s="37">
        <f>SUBTOTAL(9,E187:E204)</f>
        <v>623957.13</v>
      </c>
      <c r="F186" s="37">
        <f>G186-D186</f>
        <v>-646000</v>
      </c>
      <c r="G186" s="37">
        <f>SUBTOTAL(9,G187:G204)</f>
        <v>0</v>
      </c>
      <c r="H186" s="55" t="str">
        <f>IF(C186&lt;&gt;0,E186/C186,"-")</f>
        <v>-</v>
      </c>
      <c r="I186" s="55">
        <f>IF(D186&lt;&gt;0,E186/D186,"-")</f>
        <v>0.96587791021671832</v>
      </c>
      <c r="J186" s="37">
        <f>SUBTOTAL(9,J187:J204)</f>
        <v>1815000</v>
      </c>
      <c r="K186" s="37">
        <f>SUBTOTAL(9,K187:K204)</f>
        <v>1815000</v>
      </c>
      <c r="L186" s="37">
        <f>SUBTOTAL(9,L187:L204)</f>
        <v>0</v>
      </c>
    </row>
    <row r="187" spans="1:12" ht="30" hidden="1" customHeight="1" x14ac:dyDescent="0.25">
      <c r="A187" s="1"/>
      <c r="B187" s="1"/>
      <c r="C187" s="5"/>
      <c r="D187" s="42"/>
      <c r="E187" s="42"/>
      <c r="F187" s="42"/>
      <c r="G187" s="34"/>
      <c r="H187" s="61"/>
      <c r="I187" s="61"/>
      <c r="J187" s="34"/>
      <c r="K187" s="34"/>
      <c r="L187" s="34"/>
    </row>
    <row r="188" spans="1:12" ht="409.6" hidden="1" customHeight="1" x14ac:dyDescent="0.25">
      <c r="A188" s="147" t="s">
        <v>48</v>
      </c>
      <c r="B188" s="147" t="s">
        <v>197</v>
      </c>
      <c r="C188" s="38">
        <f>SUBTOTAL(9,C189:C203)</f>
        <v>0</v>
      </c>
      <c r="D188" s="38">
        <f>SUBTOTAL(9,D189:D203)</f>
        <v>646000</v>
      </c>
      <c r="E188" s="38">
        <f>SUBTOTAL(9,E189:E203)</f>
        <v>623957.13</v>
      </c>
      <c r="F188" s="38">
        <f>G188-D188</f>
        <v>-646000</v>
      </c>
      <c r="G188" s="38">
        <f>SUBTOTAL(9,G189:G203)</f>
        <v>0</v>
      </c>
      <c r="H188" s="56" t="str">
        <f>IF(C188&lt;&gt;0,E188/C188,"-")</f>
        <v>-</v>
      </c>
      <c r="I188" s="56">
        <f>IF(D188&lt;&gt;0,E188/D188,"-")</f>
        <v>0.96587791021671832</v>
      </c>
      <c r="J188" s="38">
        <f>SUBTOTAL(9,J189:J203)</f>
        <v>1815000</v>
      </c>
      <c r="K188" s="38">
        <f>SUBTOTAL(9,K189:K203)</f>
        <v>1815000</v>
      </c>
      <c r="L188" s="38">
        <f>SUBTOTAL(9,L189:L203)</f>
        <v>0</v>
      </c>
    </row>
    <row r="189" spans="1:12" ht="30" hidden="1" customHeight="1" x14ac:dyDescent="0.25">
      <c r="A189" s="1"/>
      <c r="B189" s="1"/>
      <c r="C189" s="5"/>
      <c r="D189" s="148"/>
      <c r="E189" s="148"/>
      <c r="F189" s="148"/>
      <c r="G189" s="34"/>
      <c r="H189" s="61"/>
      <c r="I189" s="61"/>
      <c r="J189" s="34"/>
      <c r="K189" s="34"/>
      <c r="L189" s="34"/>
    </row>
    <row r="190" spans="1:12" ht="409.6" hidden="1" customHeight="1" x14ac:dyDescent="0.25">
      <c r="A190" s="149" t="s">
        <v>48</v>
      </c>
      <c r="B190" s="149" t="s">
        <v>197</v>
      </c>
      <c r="C190" s="40">
        <f>SUBTOTAL(9,C191:C202)</f>
        <v>0</v>
      </c>
      <c r="D190" s="40">
        <f>SUBTOTAL(9,D191:D202)</f>
        <v>646000</v>
      </c>
      <c r="E190" s="40">
        <f>SUBTOTAL(9,E191:E202)</f>
        <v>623957.13</v>
      </c>
      <c r="F190" s="40">
        <f>G190-D190</f>
        <v>-646000</v>
      </c>
      <c r="G190" s="40">
        <f>SUBTOTAL(9,G191:G202)</f>
        <v>0</v>
      </c>
      <c r="H190" s="57" t="str">
        <f>IF(C190&lt;&gt;0,E190/C190,"-")</f>
        <v>-</v>
      </c>
      <c r="I190" s="57">
        <f>IF(D190&lt;&gt;0,E190/D190,"-")</f>
        <v>0.96587791021671832</v>
      </c>
      <c r="J190" s="40">
        <f>SUBTOTAL(9,J191:J202)</f>
        <v>1815000</v>
      </c>
      <c r="K190" s="40">
        <f>SUBTOTAL(9,K191:K202)</f>
        <v>1815000</v>
      </c>
      <c r="L190" s="40">
        <f>SUBTOTAL(9,L191:L202)</f>
        <v>0</v>
      </c>
    </row>
    <row r="191" spans="1:12" ht="30" hidden="1" customHeight="1" x14ac:dyDescent="0.25">
      <c r="A191" s="1"/>
      <c r="B191" s="1"/>
      <c r="C191" s="5"/>
      <c r="D191" s="117"/>
      <c r="E191" s="117"/>
      <c r="F191" s="117"/>
      <c r="G191" s="34"/>
      <c r="H191" s="61"/>
      <c r="I191" s="61"/>
      <c r="J191" s="34"/>
      <c r="K191" s="34"/>
      <c r="L191" s="34"/>
    </row>
    <row r="192" spans="1:12" ht="409.6" hidden="1" customHeight="1" x14ac:dyDescent="0.25">
      <c r="A192" s="150" t="s">
        <v>48</v>
      </c>
      <c r="B192" s="150" t="s">
        <v>197</v>
      </c>
      <c r="C192" s="41">
        <f>SUBTOTAL(9,C193:C201)</f>
        <v>0</v>
      </c>
      <c r="D192" s="41">
        <f>SUBTOTAL(9,D193:D201)</f>
        <v>646000</v>
      </c>
      <c r="E192" s="41">
        <f>SUBTOTAL(9,E193:E201)</f>
        <v>623957.13</v>
      </c>
      <c r="F192" s="41">
        <f>G192-D192</f>
        <v>-646000</v>
      </c>
      <c r="G192" s="41">
        <f>SUBTOTAL(9,G193:G201)</f>
        <v>0</v>
      </c>
      <c r="H192" s="58" t="str">
        <f>IF(C192&lt;&gt;0,E192/C192,"-")</f>
        <v>-</v>
      </c>
      <c r="I192" s="58">
        <f>IF(D192&lt;&gt;0,E192/D192,"-")</f>
        <v>0.96587791021671832</v>
      </c>
      <c r="J192" s="41">
        <f>SUBTOTAL(9,J193:J201)</f>
        <v>1815000</v>
      </c>
      <c r="K192" s="41">
        <f>SUBTOTAL(9,K193:K201)</f>
        <v>1815000</v>
      </c>
      <c r="L192" s="41">
        <f>SUBTOTAL(9,L193:L201)</f>
        <v>0</v>
      </c>
    </row>
    <row r="193" spans="1:12" ht="30" hidden="1" customHeight="1" x14ac:dyDescent="0.25">
      <c r="A193" s="1"/>
      <c r="B193" s="1"/>
      <c r="C193" s="5"/>
      <c r="D193" s="151"/>
      <c r="E193" s="151"/>
      <c r="F193" s="151"/>
      <c r="G193" s="34"/>
      <c r="H193" s="61"/>
      <c r="I193" s="61"/>
      <c r="J193" s="34"/>
      <c r="K193" s="34"/>
      <c r="L193" s="34"/>
    </row>
    <row r="194" spans="1:12" ht="409.6" hidden="1" customHeight="1" x14ac:dyDescent="0.25">
      <c r="A194" s="152" t="s">
        <v>48</v>
      </c>
      <c r="B194" s="152" t="s">
        <v>197</v>
      </c>
      <c r="C194" s="39">
        <f>SUBTOTAL(9,C195:C200)</f>
        <v>0</v>
      </c>
      <c r="D194" s="39">
        <f>SUBTOTAL(9,D195:D200)</f>
        <v>646000</v>
      </c>
      <c r="E194" s="39">
        <f>SUBTOTAL(9,E195:E200)</f>
        <v>623957.13</v>
      </c>
      <c r="F194" s="39">
        <f>G194-D194</f>
        <v>-646000</v>
      </c>
      <c r="G194" s="39">
        <f>SUBTOTAL(9,G195:G200)</f>
        <v>0</v>
      </c>
      <c r="H194" s="59" t="str">
        <f>IF(C194&lt;&gt;0,E194/C194,"-")</f>
        <v>-</v>
      </c>
      <c r="I194" s="59">
        <f>IF(D194&lt;&gt;0,E194/D194,"-")</f>
        <v>0.96587791021671832</v>
      </c>
      <c r="J194" s="39">
        <f>SUBTOTAL(9,J195:J200)</f>
        <v>1815000</v>
      </c>
      <c r="K194" s="39">
        <f>SUBTOTAL(9,K195:K200)</f>
        <v>1815000</v>
      </c>
      <c r="L194" s="39">
        <f>SUBTOTAL(9,L195:L200)</f>
        <v>0</v>
      </c>
    </row>
    <row r="195" spans="1:12" ht="22.5" hidden="1" customHeight="1" x14ac:dyDescent="0.25">
      <c r="A195" s="1"/>
      <c r="B195" s="1"/>
      <c r="C195" s="5"/>
      <c r="D195" s="151"/>
      <c r="E195" s="151"/>
      <c r="F195" s="151"/>
      <c r="G195" s="151"/>
      <c r="H195" s="153"/>
      <c r="I195" s="153"/>
      <c r="J195" s="151"/>
      <c r="K195" s="151"/>
      <c r="L195" s="151"/>
    </row>
    <row r="196" spans="1:12" ht="409.6" hidden="1" customHeight="1" x14ac:dyDescent="0.25">
      <c r="A196" s="154" t="s">
        <v>48</v>
      </c>
      <c r="B196" s="154" t="s">
        <v>197</v>
      </c>
      <c r="C196" s="151">
        <f>SUBTOTAL(9,C197:C199)</f>
        <v>0</v>
      </c>
      <c r="D196" s="151">
        <f>SUBTOTAL(9,D197:D199)</f>
        <v>646000</v>
      </c>
      <c r="E196" s="151">
        <f>SUBTOTAL(9,E197:E199)</f>
        <v>623957.13</v>
      </c>
      <c r="F196" s="151">
        <f>G196-D196</f>
        <v>-646000</v>
      </c>
      <c r="G196" s="151">
        <f>SUBTOTAL(9,G197:G199)</f>
        <v>0</v>
      </c>
      <c r="H196" s="153" t="str">
        <f>IF(C196&lt;&gt;0,E196/C196,"-")</f>
        <v>-</v>
      </c>
      <c r="I196" s="153">
        <f>IF(D196&lt;&gt;0,E196/D196,"-")</f>
        <v>0.96587791021671832</v>
      </c>
      <c r="J196" s="151">
        <f>SUBTOTAL(9,J197:J199)</f>
        <v>1815000</v>
      </c>
      <c r="K196" s="151">
        <f>SUBTOTAL(9,K197:K199)</f>
        <v>1815000</v>
      </c>
      <c r="L196" s="151">
        <f>SUBTOTAL(9,L197:L199)</f>
        <v>0</v>
      </c>
    </row>
    <row r="197" spans="1:12" ht="30" hidden="1" customHeight="1" x14ac:dyDescent="0.25">
      <c r="A197" s="1"/>
      <c r="B197" s="1"/>
      <c r="C197" s="5"/>
      <c r="D197" s="33"/>
      <c r="E197" s="33"/>
      <c r="F197" s="33"/>
      <c r="G197" s="34"/>
      <c r="H197" s="61"/>
      <c r="I197" s="61"/>
      <c r="J197" s="34"/>
      <c r="K197" s="34"/>
      <c r="L197" s="34"/>
    </row>
    <row r="198" spans="1:12" ht="15" customHeight="1" x14ac:dyDescent="0.25">
      <c r="A198" s="155" t="s">
        <v>48</v>
      </c>
      <c r="B198" s="155" t="s">
        <v>197</v>
      </c>
      <c r="C198" s="3">
        <v>0</v>
      </c>
      <c r="D198" s="3">
        <v>646000</v>
      </c>
      <c r="E198" s="3">
        <v>623957.13</v>
      </c>
      <c r="F198" s="3">
        <f>G198-D198</f>
        <v>-646000</v>
      </c>
      <c r="G198" s="3"/>
      <c r="H198" s="51" t="str">
        <f>IF(C198&lt;&gt;0,0/C198,"-")</f>
        <v>-</v>
      </c>
      <c r="I198" s="51">
        <f>IF(D198&lt;&gt;0,E198/D198,"-")</f>
        <v>0.96587791021671832</v>
      </c>
      <c r="J198" s="3">
        <v>1815000</v>
      </c>
      <c r="K198" s="76">
        <v>1815000</v>
      </c>
      <c r="L198" s="76">
        <v>0</v>
      </c>
    </row>
    <row r="199" spans="1:12" hidden="1" x14ac:dyDescent="0.25">
      <c r="A199" s="1"/>
      <c r="B199" s="1"/>
      <c r="C199" s="5"/>
      <c r="D199" s="3"/>
      <c r="E199" s="3"/>
      <c r="F199" s="3"/>
      <c r="G199" s="3"/>
      <c r="H199" s="51"/>
      <c r="I199" s="51"/>
      <c r="J199" s="3"/>
      <c r="K199" s="3"/>
      <c r="L199" s="3"/>
    </row>
    <row r="200" spans="1:12" hidden="1" x14ac:dyDescent="0.25">
      <c r="A200" s="1"/>
      <c r="B200" s="1"/>
      <c r="C200" s="5"/>
      <c r="D200" s="5"/>
      <c r="E200" s="5"/>
      <c r="F200" s="5"/>
      <c r="G200" s="34"/>
      <c r="H200" s="61"/>
      <c r="I200" s="61"/>
      <c r="J200" s="34"/>
      <c r="K200" s="34"/>
      <c r="L200" s="34"/>
    </row>
    <row r="201" spans="1:12" ht="20.100000000000001" hidden="1" customHeight="1" x14ac:dyDescent="0.25">
      <c r="A201" s="1"/>
      <c r="B201" s="1"/>
      <c r="C201" s="5"/>
      <c r="D201" s="5"/>
      <c r="E201" s="5"/>
      <c r="F201" s="5"/>
      <c r="G201" s="34"/>
      <c r="H201" s="61"/>
      <c r="I201" s="61"/>
      <c r="J201" s="34"/>
      <c r="K201" s="34"/>
      <c r="L201" s="34"/>
    </row>
    <row r="202" spans="1:12" ht="20.100000000000001" hidden="1" customHeight="1" x14ac:dyDescent="0.25">
      <c r="A202" s="1"/>
      <c r="B202" s="1"/>
      <c r="C202" s="5"/>
      <c r="D202" s="5"/>
      <c r="E202" s="5"/>
      <c r="F202" s="5"/>
      <c r="G202" s="34"/>
      <c r="H202" s="61"/>
      <c r="I202" s="61"/>
      <c r="J202" s="34"/>
      <c r="K202" s="34"/>
      <c r="L202" s="34"/>
    </row>
    <row r="203" spans="1:12" ht="20.100000000000001" hidden="1" customHeight="1" x14ac:dyDescent="0.25">
      <c r="A203" s="1"/>
      <c r="B203" s="1"/>
      <c r="C203" s="5"/>
      <c r="D203" s="5"/>
      <c r="E203" s="5"/>
      <c r="F203" s="5"/>
      <c r="G203" s="34"/>
      <c r="H203" s="61"/>
      <c r="I203" s="61"/>
      <c r="J203" s="34"/>
      <c r="K203" s="34"/>
      <c r="L203" s="34"/>
    </row>
    <row r="204" spans="1:12" ht="20.100000000000001" hidden="1" customHeight="1" x14ac:dyDescent="0.25">
      <c r="A204" s="1"/>
      <c r="B204" s="1"/>
      <c r="C204" s="5"/>
      <c r="D204" s="5"/>
      <c r="E204" s="5"/>
      <c r="F204" s="5"/>
      <c r="G204" s="34"/>
      <c r="H204" s="61"/>
      <c r="I204" s="61"/>
      <c r="J204" s="34"/>
      <c r="K204" s="34"/>
      <c r="L204" s="34"/>
    </row>
    <row r="205" spans="1:12" ht="20.100000000000001" hidden="1" customHeight="1" x14ac:dyDescent="0.25">
      <c r="A205" s="1"/>
      <c r="B205" s="1"/>
      <c r="C205" s="5"/>
      <c r="D205" s="5"/>
      <c r="E205" s="5"/>
      <c r="F205" s="5"/>
      <c r="G205" s="34"/>
      <c r="H205" s="61"/>
      <c r="I205" s="61"/>
      <c r="J205" s="34"/>
      <c r="K205" s="34"/>
      <c r="L205" s="34"/>
    </row>
    <row r="206" spans="1:12" s="29" customFormat="1" ht="409.6" hidden="1" customHeight="1" x14ac:dyDescent="0.25">
      <c r="A206" s="145" t="s">
        <v>49</v>
      </c>
      <c r="B206" s="145" t="s">
        <v>205</v>
      </c>
      <c r="C206" s="28">
        <f>SUBTOTAL(9,C207:C227)</f>
        <v>0</v>
      </c>
      <c r="D206" s="28">
        <f>SUBTOTAL(9,D207:D227)</f>
        <v>464150</v>
      </c>
      <c r="E206" s="28">
        <f>SUBTOTAL(9,E207:E227)</f>
        <v>444754.77</v>
      </c>
      <c r="F206" s="28">
        <f>G206-D206</f>
        <v>-464150</v>
      </c>
      <c r="G206" s="28">
        <f>SUBTOTAL(9,G207:G227)</f>
        <v>0</v>
      </c>
      <c r="H206" s="49" t="str">
        <f>IF(C206&lt;&gt;0,E206/C206,"-")</f>
        <v>-</v>
      </c>
      <c r="I206" s="49">
        <f>IF(D206&lt;&gt;0,E206/D206,"-")</f>
        <v>0.95821344392976415</v>
      </c>
      <c r="J206" s="28">
        <f>SUBTOTAL(9,J207:J227)</f>
        <v>40288000</v>
      </c>
      <c r="K206" s="28">
        <f>SUBTOTAL(9,K207:K227)</f>
        <v>33430000</v>
      </c>
      <c r="L206" s="28">
        <f>SUBTOTAL(9,L207:L227)</f>
        <v>0</v>
      </c>
    </row>
    <row r="207" spans="1:12" ht="30" hidden="1" customHeight="1" x14ac:dyDescent="0.25">
      <c r="A207" s="1"/>
      <c r="B207" s="4"/>
      <c r="C207" s="120"/>
      <c r="D207" s="120"/>
      <c r="E207" s="120"/>
      <c r="F207" s="120"/>
      <c r="G207" s="34"/>
      <c r="H207" s="61"/>
      <c r="I207" s="61"/>
      <c r="J207" s="34"/>
      <c r="K207" s="34"/>
      <c r="L207" s="34"/>
    </row>
    <row r="208" spans="1:12" s="29" customFormat="1" ht="409.6" hidden="1" customHeight="1" x14ac:dyDescent="0.25">
      <c r="A208" s="146" t="s">
        <v>49</v>
      </c>
      <c r="B208" s="146" t="s">
        <v>205</v>
      </c>
      <c r="C208" s="37">
        <f>SUBTOTAL(9,C209:C226)</f>
        <v>0</v>
      </c>
      <c r="D208" s="37">
        <f>SUBTOTAL(9,D209:D226)</f>
        <v>464150</v>
      </c>
      <c r="E208" s="37">
        <f>SUBTOTAL(9,E209:E226)</f>
        <v>444754.77</v>
      </c>
      <c r="F208" s="37">
        <f>G208-D208</f>
        <v>-464150</v>
      </c>
      <c r="G208" s="37">
        <f>SUBTOTAL(9,G209:G226)</f>
        <v>0</v>
      </c>
      <c r="H208" s="55" t="str">
        <f>IF(C208&lt;&gt;0,E208/C208,"-")</f>
        <v>-</v>
      </c>
      <c r="I208" s="55">
        <f>IF(D208&lt;&gt;0,E208/D208,"-")</f>
        <v>0.95821344392976415</v>
      </c>
      <c r="J208" s="37">
        <f>SUBTOTAL(9,J209:J226)</f>
        <v>40288000</v>
      </c>
      <c r="K208" s="37">
        <f>SUBTOTAL(9,K209:K226)</f>
        <v>33430000</v>
      </c>
      <c r="L208" s="37">
        <f>SUBTOTAL(9,L209:L226)</f>
        <v>0</v>
      </c>
    </row>
    <row r="209" spans="1:12" ht="30" hidden="1" customHeight="1" x14ac:dyDescent="0.25">
      <c r="A209" s="1"/>
      <c r="B209" s="1"/>
      <c r="C209" s="5"/>
      <c r="D209" s="42"/>
      <c r="E209" s="42"/>
      <c r="F209" s="42"/>
      <c r="G209" s="34"/>
      <c r="H209" s="61"/>
      <c r="I209" s="61"/>
      <c r="J209" s="34"/>
      <c r="K209" s="34"/>
      <c r="L209" s="34"/>
    </row>
    <row r="210" spans="1:12" ht="409.6" hidden="1" customHeight="1" x14ac:dyDescent="0.25">
      <c r="A210" s="147" t="s">
        <v>49</v>
      </c>
      <c r="B210" s="147" t="s">
        <v>205</v>
      </c>
      <c r="C210" s="38">
        <f>SUBTOTAL(9,C211:C225)</f>
        <v>0</v>
      </c>
      <c r="D210" s="38">
        <f>SUBTOTAL(9,D211:D225)</f>
        <v>464150</v>
      </c>
      <c r="E210" s="38">
        <f>SUBTOTAL(9,E211:E225)</f>
        <v>444754.77</v>
      </c>
      <c r="F210" s="38">
        <f>G210-D210</f>
        <v>-464150</v>
      </c>
      <c r="G210" s="38">
        <f>SUBTOTAL(9,G211:G225)</f>
        <v>0</v>
      </c>
      <c r="H210" s="56" t="str">
        <f>IF(C210&lt;&gt;0,E210/C210,"-")</f>
        <v>-</v>
      </c>
      <c r="I210" s="56">
        <f>IF(D210&lt;&gt;0,E210/D210,"-")</f>
        <v>0.95821344392976415</v>
      </c>
      <c r="J210" s="38">
        <f>SUBTOTAL(9,J211:J225)</f>
        <v>40288000</v>
      </c>
      <c r="K210" s="38">
        <f>SUBTOTAL(9,K211:K225)</f>
        <v>33430000</v>
      </c>
      <c r="L210" s="38">
        <f>SUBTOTAL(9,L211:L225)</f>
        <v>0</v>
      </c>
    </row>
    <row r="211" spans="1:12" ht="30" hidden="1" customHeight="1" x14ac:dyDescent="0.25">
      <c r="A211" s="1"/>
      <c r="B211" s="1"/>
      <c r="C211" s="5"/>
      <c r="D211" s="148"/>
      <c r="E211" s="148"/>
      <c r="F211" s="148"/>
      <c r="G211" s="34"/>
      <c r="H211" s="61"/>
      <c r="I211" s="61"/>
      <c r="J211" s="34"/>
      <c r="K211" s="34"/>
      <c r="L211" s="34"/>
    </row>
    <row r="212" spans="1:12" ht="409.6" hidden="1" customHeight="1" x14ac:dyDescent="0.25">
      <c r="A212" s="149" t="s">
        <v>49</v>
      </c>
      <c r="B212" s="149" t="s">
        <v>205</v>
      </c>
      <c r="C212" s="40">
        <f>SUBTOTAL(9,C213:C224)</f>
        <v>0</v>
      </c>
      <c r="D212" s="40">
        <f>SUBTOTAL(9,D213:D224)</f>
        <v>464150</v>
      </c>
      <c r="E212" s="40">
        <f>SUBTOTAL(9,E213:E224)</f>
        <v>444754.77</v>
      </c>
      <c r="F212" s="40">
        <f>G212-D212</f>
        <v>-464150</v>
      </c>
      <c r="G212" s="40">
        <f>SUBTOTAL(9,G213:G224)</f>
        <v>0</v>
      </c>
      <c r="H212" s="57" t="str">
        <f>IF(C212&lt;&gt;0,E212/C212,"-")</f>
        <v>-</v>
      </c>
      <c r="I212" s="57">
        <f>IF(D212&lt;&gt;0,E212/D212,"-")</f>
        <v>0.95821344392976415</v>
      </c>
      <c r="J212" s="40">
        <f>SUBTOTAL(9,J213:J224)</f>
        <v>40288000</v>
      </c>
      <c r="K212" s="40">
        <f>SUBTOTAL(9,K213:K224)</f>
        <v>33430000</v>
      </c>
      <c r="L212" s="40">
        <f>SUBTOTAL(9,L213:L224)</f>
        <v>0</v>
      </c>
    </row>
    <row r="213" spans="1:12" ht="30" hidden="1" customHeight="1" x14ac:dyDescent="0.25">
      <c r="A213" s="1"/>
      <c r="B213" s="1"/>
      <c r="C213" s="5"/>
      <c r="D213" s="117"/>
      <c r="E213" s="117"/>
      <c r="F213" s="117"/>
      <c r="G213" s="34"/>
      <c r="H213" s="61"/>
      <c r="I213" s="61"/>
      <c r="J213" s="34"/>
      <c r="K213" s="34"/>
      <c r="L213" s="34"/>
    </row>
    <row r="214" spans="1:12" ht="409.6" hidden="1" customHeight="1" x14ac:dyDescent="0.25">
      <c r="A214" s="150" t="s">
        <v>49</v>
      </c>
      <c r="B214" s="150" t="s">
        <v>205</v>
      </c>
      <c r="C214" s="41">
        <f>SUBTOTAL(9,C215:C223)</f>
        <v>0</v>
      </c>
      <c r="D214" s="41">
        <f>SUBTOTAL(9,D215:D223)</f>
        <v>464150</v>
      </c>
      <c r="E214" s="41">
        <f>SUBTOTAL(9,E215:E223)</f>
        <v>444754.77</v>
      </c>
      <c r="F214" s="41">
        <f>G214-D214</f>
        <v>-464150</v>
      </c>
      <c r="G214" s="41">
        <f>SUBTOTAL(9,G215:G223)</f>
        <v>0</v>
      </c>
      <c r="H214" s="58" t="str">
        <f>IF(C214&lt;&gt;0,E214/C214,"-")</f>
        <v>-</v>
      </c>
      <c r="I214" s="58">
        <f>IF(D214&lt;&gt;0,E214/D214,"-")</f>
        <v>0.95821344392976415</v>
      </c>
      <c r="J214" s="41">
        <f>SUBTOTAL(9,J215:J223)</f>
        <v>40288000</v>
      </c>
      <c r="K214" s="41">
        <f>SUBTOTAL(9,K215:K223)</f>
        <v>33430000</v>
      </c>
      <c r="L214" s="41">
        <f>SUBTOTAL(9,L215:L223)</f>
        <v>0</v>
      </c>
    </row>
    <row r="215" spans="1:12" ht="30" hidden="1" customHeight="1" x14ac:dyDescent="0.25">
      <c r="A215" s="1"/>
      <c r="B215" s="1"/>
      <c r="C215" s="5"/>
      <c r="D215" s="151"/>
      <c r="E215" s="151"/>
      <c r="F215" s="151"/>
      <c r="G215" s="34"/>
      <c r="H215" s="61"/>
      <c r="I215" s="61"/>
      <c r="J215" s="34"/>
      <c r="K215" s="34"/>
      <c r="L215" s="34"/>
    </row>
    <row r="216" spans="1:12" ht="409.6" hidden="1" customHeight="1" x14ac:dyDescent="0.25">
      <c r="A216" s="152" t="s">
        <v>49</v>
      </c>
      <c r="B216" s="152" t="s">
        <v>205</v>
      </c>
      <c r="C216" s="39">
        <f>SUBTOTAL(9,C217:C222)</f>
        <v>0</v>
      </c>
      <c r="D216" s="39">
        <f>SUBTOTAL(9,D217:D222)</f>
        <v>464150</v>
      </c>
      <c r="E216" s="39">
        <f>SUBTOTAL(9,E217:E222)</f>
        <v>444754.77</v>
      </c>
      <c r="F216" s="39">
        <f>G216-D216</f>
        <v>-464150</v>
      </c>
      <c r="G216" s="39">
        <f>SUBTOTAL(9,G217:G222)</f>
        <v>0</v>
      </c>
      <c r="H216" s="59" t="str">
        <f>IF(C216&lt;&gt;0,E216/C216,"-")</f>
        <v>-</v>
      </c>
      <c r="I216" s="59">
        <f>IF(D216&lt;&gt;0,E216/D216,"-")</f>
        <v>0.95821344392976415</v>
      </c>
      <c r="J216" s="39">
        <f>SUBTOTAL(9,J217:J222)</f>
        <v>40288000</v>
      </c>
      <c r="K216" s="39">
        <f>SUBTOTAL(9,K217:K222)</f>
        <v>33430000</v>
      </c>
      <c r="L216" s="39">
        <f>SUBTOTAL(9,L217:L222)</f>
        <v>0</v>
      </c>
    </row>
    <row r="217" spans="1:12" ht="22.5" hidden="1" customHeight="1" x14ac:dyDescent="0.25">
      <c r="A217" s="1"/>
      <c r="B217" s="1"/>
      <c r="C217" s="5"/>
      <c r="D217" s="151"/>
      <c r="E217" s="151"/>
      <c r="F217" s="151"/>
      <c r="G217" s="151"/>
      <c r="H217" s="153"/>
      <c r="I217" s="153"/>
      <c r="J217" s="151"/>
      <c r="K217" s="151"/>
      <c r="L217" s="151"/>
    </row>
    <row r="218" spans="1:12" ht="409.6" hidden="1" customHeight="1" x14ac:dyDescent="0.25">
      <c r="A218" s="154" t="s">
        <v>49</v>
      </c>
      <c r="B218" s="154" t="s">
        <v>205</v>
      </c>
      <c r="C218" s="151">
        <f>SUBTOTAL(9,C219:C221)</f>
        <v>0</v>
      </c>
      <c r="D218" s="151">
        <f>SUBTOTAL(9,D219:D221)</f>
        <v>464150</v>
      </c>
      <c r="E218" s="151">
        <f>SUBTOTAL(9,E219:E221)</f>
        <v>444754.77</v>
      </c>
      <c r="F218" s="151">
        <f>G218-D218</f>
        <v>-464150</v>
      </c>
      <c r="G218" s="151">
        <f>SUBTOTAL(9,G219:G221)</f>
        <v>0</v>
      </c>
      <c r="H218" s="153" t="str">
        <f>IF(C218&lt;&gt;0,E218/C218,"-")</f>
        <v>-</v>
      </c>
      <c r="I218" s="153">
        <f>IF(D218&lt;&gt;0,E218/D218,"-")</f>
        <v>0.95821344392976415</v>
      </c>
      <c r="J218" s="151">
        <f>SUBTOTAL(9,J219:J221)</f>
        <v>40288000</v>
      </c>
      <c r="K218" s="151">
        <f>SUBTOTAL(9,K219:K221)</f>
        <v>33430000</v>
      </c>
      <c r="L218" s="151">
        <f>SUBTOTAL(9,L219:L221)</f>
        <v>0</v>
      </c>
    </row>
    <row r="219" spans="1:12" ht="30" hidden="1" customHeight="1" x14ac:dyDescent="0.25">
      <c r="A219" s="1"/>
      <c r="B219" s="1"/>
      <c r="C219" s="5"/>
      <c r="D219" s="33"/>
      <c r="E219" s="33"/>
      <c r="F219" s="33"/>
      <c r="G219" s="34"/>
      <c r="H219" s="61"/>
      <c r="I219" s="61"/>
      <c r="J219" s="34"/>
      <c r="K219" s="34"/>
      <c r="L219" s="34"/>
    </row>
    <row r="220" spans="1:12" ht="15" customHeight="1" x14ac:dyDescent="0.25">
      <c r="A220" s="155" t="s">
        <v>49</v>
      </c>
      <c r="B220" s="155" t="s">
        <v>205</v>
      </c>
      <c r="C220" s="3">
        <v>0</v>
      </c>
      <c r="D220" s="3">
        <v>464150</v>
      </c>
      <c r="E220" s="3">
        <v>444754.77</v>
      </c>
      <c r="F220" s="3">
        <f>G220-D220</f>
        <v>-464150</v>
      </c>
      <c r="G220" s="3"/>
      <c r="H220" s="51" t="str">
        <f>IF(C220&lt;&gt;0,0/C220,"-")</f>
        <v>-</v>
      </c>
      <c r="I220" s="51">
        <f>IF(D220&lt;&gt;0,E220/D220,"-")</f>
        <v>0.95821344392976415</v>
      </c>
      <c r="J220" s="3">
        <v>40288000</v>
      </c>
      <c r="K220" s="76">
        <v>33430000</v>
      </c>
      <c r="L220" s="76">
        <v>0</v>
      </c>
    </row>
    <row r="221" spans="1:12" hidden="1" x14ac:dyDescent="0.25">
      <c r="A221" s="1"/>
      <c r="B221" s="1"/>
      <c r="C221" s="5"/>
      <c r="D221" s="3"/>
      <c r="E221" s="3"/>
      <c r="F221" s="3"/>
      <c r="G221" s="3"/>
      <c r="H221" s="51"/>
      <c r="I221" s="51"/>
      <c r="J221" s="3"/>
      <c r="K221" s="3"/>
      <c r="L221" s="3"/>
    </row>
    <row r="222" spans="1:12" hidden="1" x14ac:dyDescent="0.25">
      <c r="A222" s="1"/>
      <c r="B222" s="1"/>
      <c r="C222" s="5"/>
      <c r="D222" s="5"/>
      <c r="E222" s="5"/>
      <c r="F222" s="5"/>
      <c r="G222" s="34"/>
      <c r="H222" s="61"/>
      <c r="I222" s="61"/>
      <c r="J222" s="34"/>
      <c r="K222" s="34"/>
      <c r="L222" s="34"/>
    </row>
    <row r="223" spans="1:12" ht="20.100000000000001" hidden="1" customHeight="1" x14ac:dyDescent="0.25">
      <c r="A223" s="1"/>
      <c r="B223" s="1"/>
      <c r="C223" s="5"/>
      <c r="D223" s="5"/>
      <c r="E223" s="5"/>
      <c r="F223" s="5"/>
      <c r="G223" s="34"/>
      <c r="H223" s="61"/>
      <c r="I223" s="61"/>
      <c r="J223" s="34"/>
      <c r="K223" s="34"/>
      <c r="L223" s="34"/>
    </row>
    <row r="224" spans="1:12" ht="20.100000000000001" hidden="1" customHeight="1" x14ac:dyDescent="0.25">
      <c r="A224" s="1"/>
      <c r="B224" s="1"/>
      <c r="C224" s="5"/>
      <c r="D224" s="5"/>
      <c r="E224" s="5"/>
      <c r="F224" s="5"/>
      <c r="G224" s="34"/>
      <c r="H224" s="61"/>
      <c r="I224" s="61"/>
      <c r="J224" s="34"/>
      <c r="K224" s="34"/>
      <c r="L224" s="34"/>
    </row>
    <row r="225" spans="1:12" ht="20.100000000000001" hidden="1" customHeight="1" x14ac:dyDescent="0.25">
      <c r="A225" s="1"/>
      <c r="B225" s="1"/>
      <c r="C225" s="5"/>
      <c r="D225" s="5"/>
      <c r="E225" s="5"/>
      <c r="F225" s="5"/>
      <c r="G225" s="34"/>
      <c r="H225" s="61"/>
      <c r="I225" s="61"/>
      <c r="J225" s="34"/>
      <c r="K225" s="34"/>
      <c r="L225" s="34"/>
    </row>
    <row r="226" spans="1:12" ht="20.100000000000001" hidden="1" customHeight="1" x14ac:dyDescent="0.25">
      <c r="A226" s="1"/>
      <c r="B226" s="1"/>
      <c r="C226" s="5"/>
      <c r="D226" s="5"/>
      <c r="E226" s="5"/>
      <c r="F226" s="5"/>
      <c r="G226" s="34"/>
      <c r="H226" s="61"/>
      <c r="I226" s="61"/>
      <c r="J226" s="34"/>
      <c r="K226" s="34"/>
      <c r="L226" s="34"/>
    </row>
    <row r="227" spans="1:12" ht="20.100000000000001" hidden="1" customHeight="1" x14ac:dyDescent="0.25">
      <c r="A227" s="1"/>
      <c r="B227" s="1"/>
      <c r="C227" s="5"/>
      <c r="D227" s="5"/>
      <c r="E227" s="5"/>
      <c r="F227" s="5"/>
      <c r="G227" s="34"/>
      <c r="H227" s="61"/>
      <c r="I227" s="61"/>
      <c r="J227" s="34"/>
      <c r="K227" s="34"/>
      <c r="L227" s="34"/>
    </row>
    <row r="228" spans="1:12" s="29" customFormat="1" ht="409.6" hidden="1" customHeight="1" x14ac:dyDescent="0.25">
      <c r="A228" s="145" t="s">
        <v>50</v>
      </c>
      <c r="B228" s="145" t="s">
        <v>189</v>
      </c>
      <c r="C228" s="28">
        <f>SUBTOTAL(9,C229:C249)</f>
        <v>0</v>
      </c>
      <c r="D228" s="28">
        <f>SUBTOTAL(9,D229:D249)</f>
        <v>0</v>
      </c>
      <c r="E228" s="28">
        <f>SUBTOTAL(9,E229:E249)</f>
        <v>0</v>
      </c>
      <c r="F228" s="28">
        <f>G228-D228</f>
        <v>0</v>
      </c>
      <c r="G228" s="28">
        <f>SUBTOTAL(9,G229:G249)</f>
        <v>0</v>
      </c>
      <c r="H228" s="49" t="str">
        <f>IF(C228&lt;&gt;0,E228/C228,"-")</f>
        <v>-</v>
      </c>
      <c r="I228" s="49" t="str">
        <f>IF(D228&lt;&gt;0,E228/D228,"-")</f>
        <v>-</v>
      </c>
      <c r="J228" s="28">
        <f>SUBTOTAL(9,J229:J249)</f>
        <v>0</v>
      </c>
      <c r="K228" s="28">
        <f>SUBTOTAL(9,K229:K249)</f>
        <v>0</v>
      </c>
      <c r="L228" s="28">
        <f>SUBTOTAL(9,L229:L249)</f>
        <v>0</v>
      </c>
    </row>
    <row r="229" spans="1:12" ht="30" hidden="1" customHeight="1" x14ac:dyDescent="0.25">
      <c r="A229" s="1"/>
      <c r="B229" s="4"/>
      <c r="C229" s="120"/>
      <c r="D229" s="120"/>
      <c r="E229" s="120"/>
      <c r="F229" s="120"/>
      <c r="G229" s="34"/>
      <c r="H229" s="61"/>
      <c r="I229" s="61"/>
      <c r="J229" s="34"/>
      <c r="K229" s="34"/>
      <c r="L229" s="34"/>
    </row>
    <row r="230" spans="1:12" s="29" customFormat="1" ht="409.6" hidden="1" customHeight="1" x14ac:dyDescent="0.25">
      <c r="A230" s="146" t="s">
        <v>50</v>
      </c>
      <c r="B230" s="146" t="s">
        <v>189</v>
      </c>
      <c r="C230" s="37">
        <f>SUBTOTAL(9,C231:C248)</f>
        <v>0</v>
      </c>
      <c r="D230" s="37">
        <f>SUBTOTAL(9,D231:D248)</f>
        <v>0</v>
      </c>
      <c r="E230" s="37">
        <f>SUBTOTAL(9,E231:E248)</f>
        <v>0</v>
      </c>
      <c r="F230" s="37">
        <f>G230-D230</f>
        <v>0</v>
      </c>
      <c r="G230" s="37">
        <f>SUBTOTAL(9,G231:G248)</f>
        <v>0</v>
      </c>
      <c r="H230" s="55" t="str">
        <f>IF(C230&lt;&gt;0,E230/C230,"-")</f>
        <v>-</v>
      </c>
      <c r="I230" s="55" t="str">
        <f>IF(D230&lt;&gt;0,E230/D230,"-")</f>
        <v>-</v>
      </c>
      <c r="J230" s="37">
        <f>SUBTOTAL(9,J231:J248)</f>
        <v>0</v>
      </c>
      <c r="K230" s="37">
        <f>SUBTOTAL(9,K231:K248)</f>
        <v>0</v>
      </c>
      <c r="L230" s="37">
        <f>SUBTOTAL(9,L231:L248)</f>
        <v>0</v>
      </c>
    </row>
    <row r="231" spans="1:12" ht="30" hidden="1" customHeight="1" x14ac:dyDescent="0.25">
      <c r="A231" s="1"/>
      <c r="B231" s="1"/>
      <c r="C231" s="5"/>
      <c r="D231" s="42"/>
      <c r="E231" s="42"/>
      <c r="F231" s="42"/>
      <c r="G231" s="34"/>
      <c r="H231" s="61"/>
      <c r="I231" s="61"/>
      <c r="J231" s="34"/>
      <c r="K231" s="34"/>
      <c r="L231" s="34"/>
    </row>
    <row r="232" spans="1:12" ht="409.6" hidden="1" customHeight="1" x14ac:dyDescent="0.25">
      <c r="A232" s="147" t="s">
        <v>50</v>
      </c>
      <c r="B232" s="147" t="s">
        <v>189</v>
      </c>
      <c r="C232" s="38">
        <f>SUBTOTAL(9,C233:C247)</f>
        <v>0</v>
      </c>
      <c r="D232" s="38">
        <f>SUBTOTAL(9,D233:D247)</f>
        <v>0</v>
      </c>
      <c r="E232" s="38">
        <f>SUBTOTAL(9,E233:E247)</f>
        <v>0</v>
      </c>
      <c r="F232" s="38">
        <f>G232-D232</f>
        <v>0</v>
      </c>
      <c r="G232" s="38">
        <f>SUBTOTAL(9,G233:G247)</f>
        <v>0</v>
      </c>
      <c r="H232" s="56" t="str">
        <f>IF(C232&lt;&gt;0,E232/C232,"-")</f>
        <v>-</v>
      </c>
      <c r="I232" s="56" t="str">
        <f>IF(D232&lt;&gt;0,E232/D232,"-")</f>
        <v>-</v>
      </c>
      <c r="J232" s="38">
        <f>SUBTOTAL(9,J233:J247)</f>
        <v>0</v>
      </c>
      <c r="K232" s="38">
        <f>SUBTOTAL(9,K233:K247)</f>
        <v>0</v>
      </c>
      <c r="L232" s="38">
        <f>SUBTOTAL(9,L233:L247)</f>
        <v>0</v>
      </c>
    </row>
    <row r="233" spans="1:12" ht="30" hidden="1" customHeight="1" x14ac:dyDescent="0.25">
      <c r="A233" s="1"/>
      <c r="B233" s="1"/>
      <c r="C233" s="5"/>
      <c r="D233" s="148"/>
      <c r="E233" s="148"/>
      <c r="F233" s="148"/>
      <c r="G233" s="34"/>
      <c r="H233" s="61"/>
      <c r="I233" s="61"/>
      <c r="J233" s="34"/>
      <c r="K233" s="34"/>
      <c r="L233" s="34"/>
    </row>
    <row r="234" spans="1:12" ht="409.6" hidden="1" customHeight="1" x14ac:dyDescent="0.25">
      <c r="A234" s="149" t="s">
        <v>50</v>
      </c>
      <c r="B234" s="149" t="s">
        <v>189</v>
      </c>
      <c r="C234" s="40">
        <f>SUBTOTAL(9,C235:C246)</f>
        <v>0</v>
      </c>
      <c r="D234" s="40">
        <f>SUBTOTAL(9,D235:D246)</f>
        <v>0</v>
      </c>
      <c r="E234" s="40">
        <f>SUBTOTAL(9,E235:E246)</f>
        <v>0</v>
      </c>
      <c r="F234" s="40">
        <f>G234-D234</f>
        <v>0</v>
      </c>
      <c r="G234" s="40">
        <f>SUBTOTAL(9,G235:G246)</f>
        <v>0</v>
      </c>
      <c r="H234" s="57" t="str">
        <f>IF(C234&lt;&gt;0,E234/C234,"-")</f>
        <v>-</v>
      </c>
      <c r="I234" s="57" t="str">
        <f>IF(D234&lt;&gt;0,E234/D234,"-")</f>
        <v>-</v>
      </c>
      <c r="J234" s="40">
        <f>SUBTOTAL(9,J235:J246)</f>
        <v>0</v>
      </c>
      <c r="K234" s="40">
        <f>SUBTOTAL(9,K235:K246)</f>
        <v>0</v>
      </c>
      <c r="L234" s="40">
        <f>SUBTOTAL(9,L235:L246)</f>
        <v>0</v>
      </c>
    </row>
    <row r="235" spans="1:12" ht="30" hidden="1" customHeight="1" x14ac:dyDescent="0.25">
      <c r="A235" s="1"/>
      <c r="B235" s="1"/>
      <c r="C235" s="5"/>
      <c r="D235" s="117"/>
      <c r="E235" s="117"/>
      <c r="F235" s="117"/>
      <c r="G235" s="34"/>
      <c r="H235" s="61"/>
      <c r="I235" s="61"/>
      <c r="J235" s="34"/>
      <c r="K235" s="34"/>
      <c r="L235" s="34"/>
    </row>
    <row r="236" spans="1:12" ht="409.6" hidden="1" customHeight="1" x14ac:dyDescent="0.25">
      <c r="A236" s="150" t="s">
        <v>50</v>
      </c>
      <c r="B236" s="150" t="s">
        <v>189</v>
      </c>
      <c r="C236" s="41">
        <f>SUBTOTAL(9,C237:C245)</f>
        <v>0</v>
      </c>
      <c r="D236" s="41">
        <f>SUBTOTAL(9,D237:D245)</f>
        <v>0</v>
      </c>
      <c r="E236" s="41">
        <f>SUBTOTAL(9,E237:E245)</f>
        <v>0</v>
      </c>
      <c r="F236" s="41">
        <f>G236-D236</f>
        <v>0</v>
      </c>
      <c r="G236" s="41">
        <f>SUBTOTAL(9,G237:G245)</f>
        <v>0</v>
      </c>
      <c r="H236" s="58" t="str">
        <f>IF(C236&lt;&gt;0,E236/C236,"-")</f>
        <v>-</v>
      </c>
      <c r="I236" s="58" t="str">
        <f>IF(D236&lt;&gt;0,E236/D236,"-")</f>
        <v>-</v>
      </c>
      <c r="J236" s="41">
        <f>SUBTOTAL(9,J237:J245)</f>
        <v>0</v>
      </c>
      <c r="K236" s="41">
        <f>SUBTOTAL(9,K237:K245)</f>
        <v>0</v>
      </c>
      <c r="L236" s="41">
        <f>SUBTOTAL(9,L237:L245)</f>
        <v>0</v>
      </c>
    </row>
    <row r="237" spans="1:12" ht="30" hidden="1" customHeight="1" x14ac:dyDescent="0.25">
      <c r="A237" s="1"/>
      <c r="B237" s="1"/>
      <c r="C237" s="5"/>
      <c r="D237" s="151"/>
      <c r="E237" s="151"/>
      <c r="F237" s="151"/>
      <c r="G237" s="34"/>
      <c r="H237" s="61"/>
      <c r="I237" s="61"/>
      <c r="J237" s="34"/>
      <c r="K237" s="34"/>
      <c r="L237" s="34"/>
    </row>
    <row r="238" spans="1:12" ht="409.6" hidden="1" customHeight="1" x14ac:dyDescent="0.25">
      <c r="A238" s="152" t="s">
        <v>50</v>
      </c>
      <c r="B238" s="152" t="s">
        <v>189</v>
      </c>
      <c r="C238" s="39">
        <f>SUBTOTAL(9,C239:C244)</f>
        <v>0</v>
      </c>
      <c r="D238" s="39">
        <f>SUBTOTAL(9,D239:D244)</f>
        <v>0</v>
      </c>
      <c r="E238" s="39">
        <f>SUBTOTAL(9,E239:E244)</f>
        <v>0</v>
      </c>
      <c r="F238" s="39">
        <f>G238-D238</f>
        <v>0</v>
      </c>
      <c r="G238" s="39">
        <f>SUBTOTAL(9,G239:G244)</f>
        <v>0</v>
      </c>
      <c r="H238" s="59" t="str">
        <f>IF(C238&lt;&gt;0,E238/C238,"-")</f>
        <v>-</v>
      </c>
      <c r="I238" s="59" t="str">
        <f>IF(D238&lt;&gt;0,E238/D238,"-")</f>
        <v>-</v>
      </c>
      <c r="J238" s="39">
        <f>SUBTOTAL(9,J239:J244)</f>
        <v>0</v>
      </c>
      <c r="K238" s="39">
        <f>SUBTOTAL(9,K239:K244)</f>
        <v>0</v>
      </c>
      <c r="L238" s="39">
        <f>SUBTOTAL(9,L239:L244)</f>
        <v>0</v>
      </c>
    </row>
    <row r="239" spans="1:12" ht="22.5" hidden="1" customHeight="1" x14ac:dyDescent="0.25">
      <c r="A239" s="1"/>
      <c r="B239" s="1"/>
      <c r="C239" s="5"/>
      <c r="D239" s="151"/>
      <c r="E239" s="151"/>
      <c r="F239" s="151"/>
      <c r="G239" s="151"/>
      <c r="H239" s="153"/>
      <c r="I239" s="153"/>
      <c r="J239" s="151"/>
      <c r="K239" s="151"/>
      <c r="L239" s="151"/>
    </row>
    <row r="240" spans="1:12" ht="409.6" hidden="1" customHeight="1" x14ac:dyDescent="0.25">
      <c r="A240" s="154" t="s">
        <v>50</v>
      </c>
      <c r="B240" s="154" t="s">
        <v>189</v>
      </c>
      <c r="C240" s="151">
        <f>SUBTOTAL(9,C241:C243)</f>
        <v>0</v>
      </c>
      <c r="D240" s="151">
        <f>SUBTOTAL(9,D241:D243)</f>
        <v>0</v>
      </c>
      <c r="E240" s="151">
        <f>SUBTOTAL(9,E241:E243)</f>
        <v>0</v>
      </c>
      <c r="F240" s="151">
        <f>G240-D240</f>
        <v>0</v>
      </c>
      <c r="G240" s="151">
        <f>SUBTOTAL(9,G241:G243)</f>
        <v>0</v>
      </c>
      <c r="H240" s="153" t="str">
        <f>IF(C240&lt;&gt;0,E240/C240,"-")</f>
        <v>-</v>
      </c>
      <c r="I240" s="153" t="str">
        <f>IF(D240&lt;&gt;0,E240/D240,"-")</f>
        <v>-</v>
      </c>
      <c r="J240" s="151">
        <f>SUBTOTAL(9,J241:J243)</f>
        <v>0</v>
      </c>
      <c r="K240" s="151">
        <f>SUBTOTAL(9,K241:K243)</f>
        <v>0</v>
      </c>
      <c r="L240" s="151">
        <f>SUBTOTAL(9,L241:L243)</f>
        <v>0</v>
      </c>
    </row>
    <row r="241" spans="1:12" ht="30" hidden="1" customHeight="1" x14ac:dyDescent="0.25">
      <c r="A241" s="1"/>
      <c r="B241" s="1"/>
      <c r="C241" s="5"/>
      <c r="D241" s="33"/>
      <c r="E241" s="33"/>
      <c r="F241" s="33"/>
      <c r="G241" s="34"/>
      <c r="H241" s="61"/>
      <c r="I241" s="61"/>
      <c r="J241" s="34"/>
      <c r="K241" s="34"/>
      <c r="L241" s="34"/>
    </row>
    <row r="242" spans="1:12" ht="15" hidden="1" customHeight="1" x14ac:dyDescent="0.25">
      <c r="A242" s="155" t="s">
        <v>50</v>
      </c>
      <c r="B242" s="155" t="s">
        <v>189</v>
      </c>
      <c r="C242" s="3">
        <v>0</v>
      </c>
      <c r="D242" s="3">
        <v>0</v>
      </c>
      <c r="E242" s="3">
        <v>0</v>
      </c>
      <c r="F242" s="3">
        <f>G242-D242</f>
        <v>0</v>
      </c>
      <c r="G242" s="3"/>
      <c r="H242" s="51" t="str">
        <f>IF(C242&lt;&gt;0,0/C242,"-")</f>
        <v>-</v>
      </c>
      <c r="I242" s="51" t="str">
        <f>IF(D242&lt;&gt;0,E242/D242,"-")</f>
        <v>-</v>
      </c>
      <c r="J242" s="3">
        <v>0</v>
      </c>
      <c r="K242" s="76">
        <v>0</v>
      </c>
      <c r="L242" s="76">
        <v>0</v>
      </c>
    </row>
    <row r="243" spans="1:12" hidden="1" x14ac:dyDescent="0.25">
      <c r="A243" s="1"/>
      <c r="B243" s="1"/>
      <c r="C243" s="5"/>
      <c r="D243" s="3"/>
      <c r="E243" s="3"/>
      <c r="F243" s="3"/>
      <c r="G243" s="3"/>
      <c r="H243" s="51"/>
      <c r="I243" s="51"/>
      <c r="J243" s="3"/>
      <c r="K243" s="3"/>
      <c r="L243" s="3"/>
    </row>
    <row r="244" spans="1:12" hidden="1" x14ac:dyDescent="0.25">
      <c r="A244" s="1"/>
      <c r="B244" s="1"/>
      <c r="C244" s="5"/>
      <c r="D244" s="5"/>
      <c r="E244" s="5"/>
      <c r="F244" s="5"/>
      <c r="G244" s="34"/>
      <c r="H244" s="61"/>
      <c r="I244" s="61"/>
      <c r="J244" s="34"/>
      <c r="K244" s="34"/>
      <c r="L244" s="34"/>
    </row>
    <row r="245" spans="1:12" ht="20.100000000000001" hidden="1" customHeight="1" x14ac:dyDescent="0.25">
      <c r="A245" s="1"/>
      <c r="B245" s="1"/>
      <c r="C245" s="5"/>
      <c r="D245" s="5"/>
      <c r="E245" s="5"/>
      <c r="F245" s="5"/>
      <c r="G245" s="34"/>
      <c r="H245" s="61"/>
      <c r="I245" s="61"/>
      <c r="J245" s="34"/>
      <c r="K245" s="34"/>
      <c r="L245" s="34"/>
    </row>
    <row r="246" spans="1:12" ht="20.100000000000001" hidden="1" customHeight="1" x14ac:dyDescent="0.25">
      <c r="A246" s="1"/>
      <c r="B246" s="1"/>
      <c r="C246" s="5"/>
      <c r="D246" s="5"/>
      <c r="E246" s="5"/>
      <c r="F246" s="5"/>
      <c r="G246" s="34"/>
      <c r="H246" s="61"/>
      <c r="I246" s="61"/>
      <c r="J246" s="34"/>
      <c r="K246" s="34"/>
      <c r="L246" s="34"/>
    </row>
    <row r="247" spans="1:12" ht="20.100000000000001" hidden="1" customHeight="1" x14ac:dyDescent="0.25">
      <c r="A247" s="1"/>
      <c r="B247" s="1"/>
      <c r="C247" s="5"/>
      <c r="D247" s="5"/>
      <c r="E247" s="5"/>
      <c r="F247" s="5"/>
      <c r="G247" s="34"/>
      <c r="H247" s="61"/>
      <c r="I247" s="61"/>
      <c r="J247" s="34"/>
      <c r="K247" s="34"/>
      <c r="L247" s="34"/>
    </row>
    <row r="248" spans="1:12" ht="20.100000000000001" hidden="1" customHeight="1" x14ac:dyDescent="0.25">
      <c r="A248" s="1"/>
      <c r="B248" s="1"/>
      <c r="C248" s="5"/>
      <c r="D248" s="5"/>
      <c r="E248" s="5"/>
      <c r="F248" s="5"/>
      <c r="G248" s="34"/>
      <c r="H248" s="61"/>
      <c r="I248" s="61"/>
      <c r="J248" s="34"/>
      <c r="K248" s="34"/>
      <c r="L248" s="34"/>
    </row>
    <row r="249" spans="1:12" ht="20.100000000000001" hidden="1" customHeight="1" x14ac:dyDescent="0.25">
      <c r="A249" s="1"/>
      <c r="B249" s="1"/>
      <c r="C249" s="5"/>
      <c r="D249" s="5"/>
      <c r="E249" s="5"/>
      <c r="F249" s="5"/>
      <c r="G249" s="34"/>
      <c r="H249" s="61"/>
      <c r="I249" s="61"/>
      <c r="J249" s="34"/>
      <c r="K249" s="34"/>
      <c r="L249" s="34"/>
    </row>
    <row r="250" spans="1:12" s="29" customFormat="1" ht="409.6" hidden="1" customHeight="1" x14ac:dyDescent="0.25">
      <c r="A250" s="145" t="s">
        <v>51</v>
      </c>
      <c r="B250" s="145" t="s">
        <v>243</v>
      </c>
      <c r="C250" s="28">
        <f>SUBTOTAL(9,C251:C271)</f>
        <v>0</v>
      </c>
      <c r="D250" s="28">
        <f>SUBTOTAL(9,D251:D271)</f>
        <v>180000</v>
      </c>
      <c r="E250" s="28">
        <f>SUBTOTAL(9,E251:E271)</f>
        <v>170509.33</v>
      </c>
      <c r="F250" s="28">
        <f>G250-D250</f>
        <v>-180000</v>
      </c>
      <c r="G250" s="28">
        <f>SUBTOTAL(9,G251:G271)</f>
        <v>0</v>
      </c>
      <c r="H250" s="49" t="str">
        <f>IF(C250&lt;&gt;0,E250/C250,"-")</f>
        <v>-</v>
      </c>
      <c r="I250" s="49">
        <f>IF(D250&lt;&gt;0,E250/D250,"-")</f>
        <v>0.94727405555555544</v>
      </c>
      <c r="J250" s="28">
        <f>SUBTOTAL(9,J251:J271)</f>
        <v>170000</v>
      </c>
      <c r="K250" s="28">
        <f>SUBTOTAL(9,K251:K271)</f>
        <v>170000</v>
      </c>
      <c r="L250" s="28">
        <f>SUBTOTAL(9,L251:L271)</f>
        <v>0</v>
      </c>
    </row>
    <row r="251" spans="1:12" ht="30" hidden="1" customHeight="1" x14ac:dyDescent="0.25">
      <c r="A251" s="1"/>
      <c r="B251" s="4"/>
      <c r="C251" s="120"/>
      <c r="D251" s="120"/>
      <c r="E251" s="120"/>
      <c r="F251" s="120"/>
      <c r="G251" s="34"/>
      <c r="H251" s="61"/>
      <c r="I251" s="61"/>
      <c r="J251" s="34"/>
      <c r="K251" s="34"/>
      <c r="L251" s="34"/>
    </row>
    <row r="252" spans="1:12" s="29" customFormat="1" ht="409.6" hidden="1" customHeight="1" x14ac:dyDescent="0.25">
      <c r="A252" s="146" t="s">
        <v>51</v>
      </c>
      <c r="B252" s="146" t="s">
        <v>243</v>
      </c>
      <c r="C252" s="37">
        <f>SUBTOTAL(9,C253:C270)</f>
        <v>0</v>
      </c>
      <c r="D252" s="37">
        <f>SUBTOTAL(9,D253:D270)</f>
        <v>180000</v>
      </c>
      <c r="E252" s="37">
        <f>SUBTOTAL(9,E253:E270)</f>
        <v>170509.33</v>
      </c>
      <c r="F252" s="37">
        <f>G252-D252</f>
        <v>-180000</v>
      </c>
      <c r="G252" s="37">
        <f>SUBTOTAL(9,G253:G270)</f>
        <v>0</v>
      </c>
      <c r="H252" s="55" t="str">
        <f>IF(C252&lt;&gt;0,E252/C252,"-")</f>
        <v>-</v>
      </c>
      <c r="I252" s="55">
        <f>IF(D252&lt;&gt;0,E252/D252,"-")</f>
        <v>0.94727405555555544</v>
      </c>
      <c r="J252" s="37">
        <f>SUBTOTAL(9,J253:J270)</f>
        <v>170000</v>
      </c>
      <c r="K252" s="37">
        <f>SUBTOTAL(9,K253:K270)</f>
        <v>170000</v>
      </c>
      <c r="L252" s="37">
        <f>SUBTOTAL(9,L253:L270)</f>
        <v>0</v>
      </c>
    </row>
    <row r="253" spans="1:12" ht="30" hidden="1" customHeight="1" x14ac:dyDescent="0.25">
      <c r="A253" s="1"/>
      <c r="B253" s="1"/>
      <c r="C253" s="5"/>
      <c r="D253" s="42"/>
      <c r="E253" s="42"/>
      <c r="F253" s="42"/>
      <c r="G253" s="34"/>
      <c r="H253" s="61"/>
      <c r="I253" s="61"/>
      <c r="J253" s="34"/>
      <c r="K253" s="34"/>
      <c r="L253" s="34"/>
    </row>
    <row r="254" spans="1:12" ht="409.6" hidden="1" customHeight="1" x14ac:dyDescent="0.25">
      <c r="A254" s="147" t="s">
        <v>51</v>
      </c>
      <c r="B254" s="147" t="s">
        <v>243</v>
      </c>
      <c r="C254" s="38">
        <f>SUBTOTAL(9,C255:C269)</f>
        <v>0</v>
      </c>
      <c r="D254" s="38">
        <f>SUBTOTAL(9,D255:D269)</f>
        <v>180000</v>
      </c>
      <c r="E254" s="38">
        <f>SUBTOTAL(9,E255:E269)</f>
        <v>170509.33</v>
      </c>
      <c r="F254" s="38">
        <f>G254-D254</f>
        <v>-180000</v>
      </c>
      <c r="G254" s="38">
        <f>SUBTOTAL(9,G255:G269)</f>
        <v>0</v>
      </c>
      <c r="H254" s="56" t="str">
        <f>IF(C254&lt;&gt;0,E254/C254,"-")</f>
        <v>-</v>
      </c>
      <c r="I254" s="56">
        <f>IF(D254&lt;&gt;0,E254/D254,"-")</f>
        <v>0.94727405555555544</v>
      </c>
      <c r="J254" s="38">
        <f>SUBTOTAL(9,J255:J269)</f>
        <v>170000</v>
      </c>
      <c r="K254" s="38">
        <f>SUBTOTAL(9,K255:K269)</f>
        <v>170000</v>
      </c>
      <c r="L254" s="38">
        <f>SUBTOTAL(9,L255:L269)</f>
        <v>0</v>
      </c>
    </row>
    <row r="255" spans="1:12" ht="30" hidden="1" customHeight="1" x14ac:dyDescent="0.25">
      <c r="A255" s="1"/>
      <c r="B255" s="1"/>
      <c r="C255" s="5"/>
      <c r="D255" s="148"/>
      <c r="E255" s="148"/>
      <c r="F255" s="148"/>
      <c r="G255" s="34"/>
      <c r="H255" s="61"/>
      <c r="I255" s="61"/>
      <c r="J255" s="34"/>
      <c r="K255" s="34"/>
      <c r="L255" s="34"/>
    </row>
    <row r="256" spans="1:12" ht="409.6" hidden="1" customHeight="1" x14ac:dyDescent="0.25">
      <c r="A256" s="149" t="s">
        <v>51</v>
      </c>
      <c r="B256" s="149" t="s">
        <v>243</v>
      </c>
      <c r="C256" s="40">
        <f>SUBTOTAL(9,C257:C268)</f>
        <v>0</v>
      </c>
      <c r="D256" s="40">
        <f>SUBTOTAL(9,D257:D268)</f>
        <v>180000</v>
      </c>
      <c r="E256" s="40">
        <f>SUBTOTAL(9,E257:E268)</f>
        <v>170509.33</v>
      </c>
      <c r="F256" s="40">
        <f>G256-D256</f>
        <v>-180000</v>
      </c>
      <c r="G256" s="40">
        <f>SUBTOTAL(9,G257:G268)</f>
        <v>0</v>
      </c>
      <c r="H256" s="57" t="str">
        <f>IF(C256&lt;&gt;0,E256/C256,"-")</f>
        <v>-</v>
      </c>
      <c r="I256" s="57">
        <f>IF(D256&lt;&gt;0,E256/D256,"-")</f>
        <v>0.94727405555555544</v>
      </c>
      <c r="J256" s="40">
        <f>SUBTOTAL(9,J257:J268)</f>
        <v>170000</v>
      </c>
      <c r="K256" s="40">
        <f>SUBTOTAL(9,K257:K268)</f>
        <v>170000</v>
      </c>
      <c r="L256" s="40">
        <f>SUBTOTAL(9,L257:L268)</f>
        <v>0</v>
      </c>
    </row>
    <row r="257" spans="1:12" ht="30" hidden="1" customHeight="1" x14ac:dyDescent="0.25">
      <c r="A257" s="1"/>
      <c r="B257" s="1"/>
      <c r="C257" s="5"/>
      <c r="D257" s="117"/>
      <c r="E257" s="117"/>
      <c r="F257" s="117"/>
      <c r="G257" s="34"/>
      <c r="H257" s="61"/>
      <c r="I257" s="61"/>
      <c r="J257" s="34"/>
      <c r="K257" s="34"/>
      <c r="L257" s="34"/>
    </row>
    <row r="258" spans="1:12" ht="409.6" hidden="1" customHeight="1" x14ac:dyDescent="0.25">
      <c r="A258" s="150" t="s">
        <v>51</v>
      </c>
      <c r="B258" s="150" t="s">
        <v>243</v>
      </c>
      <c r="C258" s="41">
        <f>SUBTOTAL(9,C259:C267)</f>
        <v>0</v>
      </c>
      <c r="D258" s="41">
        <f>SUBTOTAL(9,D259:D267)</f>
        <v>180000</v>
      </c>
      <c r="E258" s="41">
        <f>SUBTOTAL(9,E259:E267)</f>
        <v>170509.33</v>
      </c>
      <c r="F258" s="41">
        <f>G258-D258</f>
        <v>-180000</v>
      </c>
      <c r="G258" s="41">
        <f>SUBTOTAL(9,G259:G267)</f>
        <v>0</v>
      </c>
      <c r="H258" s="58" t="str">
        <f>IF(C258&lt;&gt;0,E258/C258,"-")</f>
        <v>-</v>
      </c>
      <c r="I258" s="58">
        <f>IF(D258&lt;&gt;0,E258/D258,"-")</f>
        <v>0.94727405555555544</v>
      </c>
      <c r="J258" s="41">
        <f>SUBTOTAL(9,J259:J267)</f>
        <v>170000</v>
      </c>
      <c r="K258" s="41">
        <f>SUBTOTAL(9,K259:K267)</f>
        <v>170000</v>
      </c>
      <c r="L258" s="41">
        <f>SUBTOTAL(9,L259:L267)</f>
        <v>0</v>
      </c>
    </row>
    <row r="259" spans="1:12" ht="30" hidden="1" customHeight="1" x14ac:dyDescent="0.25">
      <c r="A259" s="1"/>
      <c r="B259" s="1"/>
      <c r="C259" s="5"/>
      <c r="D259" s="151"/>
      <c r="E259" s="151"/>
      <c r="F259" s="151"/>
      <c r="G259" s="34"/>
      <c r="H259" s="61"/>
      <c r="I259" s="61"/>
      <c r="J259" s="34"/>
      <c r="K259" s="34"/>
      <c r="L259" s="34"/>
    </row>
    <row r="260" spans="1:12" ht="409.6" hidden="1" customHeight="1" x14ac:dyDescent="0.25">
      <c r="A260" s="152" t="s">
        <v>51</v>
      </c>
      <c r="B260" s="152" t="s">
        <v>243</v>
      </c>
      <c r="C260" s="39">
        <f>SUBTOTAL(9,C261:C266)</f>
        <v>0</v>
      </c>
      <c r="D260" s="39">
        <f>SUBTOTAL(9,D261:D266)</f>
        <v>180000</v>
      </c>
      <c r="E260" s="39">
        <f>SUBTOTAL(9,E261:E266)</f>
        <v>170509.33</v>
      </c>
      <c r="F260" s="39">
        <f>G260-D260</f>
        <v>-180000</v>
      </c>
      <c r="G260" s="39">
        <f>SUBTOTAL(9,G261:G266)</f>
        <v>0</v>
      </c>
      <c r="H260" s="59" t="str">
        <f>IF(C260&lt;&gt;0,E260/C260,"-")</f>
        <v>-</v>
      </c>
      <c r="I260" s="59">
        <f>IF(D260&lt;&gt;0,E260/D260,"-")</f>
        <v>0.94727405555555544</v>
      </c>
      <c r="J260" s="39">
        <f>SUBTOTAL(9,J261:J266)</f>
        <v>170000</v>
      </c>
      <c r="K260" s="39">
        <f>SUBTOTAL(9,K261:K266)</f>
        <v>170000</v>
      </c>
      <c r="L260" s="39">
        <f>SUBTOTAL(9,L261:L266)</f>
        <v>0</v>
      </c>
    </row>
    <row r="261" spans="1:12" ht="22.5" hidden="1" customHeight="1" x14ac:dyDescent="0.25">
      <c r="A261" s="1"/>
      <c r="B261" s="1"/>
      <c r="C261" s="5"/>
      <c r="D261" s="151"/>
      <c r="E261" s="151"/>
      <c r="F261" s="151"/>
      <c r="G261" s="151"/>
      <c r="H261" s="153"/>
      <c r="I261" s="153"/>
      <c r="J261" s="151"/>
      <c r="K261" s="151"/>
      <c r="L261" s="151"/>
    </row>
    <row r="262" spans="1:12" ht="409.6" hidden="1" customHeight="1" x14ac:dyDescent="0.25">
      <c r="A262" s="154" t="s">
        <v>51</v>
      </c>
      <c r="B262" s="154" t="s">
        <v>243</v>
      </c>
      <c r="C262" s="151">
        <f>SUBTOTAL(9,C263:C265)</f>
        <v>0</v>
      </c>
      <c r="D262" s="151">
        <f>SUBTOTAL(9,D263:D265)</f>
        <v>180000</v>
      </c>
      <c r="E262" s="151">
        <f>SUBTOTAL(9,E263:E265)</f>
        <v>170509.33</v>
      </c>
      <c r="F262" s="151">
        <f>G262-D262</f>
        <v>-180000</v>
      </c>
      <c r="G262" s="151">
        <f>SUBTOTAL(9,G263:G265)</f>
        <v>0</v>
      </c>
      <c r="H262" s="153" t="str">
        <f>IF(C262&lt;&gt;0,E262/C262,"-")</f>
        <v>-</v>
      </c>
      <c r="I262" s="153">
        <f>IF(D262&lt;&gt;0,E262/D262,"-")</f>
        <v>0.94727405555555544</v>
      </c>
      <c r="J262" s="151">
        <f>SUBTOTAL(9,J263:J265)</f>
        <v>170000</v>
      </c>
      <c r="K262" s="151">
        <f>SUBTOTAL(9,K263:K265)</f>
        <v>170000</v>
      </c>
      <c r="L262" s="151">
        <f>SUBTOTAL(9,L263:L265)</f>
        <v>0</v>
      </c>
    </row>
    <row r="263" spans="1:12" ht="30" hidden="1" customHeight="1" x14ac:dyDescent="0.25">
      <c r="A263" s="1"/>
      <c r="B263" s="1"/>
      <c r="C263" s="5"/>
      <c r="D263" s="33"/>
      <c r="E263" s="33"/>
      <c r="F263" s="33"/>
      <c r="G263" s="34"/>
      <c r="H263" s="61"/>
      <c r="I263" s="61"/>
      <c r="J263" s="34"/>
      <c r="K263" s="34"/>
      <c r="L263" s="34"/>
    </row>
    <row r="264" spans="1:12" ht="15" customHeight="1" x14ac:dyDescent="0.25">
      <c r="A264" s="155" t="s">
        <v>51</v>
      </c>
      <c r="B264" s="155" t="s">
        <v>243</v>
      </c>
      <c r="C264" s="3">
        <v>0</v>
      </c>
      <c r="D264" s="3">
        <v>180000</v>
      </c>
      <c r="E264" s="3">
        <v>170509.33</v>
      </c>
      <c r="F264" s="3">
        <f>G264-D264</f>
        <v>-180000</v>
      </c>
      <c r="G264" s="3"/>
      <c r="H264" s="51" t="str">
        <f>IF(C264&lt;&gt;0,0/C264,"-")</f>
        <v>-</v>
      </c>
      <c r="I264" s="51">
        <f>IF(D264&lt;&gt;0,E264/D264,"-")</f>
        <v>0.94727405555555544</v>
      </c>
      <c r="J264" s="3">
        <v>170000</v>
      </c>
      <c r="K264" s="76">
        <v>170000</v>
      </c>
      <c r="L264" s="76">
        <v>0</v>
      </c>
    </row>
    <row r="265" spans="1:12" hidden="1" x14ac:dyDescent="0.25">
      <c r="A265" s="1"/>
      <c r="B265" s="1"/>
      <c r="C265" s="5"/>
      <c r="D265" s="3"/>
      <c r="E265" s="3"/>
      <c r="F265" s="3"/>
      <c r="G265" s="3"/>
      <c r="H265" s="51"/>
      <c r="I265" s="51"/>
      <c r="J265" s="3"/>
      <c r="K265" s="3"/>
      <c r="L265" s="3"/>
    </row>
    <row r="266" spans="1:12" hidden="1" x14ac:dyDescent="0.25">
      <c r="A266" s="1"/>
      <c r="B266" s="1"/>
      <c r="C266" s="5"/>
      <c r="D266" s="5"/>
      <c r="E266" s="5"/>
      <c r="F266" s="5"/>
      <c r="G266" s="34"/>
      <c r="H266" s="61"/>
      <c r="I266" s="61"/>
      <c r="J266" s="34"/>
      <c r="K266" s="34"/>
      <c r="L266" s="34"/>
    </row>
    <row r="267" spans="1:12" ht="20.100000000000001" hidden="1" customHeight="1" x14ac:dyDescent="0.25">
      <c r="A267" s="1"/>
      <c r="B267" s="1"/>
      <c r="C267" s="5"/>
      <c r="D267" s="5"/>
      <c r="E267" s="5"/>
      <c r="F267" s="5"/>
      <c r="G267" s="34"/>
      <c r="H267" s="61"/>
      <c r="I267" s="61"/>
      <c r="J267" s="34"/>
      <c r="K267" s="34"/>
      <c r="L267" s="34"/>
    </row>
    <row r="268" spans="1:12" ht="20.100000000000001" hidden="1" customHeight="1" x14ac:dyDescent="0.25">
      <c r="A268" s="1"/>
      <c r="B268" s="1"/>
      <c r="C268" s="5"/>
      <c r="D268" s="5"/>
      <c r="E268" s="5"/>
      <c r="F268" s="5"/>
      <c r="G268" s="34"/>
      <c r="H268" s="61"/>
      <c r="I268" s="61"/>
      <c r="J268" s="34"/>
      <c r="K268" s="34"/>
      <c r="L268" s="34"/>
    </row>
    <row r="269" spans="1:12" ht="20.100000000000001" hidden="1" customHeight="1" x14ac:dyDescent="0.25">
      <c r="A269" s="1"/>
      <c r="B269" s="1"/>
      <c r="C269" s="5"/>
      <c r="D269" s="5"/>
      <c r="E269" s="5"/>
      <c r="F269" s="5"/>
      <c r="G269" s="34"/>
      <c r="H269" s="61"/>
      <c r="I269" s="61"/>
      <c r="J269" s="34"/>
      <c r="K269" s="34"/>
      <c r="L269" s="34"/>
    </row>
    <row r="270" spans="1:12" ht="20.100000000000001" hidden="1" customHeight="1" x14ac:dyDescent="0.25">
      <c r="A270" s="1"/>
      <c r="B270" s="1"/>
      <c r="C270" s="5"/>
      <c r="D270" s="5"/>
      <c r="E270" s="5"/>
      <c r="F270" s="5"/>
      <c r="G270" s="34"/>
      <c r="H270" s="61"/>
      <c r="I270" s="61"/>
      <c r="J270" s="34"/>
      <c r="K270" s="34"/>
      <c r="L270" s="34"/>
    </row>
    <row r="271" spans="1:12" ht="20.100000000000001" hidden="1" customHeight="1" x14ac:dyDescent="0.25">
      <c r="A271" s="1"/>
      <c r="B271" s="1"/>
      <c r="C271" s="5"/>
      <c r="D271" s="5"/>
      <c r="E271" s="5"/>
      <c r="F271" s="5"/>
      <c r="G271" s="34"/>
      <c r="H271" s="61"/>
      <c r="I271" s="61"/>
      <c r="J271" s="34"/>
      <c r="K271" s="34"/>
      <c r="L271" s="34"/>
    </row>
    <row r="272" spans="1:12" s="29" customFormat="1" ht="409.6" hidden="1" customHeight="1" x14ac:dyDescent="0.25">
      <c r="A272" s="145" t="s">
        <v>52</v>
      </c>
      <c r="B272" s="145" t="s">
        <v>337</v>
      </c>
      <c r="C272" s="28">
        <f>SUBTOTAL(9,C273:C293)</f>
        <v>0</v>
      </c>
      <c r="D272" s="28">
        <f>SUBTOTAL(9,D273:D293)</f>
        <v>250000</v>
      </c>
      <c r="E272" s="28">
        <f>SUBTOTAL(9,E273:E293)</f>
        <v>214207.71</v>
      </c>
      <c r="F272" s="28">
        <f>G272-D272</f>
        <v>-250000</v>
      </c>
      <c r="G272" s="28">
        <f>SUBTOTAL(9,G273:G293)</f>
        <v>0</v>
      </c>
      <c r="H272" s="49" t="str">
        <f>IF(C272&lt;&gt;0,E272/C272,"-")</f>
        <v>-</v>
      </c>
      <c r="I272" s="49">
        <f>IF(D272&lt;&gt;0,E272/D272,"-")</f>
        <v>0.85683083999999998</v>
      </c>
      <c r="J272" s="28">
        <f>SUBTOTAL(9,J273:J293)</f>
        <v>735000</v>
      </c>
      <c r="K272" s="28">
        <f>SUBTOTAL(9,K273:K293)</f>
        <v>535000</v>
      </c>
      <c r="L272" s="28">
        <f>SUBTOTAL(9,L273:L293)</f>
        <v>0</v>
      </c>
    </row>
    <row r="273" spans="1:12" ht="30" hidden="1" customHeight="1" x14ac:dyDescent="0.25">
      <c r="A273" s="1"/>
      <c r="B273" s="4"/>
      <c r="C273" s="120"/>
      <c r="D273" s="120"/>
      <c r="E273" s="120"/>
      <c r="F273" s="120"/>
      <c r="G273" s="34"/>
      <c r="H273" s="61"/>
      <c r="I273" s="61"/>
      <c r="J273" s="34"/>
      <c r="K273" s="34"/>
      <c r="L273" s="34"/>
    </row>
    <row r="274" spans="1:12" s="29" customFormat="1" ht="409.6" hidden="1" customHeight="1" x14ac:dyDescent="0.25">
      <c r="A274" s="146" t="s">
        <v>52</v>
      </c>
      <c r="B274" s="146" t="s">
        <v>337</v>
      </c>
      <c r="C274" s="37">
        <f>SUBTOTAL(9,C275:C292)</f>
        <v>0</v>
      </c>
      <c r="D274" s="37">
        <f>SUBTOTAL(9,D275:D292)</f>
        <v>250000</v>
      </c>
      <c r="E274" s="37">
        <f>SUBTOTAL(9,E275:E292)</f>
        <v>214207.71</v>
      </c>
      <c r="F274" s="37">
        <f>G274-D274</f>
        <v>-250000</v>
      </c>
      <c r="G274" s="37">
        <f>SUBTOTAL(9,G275:G292)</f>
        <v>0</v>
      </c>
      <c r="H274" s="55" t="str">
        <f>IF(C274&lt;&gt;0,E274/C274,"-")</f>
        <v>-</v>
      </c>
      <c r="I274" s="55">
        <f>IF(D274&lt;&gt;0,E274/D274,"-")</f>
        <v>0.85683083999999998</v>
      </c>
      <c r="J274" s="37">
        <f>SUBTOTAL(9,J275:J292)</f>
        <v>735000</v>
      </c>
      <c r="K274" s="37">
        <f>SUBTOTAL(9,K275:K292)</f>
        <v>535000</v>
      </c>
      <c r="L274" s="37">
        <f>SUBTOTAL(9,L275:L292)</f>
        <v>0</v>
      </c>
    </row>
    <row r="275" spans="1:12" ht="30" hidden="1" customHeight="1" x14ac:dyDescent="0.25">
      <c r="A275" s="1"/>
      <c r="B275" s="1"/>
      <c r="C275" s="5"/>
      <c r="D275" s="42"/>
      <c r="E275" s="42"/>
      <c r="F275" s="42"/>
      <c r="G275" s="34"/>
      <c r="H275" s="61"/>
      <c r="I275" s="61"/>
      <c r="J275" s="34"/>
      <c r="K275" s="34"/>
      <c r="L275" s="34"/>
    </row>
    <row r="276" spans="1:12" ht="409.6" hidden="1" customHeight="1" x14ac:dyDescent="0.25">
      <c r="A276" s="147" t="s">
        <v>52</v>
      </c>
      <c r="B276" s="147" t="s">
        <v>337</v>
      </c>
      <c r="C276" s="38">
        <f>SUBTOTAL(9,C277:C291)</f>
        <v>0</v>
      </c>
      <c r="D276" s="38">
        <f>SUBTOTAL(9,D277:D291)</f>
        <v>250000</v>
      </c>
      <c r="E276" s="38">
        <f>SUBTOTAL(9,E277:E291)</f>
        <v>214207.71</v>
      </c>
      <c r="F276" s="38">
        <f>G276-D276</f>
        <v>-250000</v>
      </c>
      <c r="G276" s="38">
        <f>SUBTOTAL(9,G277:G291)</f>
        <v>0</v>
      </c>
      <c r="H276" s="56" t="str">
        <f>IF(C276&lt;&gt;0,E276/C276,"-")</f>
        <v>-</v>
      </c>
      <c r="I276" s="56">
        <f>IF(D276&lt;&gt;0,E276/D276,"-")</f>
        <v>0.85683083999999998</v>
      </c>
      <c r="J276" s="38">
        <f>SUBTOTAL(9,J277:J291)</f>
        <v>735000</v>
      </c>
      <c r="K276" s="38">
        <f>SUBTOTAL(9,K277:K291)</f>
        <v>535000</v>
      </c>
      <c r="L276" s="38">
        <f>SUBTOTAL(9,L277:L291)</f>
        <v>0</v>
      </c>
    </row>
    <row r="277" spans="1:12" ht="30" hidden="1" customHeight="1" x14ac:dyDescent="0.25">
      <c r="A277" s="1"/>
      <c r="B277" s="1"/>
      <c r="C277" s="5"/>
      <c r="D277" s="148"/>
      <c r="E277" s="148"/>
      <c r="F277" s="148"/>
      <c r="G277" s="34"/>
      <c r="H277" s="61"/>
      <c r="I277" s="61"/>
      <c r="J277" s="34"/>
      <c r="K277" s="34"/>
      <c r="L277" s="34"/>
    </row>
    <row r="278" spans="1:12" ht="409.6" hidden="1" customHeight="1" x14ac:dyDescent="0.25">
      <c r="A278" s="149" t="s">
        <v>52</v>
      </c>
      <c r="B278" s="149" t="s">
        <v>337</v>
      </c>
      <c r="C278" s="40">
        <f>SUBTOTAL(9,C279:C290)</f>
        <v>0</v>
      </c>
      <c r="D278" s="40">
        <f>SUBTOTAL(9,D279:D290)</f>
        <v>250000</v>
      </c>
      <c r="E278" s="40">
        <f>SUBTOTAL(9,E279:E290)</f>
        <v>214207.71</v>
      </c>
      <c r="F278" s="40">
        <f>G278-D278</f>
        <v>-250000</v>
      </c>
      <c r="G278" s="40">
        <f>SUBTOTAL(9,G279:G290)</f>
        <v>0</v>
      </c>
      <c r="H278" s="57" t="str">
        <f>IF(C278&lt;&gt;0,E278/C278,"-")</f>
        <v>-</v>
      </c>
      <c r="I278" s="57">
        <f>IF(D278&lt;&gt;0,E278/D278,"-")</f>
        <v>0.85683083999999998</v>
      </c>
      <c r="J278" s="40">
        <f>SUBTOTAL(9,J279:J290)</f>
        <v>735000</v>
      </c>
      <c r="K278" s="40">
        <f>SUBTOTAL(9,K279:K290)</f>
        <v>535000</v>
      </c>
      <c r="L278" s="40">
        <f>SUBTOTAL(9,L279:L290)</f>
        <v>0</v>
      </c>
    </row>
    <row r="279" spans="1:12" ht="30" hidden="1" customHeight="1" x14ac:dyDescent="0.25">
      <c r="A279" s="1"/>
      <c r="B279" s="1"/>
      <c r="C279" s="5"/>
      <c r="D279" s="117"/>
      <c r="E279" s="117"/>
      <c r="F279" s="117"/>
      <c r="G279" s="34"/>
      <c r="H279" s="61"/>
      <c r="I279" s="61"/>
      <c r="J279" s="34"/>
      <c r="K279" s="34"/>
      <c r="L279" s="34"/>
    </row>
    <row r="280" spans="1:12" ht="409.6" hidden="1" customHeight="1" x14ac:dyDescent="0.25">
      <c r="A280" s="150" t="s">
        <v>52</v>
      </c>
      <c r="B280" s="150" t="s">
        <v>337</v>
      </c>
      <c r="C280" s="41">
        <f>SUBTOTAL(9,C281:C289)</f>
        <v>0</v>
      </c>
      <c r="D280" s="41">
        <f>SUBTOTAL(9,D281:D289)</f>
        <v>250000</v>
      </c>
      <c r="E280" s="41">
        <f>SUBTOTAL(9,E281:E289)</f>
        <v>214207.71</v>
      </c>
      <c r="F280" s="41">
        <f>G280-D280</f>
        <v>-250000</v>
      </c>
      <c r="G280" s="41">
        <f>SUBTOTAL(9,G281:G289)</f>
        <v>0</v>
      </c>
      <c r="H280" s="58" t="str">
        <f>IF(C280&lt;&gt;0,E280/C280,"-")</f>
        <v>-</v>
      </c>
      <c r="I280" s="58">
        <f>IF(D280&lt;&gt;0,E280/D280,"-")</f>
        <v>0.85683083999999998</v>
      </c>
      <c r="J280" s="41">
        <f>SUBTOTAL(9,J281:J289)</f>
        <v>735000</v>
      </c>
      <c r="K280" s="41">
        <f>SUBTOTAL(9,K281:K289)</f>
        <v>535000</v>
      </c>
      <c r="L280" s="41">
        <f>SUBTOTAL(9,L281:L289)</f>
        <v>0</v>
      </c>
    </row>
    <row r="281" spans="1:12" ht="30" hidden="1" customHeight="1" x14ac:dyDescent="0.25">
      <c r="A281" s="1"/>
      <c r="B281" s="1"/>
      <c r="C281" s="5"/>
      <c r="D281" s="151"/>
      <c r="E281" s="151"/>
      <c r="F281" s="151"/>
      <c r="G281" s="34"/>
      <c r="H281" s="61"/>
      <c r="I281" s="61"/>
      <c r="J281" s="34"/>
      <c r="K281" s="34"/>
      <c r="L281" s="34"/>
    </row>
    <row r="282" spans="1:12" ht="409.6" hidden="1" customHeight="1" x14ac:dyDescent="0.25">
      <c r="A282" s="152" t="s">
        <v>52</v>
      </c>
      <c r="B282" s="152" t="s">
        <v>337</v>
      </c>
      <c r="C282" s="39">
        <f>SUBTOTAL(9,C283:C288)</f>
        <v>0</v>
      </c>
      <c r="D282" s="39">
        <f>SUBTOTAL(9,D283:D288)</f>
        <v>250000</v>
      </c>
      <c r="E282" s="39">
        <f>SUBTOTAL(9,E283:E288)</f>
        <v>214207.71</v>
      </c>
      <c r="F282" s="39">
        <f>G282-D282</f>
        <v>-250000</v>
      </c>
      <c r="G282" s="39">
        <f>SUBTOTAL(9,G283:G288)</f>
        <v>0</v>
      </c>
      <c r="H282" s="59" t="str">
        <f>IF(C282&lt;&gt;0,E282/C282,"-")</f>
        <v>-</v>
      </c>
      <c r="I282" s="59">
        <f>IF(D282&lt;&gt;0,E282/D282,"-")</f>
        <v>0.85683083999999998</v>
      </c>
      <c r="J282" s="39">
        <f>SUBTOTAL(9,J283:J288)</f>
        <v>735000</v>
      </c>
      <c r="K282" s="39">
        <f>SUBTOTAL(9,K283:K288)</f>
        <v>535000</v>
      </c>
      <c r="L282" s="39">
        <f>SUBTOTAL(9,L283:L288)</f>
        <v>0</v>
      </c>
    </row>
    <row r="283" spans="1:12" ht="22.5" hidden="1" customHeight="1" x14ac:dyDescent="0.25">
      <c r="A283" s="1"/>
      <c r="B283" s="1"/>
      <c r="C283" s="5"/>
      <c r="D283" s="151"/>
      <c r="E283" s="151"/>
      <c r="F283" s="151"/>
      <c r="G283" s="151"/>
      <c r="H283" s="153"/>
      <c r="I283" s="153"/>
      <c r="J283" s="151"/>
      <c r="K283" s="151"/>
      <c r="L283" s="151"/>
    </row>
    <row r="284" spans="1:12" ht="409.6" hidden="1" customHeight="1" x14ac:dyDescent="0.25">
      <c r="A284" s="154" t="s">
        <v>52</v>
      </c>
      <c r="B284" s="154" t="s">
        <v>337</v>
      </c>
      <c r="C284" s="151">
        <f>SUBTOTAL(9,C285:C287)</f>
        <v>0</v>
      </c>
      <c r="D284" s="151">
        <f>SUBTOTAL(9,D285:D287)</f>
        <v>250000</v>
      </c>
      <c r="E284" s="151">
        <f>SUBTOTAL(9,E285:E287)</f>
        <v>214207.71</v>
      </c>
      <c r="F284" s="151">
        <f>G284-D284</f>
        <v>-250000</v>
      </c>
      <c r="G284" s="151">
        <f>SUBTOTAL(9,G285:G287)</f>
        <v>0</v>
      </c>
      <c r="H284" s="153" t="str">
        <f>IF(C284&lt;&gt;0,E284/C284,"-")</f>
        <v>-</v>
      </c>
      <c r="I284" s="153">
        <f>IF(D284&lt;&gt;0,E284/D284,"-")</f>
        <v>0.85683083999999998</v>
      </c>
      <c r="J284" s="151">
        <f>SUBTOTAL(9,J285:J287)</f>
        <v>735000</v>
      </c>
      <c r="K284" s="151">
        <f>SUBTOTAL(9,K285:K287)</f>
        <v>535000</v>
      </c>
      <c r="L284" s="151">
        <f>SUBTOTAL(9,L285:L287)</f>
        <v>0</v>
      </c>
    </row>
    <row r="285" spans="1:12" ht="30" hidden="1" customHeight="1" x14ac:dyDescent="0.25">
      <c r="A285" s="1"/>
      <c r="B285" s="1"/>
      <c r="C285" s="5"/>
      <c r="D285" s="33"/>
      <c r="E285" s="33"/>
      <c r="F285" s="33"/>
      <c r="G285" s="34"/>
      <c r="H285" s="61"/>
      <c r="I285" s="61"/>
      <c r="J285" s="34"/>
      <c r="K285" s="34"/>
      <c r="L285" s="34"/>
    </row>
    <row r="286" spans="1:12" ht="15" customHeight="1" x14ac:dyDescent="0.25">
      <c r="A286" s="155" t="s">
        <v>52</v>
      </c>
      <c r="B286" s="155" t="s">
        <v>337</v>
      </c>
      <c r="C286" s="3">
        <v>0</v>
      </c>
      <c r="D286" s="3">
        <v>250000</v>
      </c>
      <c r="E286" s="3">
        <v>214207.71</v>
      </c>
      <c r="F286" s="3">
        <f>G286-D286</f>
        <v>-250000</v>
      </c>
      <c r="G286" s="3"/>
      <c r="H286" s="51" t="str">
        <f>IF(C286&lt;&gt;0,0/C286,"-")</f>
        <v>-</v>
      </c>
      <c r="I286" s="51">
        <f>IF(D286&lt;&gt;0,E286/D286,"-")</f>
        <v>0.85683083999999998</v>
      </c>
      <c r="J286" s="3">
        <v>735000</v>
      </c>
      <c r="K286" s="76">
        <v>535000</v>
      </c>
      <c r="L286" s="76">
        <v>0</v>
      </c>
    </row>
    <row r="287" spans="1:12" hidden="1" x14ac:dyDescent="0.25">
      <c r="A287" s="1"/>
      <c r="B287" s="1"/>
      <c r="C287" s="5"/>
      <c r="D287" s="3"/>
      <c r="E287" s="3"/>
      <c r="F287" s="3"/>
      <c r="G287" s="3"/>
      <c r="H287" s="51"/>
      <c r="I287" s="51"/>
      <c r="J287" s="3"/>
      <c r="K287" s="3"/>
      <c r="L287" s="3"/>
    </row>
    <row r="288" spans="1:12" hidden="1" x14ac:dyDescent="0.25">
      <c r="A288" s="1"/>
      <c r="B288" s="1"/>
      <c r="C288" s="5"/>
      <c r="D288" s="5"/>
      <c r="E288" s="5"/>
      <c r="F288" s="5"/>
      <c r="G288" s="34"/>
      <c r="H288" s="61"/>
      <c r="I288" s="61"/>
      <c r="J288" s="34"/>
      <c r="K288" s="34"/>
      <c r="L288" s="34"/>
    </row>
    <row r="289" spans="1:12" ht="20.100000000000001" hidden="1" customHeight="1" x14ac:dyDescent="0.25">
      <c r="A289" s="1"/>
      <c r="B289" s="1"/>
      <c r="C289" s="5"/>
      <c r="D289" s="5"/>
      <c r="E289" s="5"/>
      <c r="F289" s="5"/>
      <c r="G289" s="34"/>
      <c r="H289" s="61"/>
      <c r="I289" s="61"/>
      <c r="J289" s="34"/>
      <c r="K289" s="34"/>
      <c r="L289" s="34"/>
    </row>
    <row r="290" spans="1:12" ht="20.100000000000001" hidden="1" customHeight="1" x14ac:dyDescent="0.25">
      <c r="A290" s="1"/>
      <c r="B290" s="1"/>
      <c r="C290" s="5"/>
      <c r="D290" s="5"/>
      <c r="E290" s="5"/>
      <c r="F290" s="5"/>
      <c r="G290" s="34"/>
      <c r="H290" s="61"/>
      <c r="I290" s="61"/>
      <c r="J290" s="34"/>
      <c r="K290" s="34"/>
      <c r="L290" s="34"/>
    </row>
    <row r="291" spans="1:12" ht="20.100000000000001" hidden="1" customHeight="1" x14ac:dyDescent="0.25">
      <c r="A291" s="1"/>
      <c r="B291" s="1"/>
      <c r="C291" s="5"/>
      <c r="D291" s="5"/>
      <c r="E291" s="5"/>
      <c r="F291" s="5"/>
      <c r="G291" s="34"/>
      <c r="H291" s="61"/>
      <c r="I291" s="61"/>
      <c r="J291" s="34"/>
      <c r="K291" s="34"/>
      <c r="L291" s="34"/>
    </row>
    <row r="292" spans="1:12" ht="20.100000000000001" hidden="1" customHeight="1" x14ac:dyDescent="0.25">
      <c r="A292" s="1"/>
      <c r="B292" s="1"/>
      <c r="C292" s="5"/>
      <c r="D292" s="5"/>
      <c r="E292" s="5"/>
      <c r="F292" s="5"/>
      <c r="G292" s="34"/>
      <c r="H292" s="61"/>
      <c r="I292" s="61"/>
      <c r="J292" s="34"/>
      <c r="K292" s="34"/>
      <c r="L292" s="34"/>
    </row>
    <row r="293" spans="1:12" ht="20.100000000000001" hidden="1" customHeight="1" x14ac:dyDescent="0.25">
      <c r="A293" s="1"/>
      <c r="B293" s="1"/>
      <c r="C293" s="5"/>
      <c r="D293" s="5"/>
      <c r="E293" s="5"/>
      <c r="F293" s="5"/>
      <c r="G293" s="34"/>
      <c r="H293" s="61"/>
      <c r="I293" s="61"/>
      <c r="J293" s="34"/>
      <c r="K293" s="34"/>
      <c r="L293" s="34"/>
    </row>
    <row r="294" spans="1:12" s="29" customFormat="1" ht="409.6" hidden="1" customHeight="1" x14ac:dyDescent="0.25">
      <c r="A294" s="145" t="s">
        <v>53</v>
      </c>
      <c r="B294" s="145" t="s">
        <v>293</v>
      </c>
      <c r="C294" s="28">
        <f>SUBTOTAL(9,C295:C315)</f>
        <v>0</v>
      </c>
      <c r="D294" s="28">
        <f>SUBTOTAL(9,D295:D315)</f>
        <v>409750</v>
      </c>
      <c r="E294" s="28">
        <f>SUBTOTAL(9,E295:E315)</f>
        <v>408316.6</v>
      </c>
      <c r="F294" s="28">
        <f>G294-D294</f>
        <v>-409750</v>
      </c>
      <c r="G294" s="28">
        <f>SUBTOTAL(9,G295:G315)</f>
        <v>0</v>
      </c>
      <c r="H294" s="49" t="str">
        <f>IF(C294&lt;&gt;0,E294/C294,"-")</f>
        <v>-</v>
      </c>
      <c r="I294" s="49">
        <f>IF(D294&lt;&gt;0,E294/D294,"-")</f>
        <v>0.99650176937156798</v>
      </c>
      <c r="J294" s="28">
        <f>SUBTOTAL(9,J295:J315)</f>
        <v>3145000</v>
      </c>
      <c r="K294" s="28">
        <f>SUBTOTAL(9,K295:K315)</f>
        <v>145000</v>
      </c>
      <c r="L294" s="28">
        <f>SUBTOTAL(9,L295:L315)</f>
        <v>0</v>
      </c>
    </row>
    <row r="295" spans="1:12" ht="30" hidden="1" customHeight="1" x14ac:dyDescent="0.25">
      <c r="A295" s="1"/>
      <c r="B295" s="4"/>
      <c r="C295" s="120"/>
      <c r="D295" s="120"/>
      <c r="E295" s="120"/>
      <c r="F295" s="120"/>
      <c r="G295" s="34"/>
      <c r="H295" s="61"/>
      <c r="I295" s="61"/>
      <c r="J295" s="34"/>
      <c r="K295" s="34"/>
      <c r="L295" s="34"/>
    </row>
    <row r="296" spans="1:12" s="29" customFormat="1" ht="409.6" hidden="1" customHeight="1" x14ac:dyDescent="0.25">
      <c r="A296" s="146" t="s">
        <v>53</v>
      </c>
      <c r="B296" s="146" t="s">
        <v>293</v>
      </c>
      <c r="C296" s="37">
        <f>SUBTOTAL(9,C297:C314)</f>
        <v>0</v>
      </c>
      <c r="D296" s="37">
        <f>SUBTOTAL(9,D297:D314)</f>
        <v>409750</v>
      </c>
      <c r="E296" s="37">
        <f>SUBTOTAL(9,E297:E314)</f>
        <v>408316.6</v>
      </c>
      <c r="F296" s="37">
        <f>G296-D296</f>
        <v>-409750</v>
      </c>
      <c r="G296" s="37">
        <f>SUBTOTAL(9,G297:G314)</f>
        <v>0</v>
      </c>
      <c r="H296" s="55" t="str">
        <f>IF(C296&lt;&gt;0,E296/C296,"-")</f>
        <v>-</v>
      </c>
      <c r="I296" s="55">
        <f>IF(D296&lt;&gt;0,E296/D296,"-")</f>
        <v>0.99650176937156798</v>
      </c>
      <c r="J296" s="37">
        <f>SUBTOTAL(9,J297:J314)</f>
        <v>3145000</v>
      </c>
      <c r="K296" s="37">
        <f>SUBTOTAL(9,K297:K314)</f>
        <v>145000</v>
      </c>
      <c r="L296" s="37">
        <f>SUBTOTAL(9,L297:L314)</f>
        <v>0</v>
      </c>
    </row>
    <row r="297" spans="1:12" ht="30" hidden="1" customHeight="1" x14ac:dyDescent="0.25">
      <c r="A297" s="1"/>
      <c r="B297" s="1"/>
      <c r="C297" s="5"/>
      <c r="D297" s="42"/>
      <c r="E297" s="42"/>
      <c r="F297" s="42"/>
      <c r="G297" s="34"/>
      <c r="H297" s="61"/>
      <c r="I297" s="61"/>
      <c r="J297" s="34"/>
      <c r="K297" s="34"/>
      <c r="L297" s="34"/>
    </row>
    <row r="298" spans="1:12" ht="409.6" hidden="1" customHeight="1" x14ac:dyDescent="0.25">
      <c r="A298" s="147" t="s">
        <v>53</v>
      </c>
      <c r="B298" s="147" t="s">
        <v>293</v>
      </c>
      <c r="C298" s="38">
        <f>SUBTOTAL(9,C299:C313)</f>
        <v>0</v>
      </c>
      <c r="D298" s="38">
        <f>SUBTOTAL(9,D299:D313)</f>
        <v>409750</v>
      </c>
      <c r="E298" s="38">
        <f>SUBTOTAL(9,E299:E313)</f>
        <v>408316.6</v>
      </c>
      <c r="F298" s="38">
        <f>G298-D298</f>
        <v>-409750</v>
      </c>
      <c r="G298" s="38">
        <f>SUBTOTAL(9,G299:G313)</f>
        <v>0</v>
      </c>
      <c r="H298" s="56" t="str">
        <f>IF(C298&lt;&gt;0,E298/C298,"-")</f>
        <v>-</v>
      </c>
      <c r="I298" s="56">
        <f>IF(D298&lt;&gt;0,E298/D298,"-")</f>
        <v>0.99650176937156798</v>
      </c>
      <c r="J298" s="38">
        <f>SUBTOTAL(9,J299:J313)</f>
        <v>3145000</v>
      </c>
      <c r="K298" s="38">
        <f>SUBTOTAL(9,K299:K313)</f>
        <v>145000</v>
      </c>
      <c r="L298" s="38">
        <f>SUBTOTAL(9,L299:L313)</f>
        <v>0</v>
      </c>
    </row>
    <row r="299" spans="1:12" ht="30" hidden="1" customHeight="1" x14ac:dyDescent="0.25">
      <c r="A299" s="1"/>
      <c r="B299" s="1"/>
      <c r="C299" s="5"/>
      <c r="D299" s="148"/>
      <c r="E299" s="148"/>
      <c r="F299" s="148"/>
      <c r="G299" s="34"/>
      <c r="H299" s="61"/>
      <c r="I299" s="61"/>
      <c r="J299" s="34"/>
      <c r="K299" s="34"/>
      <c r="L299" s="34"/>
    </row>
    <row r="300" spans="1:12" ht="409.6" hidden="1" customHeight="1" x14ac:dyDescent="0.25">
      <c r="A300" s="149" t="s">
        <v>53</v>
      </c>
      <c r="B300" s="149" t="s">
        <v>293</v>
      </c>
      <c r="C300" s="40">
        <f>SUBTOTAL(9,C301:C312)</f>
        <v>0</v>
      </c>
      <c r="D300" s="40">
        <f>SUBTOTAL(9,D301:D312)</f>
        <v>409750</v>
      </c>
      <c r="E300" s="40">
        <f>SUBTOTAL(9,E301:E312)</f>
        <v>408316.6</v>
      </c>
      <c r="F300" s="40">
        <f>G300-D300</f>
        <v>-409750</v>
      </c>
      <c r="G300" s="40">
        <f>SUBTOTAL(9,G301:G312)</f>
        <v>0</v>
      </c>
      <c r="H300" s="57" t="str">
        <f>IF(C300&lt;&gt;0,E300/C300,"-")</f>
        <v>-</v>
      </c>
      <c r="I300" s="57">
        <f>IF(D300&lt;&gt;0,E300/D300,"-")</f>
        <v>0.99650176937156798</v>
      </c>
      <c r="J300" s="40">
        <f>SUBTOTAL(9,J301:J312)</f>
        <v>3145000</v>
      </c>
      <c r="K300" s="40">
        <f>SUBTOTAL(9,K301:K312)</f>
        <v>145000</v>
      </c>
      <c r="L300" s="40">
        <f>SUBTOTAL(9,L301:L312)</f>
        <v>0</v>
      </c>
    </row>
    <row r="301" spans="1:12" ht="30" hidden="1" customHeight="1" x14ac:dyDescent="0.25">
      <c r="A301" s="1"/>
      <c r="B301" s="1"/>
      <c r="C301" s="5"/>
      <c r="D301" s="117"/>
      <c r="E301" s="117"/>
      <c r="F301" s="117"/>
      <c r="G301" s="34"/>
      <c r="H301" s="61"/>
      <c r="I301" s="61"/>
      <c r="J301" s="34"/>
      <c r="K301" s="34"/>
      <c r="L301" s="34"/>
    </row>
    <row r="302" spans="1:12" ht="409.6" hidden="1" customHeight="1" x14ac:dyDescent="0.25">
      <c r="A302" s="150" t="s">
        <v>53</v>
      </c>
      <c r="B302" s="150" t="s">
        <v>293</v>
      </c>
      <c r="C302" s="41">
        <f>SUBTOTAL(9,C303:C311)</f>
        <v>0</v>
      </c>
      <c r="D302" s="41">
        <f>SUBTOTAL(9,D303:D311)</f>
        <v>409750</v>
      </c>
      <c r="E302" s="41">
        <f>SUBTOTAL(9,E303:E311)</f>
        <v>408316.6</v>
      </c>
      <c r="F302" s="41">
        <f>G302-D302</f>
        <v>-409750</v>
      </c>
      <c r="G302" s="41">
        <f>SUBTOTAL(9,G303:G311)</f>
        <v>0</v>
      </c>
      <c r="H302" s="58" t="str">
        <f>IF(C302&lt;&gt;0,E302/C302,"-")</f>
        <v>-</v>
      </c>
      <c r="I302" s="58">
        <f>IF(D302&lt;&gt;0,E302/D302,"-")</f>
        <v>0.99650176937156798</v>
      </c>
      <c r="J302" s="41">
        <f>SUBTOTAL(9,J303:J311)</f>
        <v>3145000</v>
      </c>
      <c r="K302" s="41">
        <f>SUBTOTAL(9,K303:K311)</f>
        <v>145000</v>
      </c>
      <c r="L302" s="41">
        <f>SUBTOTAL(9,L303:L311)</f>
        <v>0</v>
      </c>
    </row>
    <row r="303" spans="1:12" ht="30" hidden="1" customHeight="1" x14ac:dyDescent="0.25">
      <c r="A303" s="1"/>
      <c r="B303" s="1"/>
      <c r="C303" s="5"/>
      <c r="D303" s="151"/>
      <c r="E303" s="151"/>
      <c r="F303" s="151"/>
      <c r="G303" s="34"/>
      <c r="H303" s="61"/>
      <c r="I303" s="61"/>
      <c r="J303" s="34"/>
      <c r="K303" s="34"/>
      <c r="L303" s="34"/>
    </row>
    <row r="304" spans="1:12" ht="409.6" hidden="1" customHeight="1" x14ac:dyDescent="0.25">
      <c r="A304" s="152" t="s">
        <v>53</v>
      </c>
      <c r="B304" s="152" t="s">
        <v>293</v>
      </c>
      <c r="C304" s="39">
        <f>SUBTOTAL(9,C305:C310)</f>
        <v>0</v>
      </c>
      <c r="D304" s="39">
        <f>SUBTOTAL(9,D305:D310)</f>
        <v>409750</v>
      </c>
      <c r="E304" s="39">
        <f>SUBTOTAL(9,E305:E310)</f>
        <v>408316.6</v>
      </c>
      <c r="F304" s="39">
        <f>G304-D304</f>
        <v>-409750</v>
      </c>
      <c r="G304" s="39">
        <f>SUBTOTAL(9,G305:G310)</f>
        <v>0</v>
      </c>
      <c r="H304" s="59" t="str">
        <f>IF(C304&lt;&gt;0,E304/C304,"-")</f>
        <v>-</v>
      </c>
      <c r="I304" s="59">
        <f>IF(D304&lt;&gt;0,E304/D304,"-")</f>
        <v>0.99650176937156798</v>
      </c>
      <c r="J304" s="39">
        <f>SUBTOTAL(9,J305:J310)</f>
        <v>3145000</v>
      </c>
      <c r="K304" s="39">
        <f>SUBTOTAL(9,K305:K310)</f>
        <v>145000</v>
      </c>
      <c r="L304" s="39">
        <f>SUBTOTAL(9,L305:L310)</f>
        <v>0</v>
      </c>
    </row>
    <row r="305" spans="1:12" ht="22.5" hidden="1" customHeight="1" x14ac:dyDescent="0.25">
      <c r="A305" s="1"/>
      <c r="B305" s="1"/>
      <c r="C305" s="5"/>
      <c r="D305" s="151"/>
      <c r="E305" s="151"/>
      <c r="F305" s="151"/>
      <c r="G305" s="151"/>
      <c r="H305" s="153"/>
      <c r="I305" s="153"/>
      <c r="J305" s="151"/>
      <c r="K305" s="151"/>
      <c r="L305" s="151"/>
    </row>
    <row r="306" spans="1:12" ht="409.6" hidden="1" customHeight="1" x14ac:dyDescent="0.25">
      <c r="A306" s="154" t="s">
        <v>53</v>
      </c>
      <c r="B306" s="154" t="s">
        <v>293</v>
      </c>
      <c r="C306" s="151">
        <f>SUBTOTAL(9,C307:C309)</f>
        <v>0</v>
      </c>
      <c r="D306" s="151">
        <f>SUBTOTAL(9,D307:D309)</f>
        <v>409750</v>
      </c>
      <c r="E306" s="151">
        <f>SUBTOTAL(9,E307:E309)</f>
        <v>408316.6</v>
      </c>
      <c r="F306" s="151">
        <f>G306-D306</f>
        <v>-409750</v>
      </c>
      <c r="G306" s="151">
        <f>SUBTOTAL(9,G307:G309)</f>
        <v>0</v>
      </c>
      <c r="H306" s="153" t="str">
        <f>IF(C306&lt;&gt;0,E306/C306,"-")</f>
        <v>-</v>
      </c>
      <c r="I306" s="153">
        <f>IF(D306&lt;&gt;0,E306/D306,"-")</f>
        <v>0.99650176937156798</v>
      </c>
      <c r="J306" s="151">
        <f>SUBTOTAL(9,J307:J309)</f>
        <v>3145000</v>
      </c>
      <c r="K306" s="151">
        <f>SUBTOTAL(9,K307:K309)</f>
        <v>145000</v>
      </c>
      <c r="L306" s="151">
        <f>SUBTOTAL(9,L307:L309)</f>
        <v>0</v>
      </c>
    </row>
    <row r="307" spans="1:12" ht="30" hidden="1" customHeight="1" x14ac:dyDescent="0.25">
      <c r="A307" s="1"/>
      <c r="B307" s="1"/>
      <c r="C307" s="5"/>
      <c r="D307" s="33"/>
      <c r="E307" s="33"/>
      <c r="F307" s="33"/>
      <c r="G307" s="34"/>
      <c r="H307" s="61"/>
      <c r="I307" s="61"/>
      <c r="J307" s="34"/>
      <c r="K307" s="34"/>
      <c r="L307" s="34"/>
    </row>
    <row r="308" spans="1:12" ht="15" customHeight="1" x14ac:dyDescent="0.25">
      <c r="A308" s="155" t="s">
        <v>53</v>
      </c>
      <c r="B308" s="155" t="s">
        <v>293</v>
      </c>
      <c r="C308" s="3">
        <v>0</v>
      </c>
      <c r="D308" s="3">
        <v>409750</v>
      </c>
      <c r="E308" s="3">
        <v>408316.6</v>
      </c>
      <c r="F308" s="3">
        <f>G308-D308</f>
        <v>-409750</v>
      </c>
      <c r="G308" s="3"/>
      <c r="H308" s="51" t="str">
        <f>IF(C308&lt;&gt;0,0/C308,"-")</f>
        <v>-</v>
      </c>
      <c r="I308" s="51">
        <f>IF(D308&lt;&gt;0,E308/D308,"-")</f>
        <v>0.99650176937156798</v>
      </c>
      <c r="J308" s="3">
        <v>3145000</v>
      </c>
      <c r="K308" s="76">
        <v>145000</v>
      </c>
      <c r="L308" s="76">
        <v>0</v>
      </c>
    </row>
    <row r="309" spans="1:12" hidden="1" x14ac:dyDescent="0.25">
      <c r="A309" s="1"/>
      <c r="B309" s="1"/>
      <c r="C309" s="5"/>
      <c r="D309" s="3"/>
      <c r="E309" s="3"/>
      <c r="F309" s="3"/>
      <c r="G309" s="3"/>
      <c r="H309" s="51"/>
      <c r="I309" s="51"/>
      <c r="J309" s="3"/>
      <c r="K309" s="3"/>
      <c r="L309" s="3"/>
    </row>
    <row r="310" spans="1:12" hidden="1" x14ac:dyDescent="0.25">
      <c r="A310" s="1"/>
      <c r="B310" s="1"/>
      <c r="C310" s="5"/>
      <c r="D310" s="5"/>
      <c r="E310" s="5"/>
      <c r="F310" s="5"/>
      <c r="G310" s="34"/>
      <c r="H310" s="61"/>
      <c r="I310" s="61"/>
      <c r="J310" s="34"/>
      <c r="K310" s="34"/>
      <c r="L310" s="34"/>
    </row>
    <row r="311" spans="1:12" ht="20.100000000000001" hidden="1" customHeight="1" x14ac:dyDescent="0.25">
      <c r="A311" s="1"/>
      <c r="B311" s="1"/>
      <c r="C311" s="5"/>
      <c r="D311" s="5"/>
      <c r="E311" s="5"/>
      <c r="F311" s="5"/>
      <c r="G311" s="34"/>
      <c r="H311" s="61"/>
      <c r="I311" s="61"/>
      <c r="J311" s="34"/>
      <c r="K311" s="34"/>
      <c r="L311" s="34"/>
    </row>
    <row r="312" spans="1:12" ht="20.100000000000001" hidden="1" customHeight="1" x14ac:dyDescent="0.25">
      <c r="A312" s="1"/>
      <c r="B312" s="1"/>
      <c r="C312" s="5"/>
      <c r="D312" s="5"/>
      <c r="E312" s="5"/>
      <c r="F312" s="5"/>
      <c r="G312" s="34"/>
      <c r="H312" s="61"/>
      <c r="I312" s="61"/>
      <c r="J312" s="34"/>
      <c r="K312" s="34"/>
      <c r="L312" s="34"/>
    </row>
    <row r="313" spans="1:12" ht="20.100000000000001" hidden="1" customHeight="1" x14ac:dyDescent="0.25">
      <c r="A313" s="1"/>
      <c r="B313" s="1"/>
      <c r="C313" s="5"/>
      <c r="D313" s="5"/>
      <c r="E313" s="5"/>
      <c r="F313" s="5"/>
      <c r="G313" s="34"/>
      <c r="H313" s="61"/>
      <c r="I313" s="61"/>
      <c r="J313" s="34"/>
      <c r="K313" s="34"/>
      <c r="L313" s="34"/>
    </row>
    <row r="314" spans="1:12" ht="20.100000000000001" hidden="1" customHeight="1" x14ac:dyDescent="0.25">
      <c r="A314" s="1"/>
      <c r="B314" s="1"/>
      <c r="C314" s="5"/>
      <c r="D314" s="5"/>
      <c r="E314" s="5"/>
      <c r="F314" s="5"/>
      <c r="G314" s="34"/>
      <c r="H314" s="61"/>
      <c r="I314" s="61"/>
      <c r="J314" s="34"/>
      <c r="K314" s="34"/>
      <c r="L314" s="34"/>
    </row>
    <row r="315" spans="1:12" ht="20.100000000000001" hidden="1" customHeight="1" x14ac:dyDescent="0.25">
      <c r="A315" s="1"/>
      <c r="B315" s="1"/>
      <c r="C315" s="5"/>
      <c r="D315" s="5"/>
      <c r="E315" s="5"/>
      <c r="F315" s="5"/>
      <c r="G315" s="34"/>
      <c r="H315" s="61"/>
      <c r="I315" s="61"/>
      <c r="J315" s="34"/>
      <c r="K315" s="34"/>
      <c r="L315" s="34"/>
    </row>
    <row r="316" spans="1:12" s="29" customFormat="1" ht="409.6" hidden="1" customHeight="1" x14ac:dyDescent="0.25">
      <c r="A316" s="145" t="s">
        <v>54</v>
      </c>
      <c r="B316" s="145" t="s">
        <v>235</v>
      </c>
      <c r="C316" s="28">
        <f>SUBTOTAL(9,C317:C337)</f>
        <v>0</v>
      </c>
      <c r="D316" s="28">
        <f>SUBTOTAL(9,D317:D337)</f>
        <v>557942</v>
      </c>
      <c r="E316" s="28">
        <f>SUBTOTAL(9,E317:E337)</f>
        <v>668103.27</v>
      </c>
      <c r="F316" s="28">
        <f>G316-D316</f>
        <v>-557942</v>
      </c>
      <c r="G316" s="28">
        <f>SUBTOTAL(9,G317:G337)</f>
        <v>0</v>
      </c>
      <c r="H316" s="49" t="str">
        <f>IF(C316&lt;&gt;0,E316/C316,"-")</f>
        <v>-</v>
      </c>
      <c r="I316" s="49">
        <f>IF(D316&lt;&gt;0,E316/D316,"-")</f>
        <v>1.1974421534854878</v>
      </c>
      <c r="J316" s="28">
        <f>SUBTOTAL(9,J317:J337)</f>
        <v>0</v>
      </c>
      <c r="K316" s="28">
        <f>SUBTOTAL(9,K317:K337)</f>
        <v>0</v>
      </c>
      <c r="L316" s="28">
        <f>SUBTOTAL(9,L317:L337)</f>
        <v>0</v>
      </c>
    </row>
    <row r="317" spans="1:12" ht="30" hidden="1" customHeight="1" x14ac:dyDescent="0.25">
      <c r="A317" s="1"/>
      <c r="B317" s="4"/>
      <c r="C317" s="120"/>
      <c r="D317" s="120"/>
      <c r="E317" s="120"/>
      <c r="F317" s="120"/>
      <c r="G317" s="34"/>
      <c r="H317" s="61"/>
      <c r="I317" s="61"/>
      <c r="J317" s="34"/>
      <c r="K317" s="34"/>
      <c r="L317" s="34"/>
    </row>
    <row r="318" spans="1:12" s="29" customFormat="1" ht="409.6" hidden="1" customHeight="1" x14ac:dyDescent="0.25">
      <c r="A318" s="146" t="s">
        <v>54</v>
      </c>
      <c r="B318" s="146" t="s">
        <v>235</v>
      </c>
      <c r="C318" s="37">
        <f>SUBTOTAL(9,C319:C336)</f>
        <v>0</v>
      </c>
      <c r="D318" s="37">
        <f>SUBTOTAL(9,D319:D336)</f>
        <v>557942</v>
      </c>
      <c r="E318" s="37">
        <f>SUBTOTAL(9,E319:E336)</f>
        <v>668103.27</v>
      </c>
      <c r="F318" s="37">
        <f>G318-D318</f>
        <v>-557942</v>
      </c>
      <c r="G318" s="37">
        <f>SUBTOTAL(9,G319:G336)</f>
        <v>0</v>
      </c>
      <c r="H318" s="55" t="str">
        <f>IF(C318&lt;&gt;0,E318/C318,"-")</f>
        <v>-</v>
      </c>
      <c r="I318" s="55">
        <f>IF(D318&lt;&gt;0,E318/D318,"-")</f>
        <v>1.1974421534854878</v>
      </c>
      <c r="J318" s="37">
        <f>SUBTOTAL(9,J319:J336)</f>
        <v>0</v>
      </c>
      <c r="K318" s="37">
        <f>SUBTOTAL(9,K319:K336)</f>
        <v>0</v>
      </c>
      <c r="L318" s="37">
        <f>SUBTOTAL(9,L319:L336)</f>
        <v>0</v>
      </c>
    </row>
    <row r="319" spans="1:12" ht="30" hidden="1" customHeight="1" x14ac:dyDescent="0.25">
      <c r="A319" s="1"/>
      <c r="B319" s="1"/>
      <c r="C319" s="5"/>
      <c r="D319" s="42"/>
      <c r="E319" s="42"/>
      <c r="F319" s="42"/>
      <c r="G319" s="34"/>
      <c r="H319" s="61"/>
      <c r="I319" s="61"/>
      <c r="J319" s="34"/>
      <c r="K319" s="34"/>
      <c r="L319" s="34"/>
    </row>
    <row r="320" spans="1:12" ht="409.6" hidden="1" customHeight="1" x14ac:dyDescent="0.25">
      <c r="A320" s="147" t="s">
        <v>54</v>
      </c>
      <c r="B320" s="147" t="s">
        <v>235</v>
      </c>
      <c r="C320" s="38">
        <f>SUBTOTAL(9,C321:C335)</f>
        <v>0</v>
      </c>
      <c r="D320" s="38">
        <f>SUBTOTAL(9,D321:D335)</f>
        <v>557942</v>
      </c>
      <c r="E320" s="38">
        <f>SUBTOTAL(9,E321:E335)</f>
        <v>668103.27</v>
      </c>
      <c r="F320" s="38">
        <f>G320-D320</f>
        <v>-557942</v>
      </c>
      <c r="G320" s="38">
        <f>SUBTOTAL(9,G321:G335)</f>
        <v>0</v>
      </c>
      <c r="H320" s="56" t="str">
        <f>IF(C320&lt;&gt;0,E320/C320,"-")</f>
        <v>-</v>
      </c>
      <c r="I320" s="56">
        <f>IF(D320&lt;&gt;0,E320/D320,"-")</f>
        <v>1.1974421534854878</v>
      </c>
      <c r="J320" s="38">
        <f>SUBTOTAL(9,J321:J335)</f>
        <v>0</v>
      </c>
      <c r="K320" s="38">
        <f>SUBTOTAL(9,K321:K335)</f>
        <v>0</v>
      </c>
      <c r="L320" s="38">
        <f>SUBTOTAL(9,L321:L335)</f>
        <v>0</v>
      </c>
    </row>
    <row r="321" spans="1:12" ht="30" hidden="1" customHeight="1" x14ac:dyDescent="0.25">
      <c r="A321" s="1"/>
      <c r="B321" s="1"/>
      <c r="C321" s="5"/>
      <c r="D321" s="148"/>
      <c r="E321" s="148"/>
      <c r="F321" s="148"/>
      <c r="G321" s="34"/>
      <c r="H321" s="61"/>
      <c r="I321" s="61"/>
      <c r="J321" s="34"/>
      <c r="K321" s="34"/>
      <c r="L321" s="34"/>
    </row>
    <row r="322" spans="1:12" ht="409.6" hidden="1" customHeight="1" x14ac:dyDescent="0.25">
      <c r="A322" s="149" t="s">
        <v>54</v>
      </c>
      <c r="B322" s="149" t="s">
        <v>235</v>
      </c>
      <c r="C322" s="40">
        <f>SUBTOTAL(9,C323:C334)</f>
        <v>0</v>
      </c>
      <c r="D322" s="40">
        <f>SUBTOTAL(9,D323:D334)</f>
        <v>557942</v>
      </c>
      <c r="E322" s="40">
        <f>SUBTOTAL(9,E323:E334)</f>
        <v>668103.27</v>
      </c>
      <c r="F322" s="40">
        <f>G322-D322</f>
        <v>-557942</v>
      </c>
      <c r="G322" s="40">
        <f>SUBTOTAL(9,G323:G334)</f>
        <v>0</v>
      </c>
      <c r="H322" s="57" t="str">
        <f>IF(C322&lt;&gt;0,E322/C322,"-")</f>
        <v>-</v>
      </c>
      <c r="I322" s="57">
        <f>IF(D322&lt;&gt;0,E322/D322,"-")</f>
        <v>1.1974421534854878</v>
      </c>
      <c r="J322" s="40">
        <f>SUBTOTAL(9,J323:J334)</f>
        <v>0</v>
      </c>
      <c r="K322" s="40">
        <f>SUBTOTAL(9,K323:K334)</f>
        <v>0</v>
      </c>
      <c r="L322" s="40">
        <f>SUBTOTAL(9,L323:L334)</f>
        <v>0</v>
      </c>
    </row>
    <row r="323" spans="1:12" ht="30" hidden="1" customHeight="1" x14ac:dyDescent="0.25">
      <c r="A323" s="1"/>
      <c r="B323" s="1"/>
      <c r="C323" s="5"/>
      <c r="D323" s="117"/>
      <c r="E323" s="117"/>
      <c r="F323" s="117"/>
      <c r="G323" s="34"/>
      <c r="H323" s="61"/>
      <c r="I323" s="61"/>
      <c r="J323" s="34"/>
      <c r="K323" s="34"/>
      <c r="L323" s="34"/>
    </row>
    <row r="324" spans="1:12" ht="409.6" hidden="1" customHeight="1" x14ac:dyDescent="0.25">
      <c r="A324" s="150" t="s">
        <v>54</v>
      </c>
      <c r="B324" s="150" t="s">
        <v>235</v>
      </c>
      <c r="C324" s="41">
        <f>SUBTOTAL(9,C325:C333)</f>
        <v>0</v>
      </c>
      <c r="D324" s="41">
        <f>SUBTOTAL(9,D325:D333)</f>
        <v>557942</v>
      </c>
      <c r="E324" s="41">
        <f>SUBTOTAL(9,E325:E333)</f>
        <v>668103.27</v>
      </c>
      <c r="F324" s="41">
        <f>G324-D324</f>
        <v>-557942</v>
      </c>
      <c r="G324" s="41">
        <f>SUBTOTAL(9,G325:G333)</f>
        <v>0</v>
      </c>
      <c r="H324" s="58" t="str">
        <f>IF(C324&lt;&gt;0,E324/C324,"-")</f>
        <v>-</v>
      </c>
      <c r="I324" s="58">
        <f>IF(D324&lt;&gt;0,E324/D324,"-")</f>
        <v>1.1974421534854878</v>
      </c>
      <c r="J324" s="41">
        <f>SUBTOTAL(9,J325:J333)</f>
        <v>0</v>
      </c>
      <c r="K324" s="41">
        <f>SUBTOTAL(9,K325:K333)</f>
        <v>0</v>
      </c>
      <c r="L324" s="41">
        <f>SUBTOTAL(9,L325:L333)</f>
        <v>0</v>
      </c>
    </row>
    <row r="325" spans="1:12" ht="30" hidden="1" customHeight="1" x14ac:dyDescent="0.25">
      <c r="A325" s="1"/>
      <c r="B325" s="1"/>
      <c r="C325" s="5"/>
      <c r="D325" s="151"/>
      <c r="E325" s="151"/>
      <c r="F325" s="151"/>
      <c r="G325" s="34"/>
      <c r="H325" s="61"/>
      <c r="I325" s="61"/>
      <c r="J325" s="34"/>
      <c r="K325" s="34"/>
      <c r="L325" s="34"/>
    </row>
    <row r="326" spans="1:12" ht="409.6" hidden="1" customHeight="1" x14ac:dyDescent="0.25">
      <c r="A326" s="152" t="s">
        <v>54</v>
      </c>
      <c r="B326" s="152" t="s">
        <v>235</v>
      </c>
      <c r="C326" s="39">
        <f>SUBTOTAL(9,C327:C332)</f>
        <v>0</v>
      </c>
      <c r="D326" s="39">
        <f>SUBTOTAL(9,D327:D332)</f>
        <v>557942</v>
      </c>
      <c r="E326" s="39">
        <f>SUBTOTAL(9,E327:E332)</f>
        <v>668103.27</v>
      </c>
      <c r="F326" s="39">
        <f>G326-D326</f>
        <v>-557942</v>
      </c>
      <c r="G326" s="39">
        <f>SUBTOTAL(9,G327:G332)</f>
        <v>0</v>
      </c>
      <c r="H326" s="59" t="str">
        <f>IF(C326&lt;&gt;0,E326/C326,"-")</f>
        <v>-</v>
      </c>
      <c r="I326" s="59">
        <f>IF(D326&lt;&gt;0,E326/D326,"-")</f>
        <v>1.1974421534854878</v>
      </c>
      <c r="J326" s="39">
        <f>SUBTOTAL(9,J327:J332)</f>
        <v>0</v>
      </c>
      <c r="K326" s="39">
        <f>SUBTOTAL(9,K327:K332)</f>
        <v>0</v>
      </c>
      <c r="L326" s="39">
        <f>SUBTOTAL(9,L327:L332)</f>
        <v>0</v>
      </c>
    </row>
    <row r="327" spans="1:12" ht="22.5" hidden="1" customHeight="1" x14ac:dyDescent="0.25">
      <c r="A327" s="1"/>
      <c r="B327" s="1"/>
      <c r="C327" s="5"/>
      <c r="D327" s="151"/>
      <c r="E327" s="151"/>
      <c r="F327" s="151"/>
      <c r="G327" s="151"/>
      <c r="H327" s="153"/>
      <c r="I327" s="153"/>
      <c r="J327" s="151"/>
      <c r="K327" s="151"/>
      <c r="L327" s="151"/>
    </row>
    <row r="328" spans="1:12" ht="409.6" hidden="1" customHeight="1" x14ac:dyDescent="0.25">
      <c r="A328" s="154" t="s">
        <v>54</v>
      </c>
      <c r="B328" s="154" t="s">
        <v>235</v>
      </c>
      <c r="C328" s="151">
        <f>SUBTOTAL(9,C329:C331)</f>
        <v>0</v>
      </c>
      <c r="D328" s="151">
        <f>SUBTOTAL(9,D329:D331)</f>
        <v>557942</v>
      </c>
      <c r="E328" s="151">
        <f>SUBTOTAL(9,E329:E331)</f>
        <v>668103.27</v>
      </c>
      <c r="F328" s="151">
        <f>G328-D328</f>
        <v>-557942</v>
      </c>
      <c r="G328" s="151">
        <f>SUBTOTAL(9,G329:G331)</f>
        <v>0</v>
      </c>
      <c r="H328" s="153" t="str">
        <f>IF(C328&lt;&gt;0,E328/C328,"-")</f>
        <v>-</v>
      </c>
      <c r="I328" s="153">
        <f>IF(D328&lt;&gt;0,E328/D328,"-")</f>
        <v>1.1974421534854878</v>
      </c>
      <c r="J328" s="151">
        <f>SUBTOTAL(9,J329:J331)</f>
        <v>0</v>
      </c>
      <c r="K328" s="151">
        <f>SUBTOTAL(9,K329:K331)</f>
        <v>0</v>
      </c>
      <c r="L328" s="151">
        <f>SUBTOTAL(9,L329:L331)</f>
        <v>0</v>
      </c>
    </row>
    <row r="329" spans="1:12" ht="30" hidden="1" customHeight="1" x14ac:dyDescent="0.25">
      <c r="A329" s="1"/>
      <c r="B329" s="1"/>
      <c r="C329" s="5"/>
      <c r="D329" s="33"/>
      <c r="E329" s="33"/>
      <c r="F329" s="33"/>
      <c r="G329" s="34"/>
      <c r="H329" s="61"/>
      <c r="I329" s="61"/>
      <c r="J329" s="34"/>
      <c r="K329" s="34"/>
      <c r="L329" s="34"/>
    </row>
    <row r="330" spans="1:12" ht="15" customHeight="1" x14ac:dyDescent="0.25">
      <c r="A330" s="155" t="s">
        <v>54</v>
      </c>
      <c r="B330" s="155" t="s">
        <v>235</v>
      </c>
      <c r="C330" s="3">
        <v>0</v>
      </c>
      <c r="D330" s="3">
        <v>557942</v>
      </c>
      <c r="E330" s="3">
        <v>668103.27</v>
      </c>
      <c r="F330" s="3">
        <f>G330-D330</f>
        <v>-557942</v>
      </c>
      <c r="G330" s="3"/>
      <c r="H330" s="51" t="str">
        <f>IF(C330&lt;&gt;0,0/C330,"-")</f>
        <v>-</v>
      </c>
      <c r="I330" s="51">
        <f>IF(D330&lt;&gt;0,E330/D330,"-")</f>
        <v>1.1974421534854878</v>
      </c>
      <c r="J330" s="3">
        <v>0</v>
      </c>
      <c r="K330" s="76">
        <v>0</v>
      </c>
      <c r="L330" s="76">
        <v>0</v>
      </c>
    </row>
    <row r="331" spans="1:12" hidden="1" x14ac:dyDescent="0.25">
      <c r="A331" s="1"/>
      <c r="B331" s="1"/>
      <c r="C331" s="5"/>
      <c r="D331" s="3"/>
      <c r="E331" s="3"/>
      <c r="F331" s="3"/>
      <c r="G331" s="3"/>
      <c r="H331" s="51"/>
      <c r="I331" s="51"/>
      <c r="J331" s="3"/>
      <c r="K331" s="3"/>
      <c r="L331" s="3"/>
    </row>
    <row r="332" spans="1:12" hidden="1" x14ac:dyDescent="0.25">
      <c r="A332" s="1"/>
      <c r="B332" s="1"/>
      <c r="C332" s="5"/>
      <c r="D332" s="5"/>
      <c r="E332" s="5"/>
      <c r="F332" s="5"/>
      <c r="G332" s="34"/>
      <c r="H332" s="61"/>
      <c r="I332" s="61"/>
      <c r="J332" s="34"/>
      <c r="K332" s="34"/>
      <c r="L332" s="34"/>
    </row>
    <row r="333" spans="1:12" ht="20.100000000000001" hidden="1" customHeight="1" x14ac:dyDescent="0.25">
      <c r="A333" s="1"/>
      <c r="B333" s="1"/>
      <c r="C333" s="5"/>
      <c r="D333" s="5"/>
      <c r="E333" s="5"/>
      <c r="F333" s="5"/>
      <c r="G333" s="34"/>
      <c r="H333" s="61"/>
      <c r="I333" s="61"/>
      <c r="J333" s="34"/>
      <c r="K333" s="34"/>
      <c r="L333" s="34"/>
    </row>
    <row r="334" spans="1:12" ht="20.100000000000001" hidden="1" customHeight="1" x14ac:dyDescent="0.25">
      <c r="A334" s="1"/>
      <c r="B334" s="1"/>
      <c r="C334" s="5"/>
      <c r="D334" s="5"/>
      <c r="E334" s="5"/>
      <c r="F334" s="5"/>
      <c r="G334" s="34"/>
      <c r="H334" s="61"/>
      <c r="I334" s="61"/>
      <c r="J334" s="34"/>
      <c r="K334" s="34"/>
      <c r="L334" s="34"/>
    </row>
    <row r="335" spans="1:12" ht="20.100000000000001" hidden="1" customHeight="1" x14ac:dyDescent="0.25">
      <c r="A335" s="1"/>
      <c r="B335" s="1"/>
      <c r="C335" s="5"/>
      <c r="D335" s="5"/>
      <c r="E335" s="5"/>
      <c r="F335" s="5"/>
      <c r="G335" s="34"/>
      <c r="H335" s="61"/>
      <c r="I335" s="61"/>
      <c r="J335" s="34"/>
      <c r="K335" s="34"/>
      <c r="L335" s="34"/>
    </row>
    <row r="336" spans="1:12" ht="20.100000000000001" hidden="1" customHeight="1" x14ac:dyDescent="0.25">
      <c r="A336" s="1"/>
      <c r="B336" s="1"/>
      <c r="C336" s="5"/>
      <c r="D336" s="5"/>
      <c r="E336" s="5"/>
      <c r="F336" s="5"/>
      <c r="G336" s="34"/>
      <c r="H336" s="61"/>
      <c r="I336" s="61"/>
      <c r="J336" s="34"/>
      <c r="K336" s="34"/>
      <c r="L336" s="34"/>
    </row>
    <row r="337" spans="1:12" ht="20.100000000000001" hidden="1" customHeight="1" x14ac:dyDescent="0.25">
      <c r="A337" s="1"/>
      <c r="B337" s="1"/>
      <c r="C337" s="5"/>
      <c r="D337" s="5"/>
      <c r="E337" s="5"/>
      <c r="F337" s="5"/>
      <c r="G337" s="34"/>
      <c r="H337" s="61"/>
      <c r="I337" s="61"/>
      <c r="J337" s="34"/>
      <c r="K337" s="34"/>
      <c r="L337" s="34"/>
    </row>
    <row r="338" spans="1:12" s="29" customFormat="1" ht="409.6" hidden="1" customHeight="1" x14ac:dyDescent="0.25">
      <c r="A338" s="145" t="s">
        <v>55</v>
      </c>
      <c r="B338" s="145" t="s">
        <v>326</v>
      </c>
      <c r="C338" s="28">
        <f>SUBTOTAL(9,C339:C359)</f>
        <v>0</v>
      </c>
      <c r="D338" s="28">
        <f>SUBTOTAL(9,D339:D359)</f>
        <v>20000</v>
      </c>
      <c r="E338" s="28">
        <f>SUBTOTAL(9,E339:E359)</f>
        <v>20000</v>
      </c>
      <c r="F338" s="28">
        <f>G338-D338</f>
        <v>-20000</v>
      </c>
      <c r="G338" s="28">
        <f>SUBTOTAL(9,G339:G359)</f>
        <v>0</v>
      </c>
      <c r="H338" s="49" t="str">
        <f>IF(C338&lt;&gt;0,E338/C338,"-")</f>
        <v>-</v>
      </c>
      <c r="I338" s="49">
        <f>IF(D338&lt;&gt;0,E338/D338,"-")</f>
        <v>1</v>
      </c>
      <c r="J338" s="28">
        <f>SUBTOTAL(9,J339:J359)</f>
        <v>30000</v>
      </c>
      <c r="K338" s="28">
        <f>SUBTOTAL(9,K339:K359)</f>
        <v>30000</v>
      </c>
      <c r="L338" s="28">
        <f>SUBTOTAL(9,L339:L359)</f>
        <v>0</v>
      </c>
    </row>
    <row r="339" spans="1:12" ht="30" hidden="1" customHeight="1" x14ac:dyDescent="0.25">
      <c r="A339" s="1"/>
      <c r="B339" s="4"/>
      <c r="C339" s="120"/>
      <c r="D339" s="120"/>
      <c r="E339" s="120"/>
      <c r="F339" s="120"/>
      <c r="G339" s="34"/>
      <c r="H339" s="61"/>
      <c r="I339" s="61"/>
      <c r="J339" s="34"/>
      <c r="K339" s="34"/>
      <c r="L339" s="34"/>
    </row>
    <row r="340" spans="1:12" s="29" customFormat="1" ht="409.6" hidden="1" customHeight="1" x14ac:dyDescent="0.25">
      <c r="A340" s="146" t="s">
        <v>55</v>
      </c>
      <c r="B340" s="146" t="s">
        <v>326</v>
      </c>
      <c r="C340" s="37">
        <f>SUBTOTAL(9,C341:C358)</f>
        <v>0</v>
      </c>
      <c r="D340" s="37">
        <f>SUBTOTAL(9,D341:D358)</f>
        <v>20000</v>
      </c>
      <c r="E340" s="37">
        <f>SUBTOTAL(9,E341:E358)</f>
        <v>20000</v>
      </c>
      <c r="F340" s="37">
        <f>G340-D340</f>
        <v>-20000</v>
      </c>
      <c r="G340" s="37">
        <f>SUBTOTAL(9,G341:G358)</f>
        <v>0</v>
      </c>
      <c r="H340" s="55" t="str">
        <f>IF(C340&lt;&gt;0,E340/C340,"-")</f>
        <v>-</v>
      </c>
      <c r="I340" s="55">
        <f>IF(D340&lt;&gt;0,E340/D340,"-")</f>
        <v>1</v>
      </c>
      <c r="J340" s="37">
        <f>SUBTOTAL(9,J341:J358)</f>
        <v>30000</v>
      </c>
      <c r="K340" s="37">
        <f>SUBTOTAL(9,K341:K358)</f>
        <v>30000</v>
      </c>
      <c r="L340" s="37">
        <f>SUBTOTAL(9,L341:L358)</f>
        <v>0</v>
      </c>
    </row>
    <row r="341" spans="1:12" ht="30" hidden="1" customHeight="1" x14ac:dyDescent="0.25">
      <c r="A341" s="1"/>
      <c r="B341" s="1"/>
      <c r="C341" s="5"/>
      <c r="D341" s="42"/>
      <c r="E341" s="42"/>
      <c r="F341" s="42"/>
      <c r="G341" s="34"/>
      <c r="H341" s="61"/>
      <c r="I341" s="61"/>
      <c r="J341" s="34"/>
      <c r="K341" s="34"/>
      <c r="L341" s="34"/>
    </row>
    <row r="342" spans="1:12" ht="409.6" hidden="1" customHeight="1" x14ac:dyDescent="0.25">
      <c r="A342" s="147" t="s">
        <v>55</v>
      </c>
      <c r="B342" s="147" t="s">
        <v>326</v>
      </c>
      <c r="C342" s="38">
        <f>SUBTOTAL(9,C343:C357)</f>
        <v>0</v>
      </c>
      <c r="D342" s="38">
        <f>SUBTOTAL(9,D343:D357)</f>
        <v>20000</v>
      </c>
      <c r="E342" s="38">
        <f>SUBTOTAL(9,E343:E357)</f>
        <v>20000</v>
      </c>
      <c r="F342" s="38">
        <f>G342-D342</f>
        <v>-20000</v>
      </c>
      <c r="G342" s="38">
        <f>SUBTOTAL(9,G343:G357)</f>
        <v>0</v>
      </c>
      <c r="H342" s="56" t="str">
        <f>IF(C342&lt;&gt;0,E342/C342,"-")</f>
        <v>-</v>
      </c>
      <c r="I342" s="56">
        <f>IF(D342&lt;&gt;0,E342/D342,"-")</f>
        <v>1</v>
      </c>
      <c r="J342" s="38">
        <f>SUBTOTAL(9,J343:J357)</f>
        <v>30000</v>
      </c>
      <c r="K342" s="38">
        <f>SUBTOTAL(9,K343:K357)</f>
        <v>30000</v>
      </c>
      <c r="L342" s="38">
        <f>SUBTOTAL(9,L343:L357)</f>
        <v>0</v>
      </c>
    </row>
    <row r="343" spans="1:12" ht="30" hidden="1" customHeight="1" x14ac:dyDescent="0.25">
      <c r="A343" s="1"/>
      <c r="B343" s="1"/>
      <c r="C343" s="5"/>
      <c r="D343" s="148"/>
      <c r="E343" s="148"/>
      <c r="F343" s="148"/>
      <c r="G343" s="34"/>
      <c r="H343" s="61"/>
      <c r="I343" s="61"/>
      <c r="J343" s="34"/>
      <c r="K343" s="34"/>
      <c r="L343" s="34"/>
    </row>
    <row r="344" spans="1:12" ht="409.6" hidden="1" customHeight="1" x14ac:dyDescent="0.25">
      <c r="A344" s="149" t="s">
        <v>55</v>
      </c>
      <c r="B344" s="149" t="s">
        <v>326</v>
      </c>
      <c r="C344" s="40">
        <f>SUBTOTAL(9,C345:C356)</f>
        <v>0</v>
      </c>
      <c r="D344" s="40">
        <f>SUBTOTAL(9,D345:D356)</f>
        <v>20000</v>
      </c>
      <c r="E344" s="40">
        <f>SUBTOTAL(9,E345:E356)</f>
        <v>20000</v>
      </c>
      <c r="F344" s="40">
        <f>G344-D344</f>
        <v>-20000</v>
      </c>
      <c r="G344" s="40">
        <f>SUBTOTAL(9,G345:G356)</f>
        <v>0</v>
      </c>
      <c r="H344" s="57" t="str">
        <f>IF(C344&lt;&gt;0,E344/C344,"-")</f>
        <v>-</v>
      </c>
      <c r="I344" s="57">
        <f>IF(D344&lt;&gt;0,E344/D344,"-")</f>
        <v>1</v>
      </c>
      <c r="J344" s="40">
        <f>SUBTOTAL(9,J345:J356)</f>
        <v>30000</v>
      </c>
      <c r="K344" s="40">
        <f>SUBTOTAL(9,K345:K356)</f>
        <v>30000</v>
      </c>
      <c r="L344" s="40">
        <f>SUBTOTAL(9,L345:L356)</f>
        <v>0</v>
      </c>
    </row>
    <row r="345" spans="1:12" ht="30" hidden="1" customHeight="1" x14ac:dyDescent="0.25">
      <c r="A345" s="1"/>
      <c r="B345" s="1"/>
      <c r="C345" s="5"/>
      <c r="D345" s="117"/>
      <c r="E345" s="117"/>
      <c r="F345" s="117"/>
      <c r="G345" s="34"/>
      <c r="H345" s="61"/>
      <c r="I345" s="61"/>
      <c r="J345" s="34"/>
      <c r="K345" s="34"/>
      <c r="L345" s="34"/>
    </row>
    <row r="346" spans="1:12" ht="409.6" hidden="1" customHeight="1" x14ac:dyDescent="0.25">
      <c r="A346" s="150" t="s">
        <v>55</v>
      </c>
      <c r="B346" s="150" t="s">
        <v>326</v>
      </c>
      <c r="C346" s="41">
        <f>SUBTOTAL(9,C347:C355)</f>
        <v>0</v>
      </c>
      <c r="D346" s="41">
        <f>SUBTOTAL(9,D347:D355)</f>
        <v>20000</v>
      </c>
      <c r="E346" s="41">
        <f>SUBTOTAL(9,E347:E355)</f>
        <v>20000</v>
      </c>
      <c r="F346" s="41">
        <f>G346-D346</f>
        <v>-20000</v>
      </c>
      <c r="G346" s="41">
        <f>SUBTOTAL(9,G347:G355)</f>
        <v>0</v>
      </c>
      <c r="H346" s="58" t="str">
        <f>IF(C346&lt;&gt;0,E346/C346,"-")</f>
        <v>-</v>
      </c>
      <c r="I346" s="58">
        <f>IF(D346&lt;&gt;0,E346/D346,"-")</f>
        <v>1</v>
      </c>
      <c r="J346" s="41">
        <f>SUBTOTAL(9,J347:J355)</f>
        <v>30000</v>
      </c>
      <c r="K346" s="41">
        <f>SUBTOTAL(9,K347:K355)</f>
        <v>30000</v>
      </c>
      <c r="L346" s="41">
        <f>SUBTOTAL(9,L347:L355)</f>
        <v>0</v>
      </c>
    </row>
    <row r="347" spans="1:12" ht="30" hidden="1" customHeight="1" x14ac:dyDescent="0.25">
      <c r="A347" s="1"/>
      <c r="B347" s="1"/>
      <c r="C347" s="5"/>
      <c r="D347" s="151"/>
      <c r="E347" s="151"/>
      <c r="F347" s="151"/>
      <c r="G347" s="34"/>
      <c r="H347" s="61"/>
      <c r="I347" s="61"/>
      <c r="J347" s="34"/>
      <c r="K347" s="34"/>
      <c r="L347" s="34"/>
    </row>
    <row r="348" spans="1:12" ht="409.6" hidden="1" customHeight="1" x14ac:dyDescent="0.25">
      <c r="A348" s="152" t="s">
        <v>55</v>
      </c>
      <c r="B348" s="152" t="s">
        <v>326</v>
      </c>
      <c r="C348" s="39">
        <f>SUBTOTAL(9,C349:C354)</f>
        <v>0</v>
      </c>
      <c r="D348" s="39">
        <f>SUBTOTAL(9,D349:D354)</f>
        <v>20000</v>
      </c>
      <c r="E348" s="39">
        <f>SUBTOTAL(9,E349:E354)</f>
        <v>20000</v>
      </c>
      <c r="F348" s="39">
        <f>G348-D348</f>
        <v>-20000</v>
      </c>
      <c r="G348" s="39">
        <f>SUBTOTAL(9,G349:G354)</f>
        <v>0</v>
      </c>
      <c r="H348" s="59" t="str">
        <f>IF(C348&lt;&gt;0,E348/C348,"-")</f>
        <v>-</v>
      </c>
      <c r="I348" s="59">
        <f>IF(D348&lt;&gt;0,E348/D348,"-")</f>
        <v>1</v>
      </c>
      <c r="J348" s="39">
        <f>SUBTOTAL(9,J349:J354)</f>
        <v>30000</v>
      </c>
      <c r="K348" s="39">
        <f>SUBTOTAL(9,K349:K354)</f>
        <v>30000</v>
      </c>
      <c r="L348" s="39">
        <f>SUBTOTAL(9,L349:L354)</f>
        <v>0</v>
      </c>
    </row>
    <row r="349" spans="1:12" ht="22.5" hidden="1" customHeight="1" x14ac:dyDescent="0.25">
      <c r="A349" s="1"/>
      <c r="B349" s="1"/>
      <c r="C349" s="5"/>
      <c r="D349" s="151"/>
      <c r="E349" s="151"/>
      <c r="F349" s="151"/>
      <c r="G349" s="151"/>
      <c r="H349" s="153"/>
      <c r="I349" s="153"/>
      <c r="J349" s="151"/>
      <c r="K349" s="151"/>
      <c r="L349" s="151"/>
    </row>
    <row r="350" spans="1:12" ht="409.6" hidden="1" customHeight="1" x14ac:dyDescent="0.25">
      <c r="A350" s="154" t="s">
        <v>55</v>
      </c>
      <c r="B350" s="154" t="s">
        <v>326</v>
      </c>
      <c r="C350" s="151">
        <f>SUBTOTAL(9,C351:C353)</f>
        <v>0</v>
      </c>
      <c r="D350" s="151">
        <f>SUBTOTAL(9,D351:D353)</f>
        <v>20000</v>
      </c>
      <c r="E350" s="151">
        <f>SUBTOTAL(9,E351:E353)</f>
        <v>20000</v>
      </c>
      <c r="F350" s="151">
        <f>G350-D350</f>
        <v>-20000</v>
      </c>
      <c r="G350" s="151">
        <f>SUBTOTAL(9,G351:G353)</f>
        <v>0</v>
      </c>
      <c r="H350" s="153" t="str">
        <f>IF(C350&lt;&gt;0,E350/C350,"-")</f>
        <v>-</v>
      </c>
      <c r="I350" s="153">
        <f>IF(D350&lt;&gt;0,E350/D350,"-")</f>
        <v>1</v>
      </c>
      <c r="J350" s="151">
        <f>SUBTOTAL(9,J351:J353)</f>
        <v>30000</v>
      </c>
      <c r="K350" s="151">
        <f>SUBTOTAL(9,K351:K353)</f>
        <v>30000</v>
      </c>
      <c r="L350" s="151">
        <f>SUBTOTAL(9,L351:L353)</f>
        <v>0</v>
      </c>
    </row>
    <row r="351" spans="1:12" ht="30" hidden="1" customHeight="1" x14ac:dyDescent="0.25">
      <c r="A351" s="1"/>
      <c r="B351" s="1"/>
      <c r="C351" s="5"/>
      <c r="D351" s="33"/>
      <c r="E351" s="33"/>
      <c r="F351" s="33"/>
      <c r="G351" s="34"/>
      <c r="H351" s="61"/>
      <c r="I351" s="61"/>
      <c r="J351" s="34"/>
      <c r="K351" s="34"/>
      <c r="L351" s="34"/>
    </row>
    <row r="352" spans="1:12" ht="15" customHeight="1" x14ac:dyDescent="0.25">
      <c r="A352" s="155" t="s">
        <v>55</v>
      </c>
      <c r="B352" s="155" t="s">
        <v>326</v>
      </c>
      <c r="C352" s="3">
        <v>0</v>
      </c>
      <c r="D352" s="3">
        <v>20000</v>
      </c>
      <c r="E352" s="3">
        <v>20000</v>
      </c>
      <c r="F352" s="3">
        <f>G352-D352</f>
        <v>-20000</v>
      </c>
      <c r="G352" s="3"/>
      <c r="H352" s="51" t="str">
        <f>IF(C352&lt;&gt;0,0/C352,"-")</f>
        <v>-</v>
      </c>
      <c r="I352" s="51">
        <f>IF(D352&lt;&gt;0,E352/D352,"-")</f>
        <v>1</v>
      </c>
      <c r="J352" s="3">
        <v>30000</v>
      </c>
      <c r="K352" s="76">
        <v>30000</v>
      </c>
      <c r="L352" s="76">
        <v>0</v>
      </c>
    </row>
    <row r="353" spans="1:12" hidden="1" x14ac:dyDescent="0.25">
      <c r="A353" s="1"/>
      <c r="B353" s="1"/>
      <c r="C353" s="5"/>
      <c r="D353" s="3"/>
      <c r="E353" s="3"/>
      <c r="F353" s="3"/>
      <c r="G353" s="3"/>
      <c r="H353" s="51"/>
      <c r="I353" s="51"/>
      <c r="J353" s="3"/>
      <c r="K353" s="3"/>
      <c r="L353" s="3"/>
    </row>
    <row r="354" spans="1:12" hidden="1" x14ac:dyDescent="0.25">
      <c r="A354" s="1"/>
      <c r="B354" s="1"/>
      <c r="C354" s="5"/>
      <c r="D354" s="5"/>
      <c r="E354" s="5"/>
      <c r="F354" s="5"/>
      <c r="G354" s="34"/>
      <c r="H354" s="61"/>
      <c r="I354" s="61"/>
      <c r="J354" s="34"/>
      <c r="K354" s="34"/>
      <c r="L354" s="34"/>
    </row>
    <row r="355" spans="1:12" ht="20.100000000000001" hidden="1" customHeight="1" x14ac:dyDescent="0.25">
      <c r="A355" s="1"/>
      <c r="B355" s="1"/>
      <c r="C355" s="5"/>
      <c r="D355" s="5"/>
      <c r="E355" s="5"/>
      <c r="F355" s="5"/>
      <c r="G355" s="34"/>
      <c r="H355" s="61"/>
      <c r="I355" s="61"/>
      <c r="J355" s="34"/>
      <c r="K355" s="34"/>
      <c r="L355" s="34"/>
    </row>
    <row r="356" spans="1:12" ht="20.100000000000001" hidden="1" customHeight="1" x14ac:dyDescent="0.25">
      <c r="A356" s="1"/>
      <c r="B356" s="1"/>
      <c r="C356" s="5"/>
      <c r="D356" s="5"/>
      <c r="E356" s="5"/>
      <c r="F356" s="5"/>
      <c r="G356" s="34"/>
      <c r="H356" s="61"/>
      <c r="I356" s="61"/>
      <c r="J356" s="34"/>
      <c r="K356" s="34"/>
      <c r="L356" s="34"/>
    </row>
    <row r="357" spans="1:12" ht="20.100000000000001" hidden="1" customHeight="1" x14ac:dyDescent="0.25">
      <c r="A357" s="1"/>
      <c r="B357" s="1"/>
      <c r="C357" s="5"/>
      <c r="D357" s="5"/>
      <c r="E357" s="5"/>
      <c r="F357" s="5"/>
      <c r="G357" s="34"/>
      <c r="H357" s="61"/>
      <c r="I357" s="61"/>
      <c r="J357" s="34"/>
      <c r="K357" s="34"/>
      <c r="L357" s="34"/>
    </row>
    <row r="358" spans="1:12" ht="20.100000000000001" hidden="1" customHeight="1" x14ac:dyDescent="0.25">
      <c r="A358" s="1"/>
      <c r="B358" s="1"/>
      <c r="C358" s="5"/>
      <c r="D358" s="5"/>
      <c r="E358" s="5"/>
      <c r="F358" s="5"/>
      <c r="G358" s="34"/>
      <c r="H358" s="61"/>
      <c r="I358" s="61"/>
      <c r="J358" s="34"/>
      <c r="K358" s="34"/>
      <c r="L358" s="34"/>
    </row>
    <row r="359" spans="1:12" ht="20.100000000000001" hidden="1" customHeight="1" x14ac:dyDescent="0.25">
      <c r="A359" s="1"/>
      <c r="B359" s="1"/>
      <c r="C359" s="5"/>
      <c r="D359" s="5"/>
      <c r="E359" s="5"/>
      <c r="F359" s="5"/>
      <c r="G359" s="34"/>
      <c r="H359" s="61"/>
      <c r="I359" s="61"/>
      <c r="J359" s="34"/>
      <c r="K359" s="34"/>
      <c r="L359" s="34"/>
    </row>
    <row r="360" spans="1:12" s="29" customFormat="1" ht="409.6" hidden="1" customHeight="1" x14ac:dyDescent="0.25">
      <c r="A360" s="145" t="s">
        <v>56</v>
      </c>
      <c r="B360" s="145" t="s">
        <v>280</v>
      </c>
      <c r="C360" s="28">
        <f>SUBTOTAL(9,C361:C381)</f>
        <v>0</v>
      </c>
      <c r="D360" s="28">
        <f>SUBTOTAL(9,D361:D381)</f>
        <v>205000</v>
      </c>
      <c r="E360" s="28">
        <f>SUBTOTAL(9,E361:E381)</f>
        <v>220868.75</v>
      </c>
      <c r="F360" s="28">
        <f>G360-D360</f>
        <v>-205000</v>
      </c>
      <c r="G360" s="28">
        <f>SUBTOTAL(9,G361:G381)</f>
        <v>0</v>
      </c>
      <c r="H360" s="49" t="str">
        <f>IF(C360&lt;&gt;0,E360/C360,"-")</f>
        <v>-</v>
      </c>
      <c r="I360" s="49">
        <f>IF(D360&lt;&gt;0,E360/D360,"-")</f>
        <v>1.0774085365853658</v>
      </c>
      <c r="J360" s="28">
        <f>SUBTOTAL(9,J361:J381)</f>
        <v>202000</v>
      </c>
      <c r="K360" s="28">
        <f>SUBTOTAL(9,K361:K381)</f>
        <v>202000</v>
      </c>
      <c r="L360" s="28">
        <f>SUBTOTAL(9,L361:L381)</f>
        <v>0</v>
      </c>
    </row>
    <row r="361" spans="1:12" ht="30" hidden="1" customHeight="1" x14ac:dyDescent="0.25">
      <c r="A361" s="1"/>
      <c r="B361" s="4"/>
      <c r="C361" s="120"/>
      <c r="D361" s="120"/>
      <c r="E361" s="120"/>
      <c r="F361" s="120"/>
      <c r="G361" s="34"/>
      <c r="H361" s="61"/>
      <c r="I361" s="61"/>
      <c r="J361" s="34"/>
      <c r="K361" s="34"/>
      <c r="L361" s="34"/>
    </row>
    <row r="362" spans="1:12" s="29" customFormat="1" ht="409.6" hidden="1" customHeight="1" x14ac:dyDescent="0.25">
      <c r="A362" s="146" t="s">
        <v>56</v>
      </c>
      <c r="B362" s="146" t="s">
        <v>280</v>
      </c>
      <c r="C362" s="37">
        <f>SUBTOTAL(9,C363:C380)</f>
        <v>0</v>
      </c>
      <c r="D362" s="37">
        <f>SUBTOTAL(9,D363:D380)</f>
        <v>205000</v>
      </c>
      <c r="E362" s="37">
        <f>SUBTOTAL(9,E363:E380)</f>
        <v>220868.75</v>
      </c>
      <c r="F362" s="37">
        <f>G362-D362</f>
        <v>-205000</v>
      </c>
      <c r="G362" s="37">
        <f>SUBTOTAL(9,G363:G380)</f>
        <v>0</v>
      </c>
      <c r="H362" s="55" t="str">
        <f>IF(C362&lt;&gt;0,E362/C362,"-")</f>
        <v>-</v>
      </c>
      <c r="I362" s="55">
        <f>IF(D362&lt;&gt;0,E362/D362,"-")</f>
        <v>1.0774085365853658</v>
      </c>
      <c r="J362" s="37">
        <f>SUBTOTAL(9,J363:J380)</f>
        <v>202000</v>
      </c>
      <c r="K362" s="37">
        <f>SUBTOTAL(9,K363:K380)</f>
        <v>202000</v>
      </c>
      <c r="L362" s="37">
        <f>SUBTOTAL(9,L363:L380)</f>
        <v>0</v>
      </c>
    </row>
    <row r="363" spans="1:12" ht="30" hidden="1" customHeight="1" x14ac:dyDescent="0.25">
      <c r="A363" s="1"/>
      <c r="B363" s="1"/>
      <c r="C363" s="5"/>
      <c r="D363" s="42"/>
      <c r="E363" s="42"/>
      <c r="F363" s="42"/>
      <c r="G363" s="34"/>
      <c r="H363" s="61"/>
      <c r="I363" s="61"/>
      <c r="J363" s="34"/>
      <c r="K363" s="34"/>
      <c r="L363" s="34"/>
    </row>
    <row r="364" spans="1:12" ht="409.6" hidden="1" customHeight="1" x14ac:dyDescent="0.25">
      <c r="A364" s="147" t="s">
        <v>56</v>
      </c>
      <c r="B364" s="147" t="s">
        <v>280</v>
      </c>
      <c r="C364" s="38">
        <f>SUBTOTAL(9,C365:C379)</f>
        <v>0</v>
      </c>
      <c r="D364" s="38">
        <f>SUBTOTAL(9,D365:D379)</f>
        <v>205000</v>
      </c>
      <c r="E364" s="38">
        <f>SUBTOTAL(9,E365:E379)</f>
        <v>220868.75</v>
      </c>
      <c r="F364" s="38">
        <f>G364-D364</f>
        <v>-205000</v>
      </c>
      <c r="G364" s="38">
        <f>SUBTOTAL(9,G365:G379)</f>
        <v>0</v>
      </c>
      <c r="H364" s="56" t="str">
        <f>IF(C364&lt;&gt;0,E364/C364,"-")</f>
        <v>-</v>
      </c>
      <c r="I364" s="56">
        <f>IF(D364&lt;&gt;0,E364/D364,"-")</f>
        <v>1.0774085365853658</v>
      </c>
      <c r="J364" s="38">
        <f>SUBTOTAL(9,J365:J379)</f>
        <v>202000</v>
      </c>
      <c r="K364" s="38">
        <f>SUBTOTAL(9,K365:K379)</f>
        <v>202000</v>
      </c>
      <c r="L364" s="38">
        <f>SUBTOTAL(9,L365:L379)</f>
        <v>0</v>
      </c>
    </row>
    <row r="365" spans="1:12" ht="30" hidden="1" customHeight="1" x14ac:dyDescent="0.25">
      <c r="A365" s="1"/>
      <c r="B365" s="1"/>
      <c r="C365" s="5"/>
      <c r="D365" s="148"/>
      <c r="E365" s="148"/>
      <c r="F365" s="148"/>
      <c r="G365" s="34"/>
      <c r="H365" s="61"/>
      <c r="I365" s="61"/>
      <c r="J365" s="34"/>
      <c r="K365" s="34"/>
      <c r="L365" s="34"/>
    </row>
    <row r="366" spans="1:12" ht="409.6" hidden="1" customHeight="1" x14ac:dyDescent="0.25">
      <c r="A366" s="149" t="s">
        <v>56</v>
      </c>
      <c r="B366" s="149" t="s">
        <v>280</v>
      </c>
      <c r="C366" s="40">
        <f>SUBTOTAL(9,C367:C378)</f>
        <v>0</v>
      </c>
      <c r="D366" s="40">
        <f>SUBTOTAL(9,D367:D378)</f>
        <v>205000</v>
      </c>
      <c r="E366" s="40">
        <f>SUBTOTAL(9,E367:E378)</f>
        <v>220868.75</v>
      </c>
      <c r="F366" s="40">
        <f>G366-D366</f>
        <v>-205000</v>
      </c>
      <c r="G366" s="40">
        <f>SUBTOTAL(9,G367:G378)</f>
        <v>0</v>
      </c>
      <c r="H366" s="57" t="str">
        <f>IF(C366&lt;&gt;0,E366/C366,"-")</f>
        <v>-</v>
      </c>
      <c r="I366" s="57">
        <f>IF(D366&lt;&gt;0,E366/D366,"-")</f>
        <v>1.0774085365853658</v>
      </c>
      <c r="J366" s="40">
        <f>SUBTOTAL(9,J367:J378)</f>
        <v>202000</v>
      </c>
      <c r="K366" s="40">
        <f>SUBTOTAL(9,K367:K378)</f>
        <v>202000</v>
      </c>
      <c r="L366" s="40">
        <f>SUBTOTAL(9,L367:L378)</f>
        <v>0</v>
      </c>
    </row>
    <row r="367" spans="1:12" ht="30" hidden="1" customHeight="1" x14ac:dyDescent="0.25">
      <c r="A367" s="1"/>
      <c r="B367" s="1"/>
      <c r="C367" s="5"/>
      <c r="D367" s="117"/>
      <c r="E367" s="117"/>
      <c r="F367" s="117"/>
      <c r="G367" s="34"/>
      <c r="H367" s="61"/>
      <c r="I367" s="61"/>
      <c r="J367" s="34"/>
      <c r="K367" s="34"/>
      <c r="L367" s="34"/>
    </row>
    <row r="368" spans="1:12" ht="409.6" hidden="1" customHeight="1" x14ac:dyDescent="0.25">
      <c r="A368" s="150" t="s">
        <v>56</v>
      </c>
      <c r="B368" s="150" t="s">
        <v>280</v>
      </c>
      <c r="C368" s="41">
        <f>SUBTOTAL(9,C369:C377)</f>
        <v>0</v>
      </c>
      <c r="D368" s="41">
        <f>SUBTOTAL(9,D369:D377)</f>
        <v>205000</v>
      </c>
      <c r="E368" s="41">
        <f>SUBTOTAL(9,E369:E377)</f>
        <v>220868.75</v>
      </c>
      <c r="F368" s="41">
        <f>G368-D368</f>
        <v>-205000</v>
      </c>
      <c r="G368" s="41">
        <f>SUBTOTAL(9,G369:G377)</f>
        <v>0</v>
      </c>
      <c r="H368" s="58" t="str">
        <f>IF(C368&lt;&gt;0,E368/C368,"-")</f>
        <v>-</v>
      </c>
      <c r="I368" s="58">
        <f>IF(D368&lt;&gt;0,E368/D368,"-")</f>
        <v>1.0774085365853658</v>
      </c>
      <c r="J368" s="41">
        <f>SUBTOTAL(9,J369:J377)</f>
        <v>202000</v>
      </c>
      <c r="K368" s="41">
        <f>SUBTOTAL(9,K369:K377)</f>
        <v>202000</v>
      </c>
      <c r="L368" s="41">
        <f>SUBTOTAL(9,L369:L377)</f>
        <v>0</v>
      </c>
    </row>
    <row r="369" spans="1:12" ht="30" hidden="1" customHeight="1" x14ac:dyDescent="0.25">
      <c r="A369" s="1"/>
      <c r="B369" s="1"/>
      <c r="C369" s="5"/>
      <c r="D369" s="151"/>
      <c r="E369" s="151"/>
      <c r="F369" s="151"/>
      <c r="G369" s="34"/>
      <c r="H369" s="61"/>
      <c r="I369" s="61"/>
      <c r="J369" s="34"/>
      <c r="K369" s="34"/>
      <c r="L369" s="34"/>
    </row>
    <row r="370" spans="1:12" ht="409.6" hidden="1" customHeight="1" x14ac:dyDescent="0.25">
      <c r="A370" s="152" t="s">
        <v>56</v>
      </c>
      <c r="B370" s="152" t="s">
        <v>280</v>
      </c>
      <c r="C370" s="39">
        <f>SUBTOTAL(9,C371:C376)</f>
        <v>0</v>
      </c>
      <c r="D370" s="39">
        <f>SUBTOTAL(9,D371:D376)</f>
        <v>205000</v>
      </c>
      <c r="E370" s="39">
        <f>SUBTOTAL(9,E371:E376)</f>
        <v>220868.75</v>
      </c>
      <c r="F370" s="39">
        <f>G370-D370</f>
        <v>-205000</v>
      </c>
      <c r="G370" s="39">
        <f>SUBTOTAL(9,G371:G376)</f>
        <v>0</v>
      </c>
      <c r="H370" s="59" t="str">
        <f>IF(C370&lt;&gt;0,E370/C370,"-")</f>
        <v>-</v>
      </c>
      <c r="I370" s="59">
        <f>IF(D370&lt;&gt;0,E370/D370,"-")</f>
        <v>1.0774085365853658</v>
      </c>
      <c r="J370" s="39">
        <f>SUBTOTAL(9,J371:J376)</f>
        <v>202000</v>
      </c>
      <c r="K370" s="39">
        <f>SUBTOTAL(9,K371:K376)</f>
        <v>202000</v>
      </c>
      <c r="L370" s="39">
        <f>SUBTOTAL(9,L371:L376)</f>
        <v>0</v>
      </c>
    </row>
    <row r="371" spans="1:12" ht="22.5" hidden="1" customHeight="1" x14ac:dyDescent="0.25">
      <c r="A371" s="1"/>
      <c r="B371" s="1"/>
      <c r="C371" s="5"/>
      <c r="D371" s="151"/>
      <c r="E371" s="151"/>
      <c r="F371" s="151"/>
      <c r="G371" s="151"/>
      <c r="H371" s="153"/>
      <c r="I371" s="153"/>
      <c r="J371" s="151"/>
      <c r="K371" s="151"/>
      <c r="L371" s="151"/>
    </row>
    <row r="372" spans="1:12" ht="409.6" hidden="1" customHeight="1" x14ac:dyDescent="0.25">
      <c r="A372" s="154" t="s">
        <v>56</v>
      </c>
      <c r="B372" s="154" t="s">
        <v>280</v>
      </c>
      <c r="C372" s="151">
        <f>SUBTOTAL(9,C373:C375)</f>
        <v>0</v>
      </c>
      <c r="D372" s="151">
        <f>SUBTOTAL(9,D373:D375)</f>
        <v>205000</v>
      </c>
      <c r="E372" s="151">
        <f>SUBTOTAL(9,E373:E375)</f>
        <v>220868.75</v>
      </c>
      <c r="F372" s="151">
        <f>G372-D372</f>
        <v>-205000</v>
      </c>
      <c r="G372" s="151">
        <f>SUBTOTAL(9,G373:G375)</f>
        <v>0</v>
      </c>
      <c r="H372" s="153" t="str">
        <f>IF(C372&lt;&gt;0,E372/C372,"-")</f>
        <v>-</v>
      </c>
      <c r="I372" s="153">
        <f>IF(D372&lt;&gt;0,E372/D372,"-")</f>
        <v>1.0774085365853658</v>
      </c>
      <c r="J372" s="151">
        <f>SUBTOTAL(9,J373:J375)</f>
        <v>202000</v>
      </c>
      <c r="K372" s="151">
        <f>SUBTOTAL(9,K373:K375)</f>
        <v>202000</v>
      </c>
      <c r="L372" s="151">
        <f>SUBTOTAL(9,L373:L375)</f>
        <v>0</v>
      </c>
    </row>
    <row r="373" spans="1:12" ht="30" hidden="1" customHeight="1" x14ac:dyDescent="0.25">
      <c r="A373" s="1"/>
      <c r="B373" s="1"/>
      <c r="C373" s="5"/>
      <c r="D373" s="33"/>
      <c r="E373" s="33"/>
      <c r="F373" s="33"/>
      <c r="G373" s="34"/>
      <c r="H373" s="61"/>
      <c r="I373" s="61"/>
      <c r="J373" s="34"/>
      <c r="K373" s="34"/>
      <c r="L373" s="34"/>
    </row>
    <row r="374" spans="1:12" ht="15" customHeight="1" x14ac:dyDescent="0.25">
      <c r="A374" s="155" t="s">
        <v>56</v>
      </c>
      <c r="B374" s="155" t="s">
        <v>280</v>
      </c>
      <c r="C374" s="3">
        <v>0</v>
      </c>
      <c r="D374" s="3">
        <v>205000</v>
      </c>
      <c r="E374" s="3">
        <v>220868.75</v>
      </c>
      <c r="F374" s="3">
        <f>G374-D374</f>
        <v>-205000</v>
      </c>
      <c r="G374" s="3"/>
      <c r="H374" s="51" t="str">
        <f>IF(C374&lt;&gt;0,0/C374,"-")</f>
        <v>-</v>
      </c>
      <c r="I374" s="51">
        <f>IF(D374&lt;&gt;0,E374/D374,"-")</f>
        <v>1.0774085365853658</v>
      </c>
      <c r="J374" s="3">
        <v>202000</v>
      </c>
      <c r="K374" s="76">
        <v>202000</v>
      </c>
      <c r="L374" s="76">
        <v>0</v>
      </c>
    </row>
    <row r="375" spans="1:12" hidden="1" x14ac:dyDescent="0.25">
      <c r="A375" s="1"/>
      <c r="B375" s="1"/>
      <c r="C375" s="5"/>
      <c r="D375" s="3"/>
      <c r="E375" s="3"/>
      <c r="F375" s="3"/>
      <c r="G375" s="3"/>
      <c r="H375" s="51"/>
      <c r="I375" s="51"/>
      <c r="J375" s="3"/>
      <c r="K375" s="3"/>
      <c r="L375" s="3"/>
    </row>
    <row r="376" spans="1:12" hidden="1" x14ac:dyDescent="0.25">
      <c r="A376" s="1"/>
      <c r="B376" s="1"/>
      <c r="C376" s="5"/>
      <c r="D376" s="5"/>
      <c r="E376" s="5"/>
      <c r="F376" s="5"/>
      <c r="G376" s="34"/>
      <c r="H376" s="61"/>
      <c r="I376" s="61"/>
      <c r="J376" s="34"/>
      <c r="K376" s="34"/>
      <c r="L376" s="34"/>
    </row>
    <row r="377" spans="1:12" ht="20.100000000000001" hidden="1" customHeight="1" x14ac:dyDescent="0.25">
      <c r="A377" s="1"/>
      <c r="B377" s="1"/>
      <c r="C377" s="5"/>
      <c r="D377" s="5"/>
      <c r="E377" s="5"/>
      <c r="F377" s="5"/>
      <c r="G377" s="34"/>
      <c r="H377" s="61"/>
      <c r="I377" s="61"/>
      <c r="J377" s="34"/>
      <c r="K377" s="34"/>
      <c r="L377" s="34"/>
    </row>
    <row r="378" spans="1:12" ht="20.100000000000001" hidden="1" customHeight="1" x14ac:dyDescent="0.25">
      <c r="A378" s="1"/>
      <c r="B378" s="1"/>
      <c r="C378" s="5"/>
      <c r="D378" s="5"/>
      <c r="E378" s="5"/>
      <c r="F378" s="5"/>
      <c r="G378" s="34"/>
      <c r="H378" s="61"/>
      <c r="I378" s="61"/>
      <c r="J378" s="34"/>
      <c r="K378" s="34"/>
      <c r="L378" s="34"/>
    </row>
    <row r="379" spans="1:12" ht="20.100000000000001" hidden="1" customHeight="1" x14ac:dyDescent="0.25">
      <c r="A379" s="1"/>
      <c r="B379" s="1"/>
      <c r="C379" s="5"/>
      <c r="D379" s="5"/>
      <c r="E379" s="5"/>
      <c r="F379" s="5"/>
      <c r="G379" s="34"/>
      <c r="H379" s="61"/>
      <c r="I379" s="61"/>
      <c r="J379" s="34"/>
      <c r="K379" s="34"/>
      <c r="L379" s="34"/>
    </row>
    <row r="380" spans="1:12" ht="20.100000000000001" hidden="1" customHeight="1" x14ac:dyDescent="0.25">
      <c r="A380" s="1"/>
      <c r="B380" s="1"/>
      <c r="C380" s="5"/>
      <c r="D380" s="5"/>
      <c r="E380" s="5"/>
      <c r="F380" s="5"/>
      <c r="G380" s="34"/>
      <c r="H380" s="61"/>
      <c r="I380" s="61"/>
      <c r="J380" s="34"/>
      <c r="K380" s="34"/>
      <c r="L380" s="34"/>
    </row>
    <row r="381" spans="1:12" ht="20.100000000000001" hidden="1" customHeight="1" x14ac:dyDescent="0.25">
      <c r="A381" s="1"/>
      <c r="B381" s="1"/>
      <c r="C381" s="5"/>
      <c r="D381" s="5"/>
      <c r="E381" s="5"/>
      <c r="F381" s="5"/>
      <c r="G381" s="34"/>
      <c r="H381" s="61"/>
      <c r="I381" s="61"/>
      <c r="J381" s="34"/>
      <c r="K381" s="34"/>
      <c r="L381" s="34"/>
    </row>
    <row r="382" spans="1:12" s="29" customFormat="1" ht="409.6" hidden="1" customHeight="1" x14ac:dyDescent="0.25">
      <c r="A382" s="145" t="s">
        <v>57</v>
      </c>
      <c r="B382" s="145" t="s">
        <v>213</v>
      </c>
      <c r="C382" s="28">
        <f>SUBTOTAL(9,C383:C403)</f>
        <v>0</v>
      </c>
      <c r="D382" s="28">
        <f>SUBTOTAL(9,D383:D403)</f>
        <v>42650</v>
      </c>
      <c r="E382" s="28">
        <f>SUBTOTAL(9,E383:E403)</f>
        <v>40235.629999999997</v>
      </c>
      <c r="F382" s="28">
        <f>G382-D382</f>
        <v>-42650</v>
      </c>
      <c r="G382" s="28">
        <f>SUBTOTAL(9,G383:G403)</f>
        <v>0</v>
      </c>
      <c r="H382" s="49" t="str">
        <f>IF(C382&lt;&gt;0,E382/C382,"-")</f>
        <v>-</v>
      </c>
      <c r="I382" s="49">
        <f>IF(D382&lt;&gt;0,E382/D382,"-")</f>
        <v>0.94339109026963652</v>
      </c>
      <c r="J382" s="28">
        <f>SUBTOTAL(9,J383:J403)</f>
        <v>76000</v>
      </c>
      <c r="K382" s="28">
        <f>SUBTOTAL(9,K383:K403)</f>
        <v>76000</v>
      </c>
      <c r="L382" s="28">
        <f>SUBTOTAL(9,L383:L403)</f>
        <v>0</v>
      </c>
    </row>
    <row r="383" spans="1:12" ht="30" hidden="1" customHeight="1" x14ac:dyDescent="0.25">
      <c r="A383" s="1"/>
      <c r="B383" s="4"/>
      <c r="C383" s="120"/>
      <c r="D383" s="120"/>
      <c r="E383" s="120"/>
      <c r="F383" s="120"/>
      <c r="G383" s="34"/>
      <c r="H383" s="61"/>
      <c r="I383" s="61"/>
      <c r="J383" s="34"/>
      <c r="K383" s="34"/>
      <c r="L383" s="34"/>
    </row>
    <row r="384" spans="1:12" s="29" customFormat="1" ht="409.6" hidden="1" customHeight="1" x14ac:dyDescent="0.25">
      <c r="A384" s="146" t="s">
        <v>57</v>
      </c>
      <c r="B384" s="146" t="s">
        <v>213</v>
      </c>
      <c r="C384" s="37">
        <f>SUBTOTAL(9,C385:C402)</f>
        <v>0</v>
      </c>
      <c r="D384" s="37">
        <f>SUBTOTAL(9,D385:D402)</f>
        <v>42650</v>
      </c>
      <c r="E384" s="37">
        <f>SUBTOTAL(9,E385:E402)</f>
        <v>40235.629999999997</v>
      </c>
      <c r="F384" s="37">
        <f>G384-D384</f>
        <v>-42650</v>
      </c>
      <c r="G384" s="37">
        <f>SUBTOTAL(9,G385:G402)</f>
        <v>0</v>
      </c>
      <c r="H384" s="55" t="str">
        <f>IF(C384&lt;&gt;0,E384/C384,"-")</f>
        <v>-</v>
      </c>
      <c r="I384" s="55">
        <f>IF(D384&lt;&gt;0,E384/D384,"-")</f>
        <v>0.94339109026963652</v>
      </c>
      <c r="J384" s="37">
        <f>SUBTOTAL(9,J385:J402)</f>
        <v>76000</v>
      </c>
      <c r="K384" s="37">
        <f>SUBTOTAL(9,K385:K402)</f>
        <v>76000</v>
      </c>
      <c r="L384" s="37">
        <f>SUBTOTAL(9,L385:L402)</f>
        <v>0</v>
      </c>
    </row>
    <row r="385" spans="1:12" ht="30" hidden="1" customHeight="1" x14ac:dyDescent="0.25">
      <c r="A385" s="1"/>
      <c r="B385" s="1"/>
      <c r="C385" s="5"/>
      <c r="D385" s="42"/>
      <c r="E385" s="42"/>
      <c r="F385" s="42"/>
      <c r="G385" s="34"/>
      <c r="H385" s="61"/>
      <c r="I385" s="61"/>
      <c r="J385" s="34"/>
      <c r="K385" s="34"/>
      <c r="L385" s="34"/>
    </row>
    <row r="386" spans="1:12" ht="409.6" hidden="1" customHeight="1" x14ac:dyDescent="0.25">
      <c r="A386" s="147" t="s">
        <v>57</v>
      </c>
      <c r="B386" s="147" t="s">
        <v>213</v>
      </c>
      <c r="C386" s="38">
        <f>SUBTOTAL(9,C387:C401)</f>
        <v>0</v>
      </c>
      <c r="D386" s="38">
        <f>SUBTOTAL(9,D387:D401)</f>
        <v>42650</v>
      </c>
      <c r="E386" s="38">
        <f>SUBTOTAL(9,E387:E401)</f>
        <v>40235.629999999997</v>
      </c>
      <c r="F386" s="38">
        <f>G386-D386</f>
        <v>-42650</v>
      </c>
      <c r="G386" s="38">
        <f>SUBTOTAL(9,G387:G401)</f>
        <v>0</v>
      </c>
      <c r="H386" s="56" t="str">
        <f>IF(C386&lt;&gt;0,E386/C386,"-")</f>
        <v>-</v>
      </c>
      <c r="I386" s="56">
        <f>IF(D386&lt;&gt;0,E386/D386,"-")</f>
        <v>0.94339109026963652</v>
      </c>
      <c r="J386" s="38">
        <f>SUBTOTAL(9,J387:J401)</f>
        <v>76000</v>
      </c>
      <c r="K386" s="38">
        <f>SUBTOTAL(9,K387:K401)</f>
        <v>76000</v>
      </c>
      <c r="L386" s="38">
        <f>SUBTOTAL(9,L387:L401)</f>
        <v>0</v>
      </c>
    </row>
    <row r="387" spans="1:12" ht="30" hidden="1" customHeight="1" x14ac:dyDescent="0.25">
      <c r="A387" s="1"/>
      <c r="B387" s="1"/>
      <c r="C387" s="5"/>
      <c r="D387" s="148"/>
      <c r="E387" s="148"/>
      <c r="F387" s="148"/>
      <c r="G387" s="34"/>
      <c r="H387" s="61"/>
      <c r="I387" s="61"/>
      <c r="J387" s="34"/>
      <c r="K387" s="34"/>
      <c r="L387" s="34"/>
    </row>
    <row r="388" spans="1:12" ht="409.6" hidden="1" customHeight="1" x14ac:dyDescent="0.25">
      <c r="A388" s="149" t="s">
        <v>57</v>
      </c>
      <c r="B388" s="149" t="s">
        <v>213</v>
      </c>
      <c r="C388" s="40">
        <f>SUBTOTAL(9,C389:C400)</f>
        <v>0</v>
      </c>
      <c r="D388" s="40">
        <f>SUBTOTAL(9,D389:D400)</f>
        <v>42650</v>
      </c>
      <c r="E388" s="40">
        <f>SUBTOTAL(9,E389:E400)</f>
        <v>40235.629999999997</v>
      </c>
      <c r="F388" s="40">
        <f>G388-D388</f>
        <v>-42650</v>
      </c>
      <c r="G388" s="40">
        <f>SUBTOTAL(9,G389:G400)</f>
        <v>0</v>
      </c>
      <c r="H388" s="57" t="str">
        <f>IF(C388&lt;&gt;0,E388/C388,"-")</f>
        <v>-</v>
      </c>
      <c r="I388" s="57">
        <f>IF(D388&lt;&gt;0,E388/D388,"-")</f>
        <v>0.94339109026963652</v>
      </c>
      <c r="J388" s="40">
        <f>SUBTOTAL(9,J389:J400)</f>
        <v>76000</v>
      </c>
      <c r="K388" s="40">
        <f>SUBTOTAL(9,K389:K400)</f>
        <v>76000</v>
      </c>
      <c r="L388" s="40">
        <f>SUBTOTAL(9,L389:L400)</f>
        <v>0</v>
      </c>
    </row>
    <row r="389" spans="1:12" ht="30" hidden="1" customHeight="1" x14ac:dyDescent="0.25">
      <c r="A389" s="1"/>
      <c r="B389" s="1"/>
      <c r="C389" s="5"/>
      <c r="D389" s="117"/>
      <c r="E389" s="117"/>
      <c r="F389" s="117"/>
      <c r="G389" s="34"/>
      <c r="H389" s="61"/>
      <c r="I389" s="61"/>
      <c r="J389" s="34"/>
      <c r="K389" s="34"/>
      <c r="L389" s="34"/>
    </row>
    <row r="390" spans="1:12" ht="409.6" hidden="1" customHeight="1" x14ac:dyDescent="0.25">
      <c r="A390" s="150" t="s">
        <v>57</v>
      </c>
      <c r="B390" s="150" t="s">
        <v>213</v>
      </c>
      <c r="C390" s="41">
        <f>SUBTOTAL(9,C391:C399)</f>
        <v>0</v>
      </c>
      <c r="D390" s="41">
        <f>SUBTOTAL(9,D391:D399)</f>
        <v>42650</v>
      </c>
      <c r="E390" s="41">
        <f>SUBTOTAL(9,E391:E399)</f>
        <v>40235.629999999997</v>
      </c>
      <c r="F390" s="41">
        <f>G390-D390</f>
        <v>-42650</v>
      </c>
      <c r="G390" s="41">
        <f>SUBTOTAL(9,G391:G399)</f>
        <v>0</v>
      </c>
      <c r="H390" s="58" t="str">
        <f>IF(C390&lt;&gt;0,E390/C390,"-")</f>
        <v>-</v>
      </c>
      <c r="I390" s="58">
        <f>IF(D390&lt;&gt;0,E390/D390,"-")</f>
        <v>0.94339109026963652</v>
      </c>
      <c r="J390" s="41">
        <f>SUBTOTAL(9,J391:J399)</f>
        <v>76000</v>
      </c>
      <c r="K390" s="41">
        <f>SUBTOTAL(9,K391:K399)</f>
        <v>76000</v>
      </c>
      <c r="L390" s="41">
        <f>SUBTOTAL(9,L391:L399)</f>
        <v>0</v>
      </c>
    </row>
    <row r="391" spans="1:12" ht="30" hidden="1" customHeight="1" x14ac:dyDescent="0.25">
      <c r="A391" s="1"/>
      <c r="B391" s="1"/>
      <c r="C391" s="5"/>
      <c r="D391" s="151"/>
      <c r="E391" s="151"/>
      <c r="F391" s="151"/>
      <c r="G391" s="34"/>
      <c r="H391" s="61"/>
      <c r="I391" s="61"/>
      <c r="J391" s="34"/>
      <c r="K391" s="34"/>
      <c r="L391" s="34"/>
    </row>
    <row r="392" spans="1:12" ht="409.6" hidden="1" customHeight="1" x14ac:dyDescent="0.25">
      <c r="A392" s="152" t="s">
        <v>57</v>
      </c>
      <c r="B392" s="152" t="s">
        <v>213</v>
      </c>
      <c r="C392" s="39">
        <f>SUBTOTAL(9,C393:C398)</f>
        <v>0</v>
      </c>
      <c r="D392" s="39">
        <f>SUBTOTAL(9,D393:D398)</f>
        <v>42650</v>
      </c>
      <c r="E392" s="39">
        <f>SUBTOTAL(9,E393:E398)</f>
        <v>40235.629999999997</v>
      </c>
      <c r="F392" s="39">
        <f>G392-D392</f>
        <v>-42650</v>
      </c>
      <c r="G392" s="39">
        <f>SUBTOTAL(9,G393:G398)</f>
        <v>0</v>
      </c>
      <c r="H392" s="59" t="str">
        <f>IF(C392&lt;&gt;0,E392/C392,"-")</f>
        <v>-</v>
      </c>
      <c r="I392" s="59">
        <f>IF(D392&lt;&gt;0,E392/D392,"-")</f>
        <v>0.94339109026963652</v>
      </c>
      <c r="J392" s="39">
        <f>SUBTOTAL(9,J393:J398)</f>
        <v>76000</v>
      </c>
      <c r="K392" s="39">
        <f>SUBTOTAL(9,K393:K398)</f>
        <v>76000</v>
      </c>
      <c r="L392" s="39">
        <f>SUBTOTAL(9,L393:L398)</f>
        <v>0</v>
      </c>
    </row>
    <row r="393" spans="1:12" ht="22.5" hidden="1" customHeight="1" x14ac:dyDescent="0.25">
      <c r="A393" s="1"/>
      <c r="B393" s="1"/>
      <c r="C393" s="5"/>
      <c r="D393" s="151"/>
      <c r="E393" s="151"/>
      <c r="F393" s="151"/>
      <c r="G393" s="151"/>
      <c r="H393" s="153"/>
      <c r="I393" s="153"/>
      <c r="J393" s="151"/>
      <c r="K393" s="151"/>
      <c r="L393" s="151"/>
    </row>
    <row r="394" spans="1:12" ht="409.6" hidden="1" customHeight="1" x14ac:dyDescent="0.25">
      <c r="A394" s="154" t="s">
        <v>57</v>
      </c>
      <c r="B394" s="154" t="s">
        <v>213</v>
      </c>
      <c r="C394" s="151">
        <f>SUBTOTAL(9,C395:C397)</f>
        <v>0</v>
      </c>
      <c r="D394" s="151">
        <f>SUBTOTAL(9,D395:D397)</f>
        <v>42650</v>
      </c>
      <c r="E394" s="151">
        <f>SUBTOTAL(9,E395:E397)</f>
        <v>40235.629999999997</v>
      </c>
      <c r="F394" s="151">
        <f>G394-D394</f>
        <v>-42650</v>
      </c>
      <c r="G394" s="151">
        <f>SUBTOTAL(9,G395:G397)</f>
        <v>0</v>
      </c>
      <c r="H394" s="153" t="str">
        <f>IF(C394&lt;&gt;0,E394/C394,"-")</f>
        <v>-</v>
      </c>
      <c r="I394" s="153">
        <f>IF(D394&lt;&gt;0,E394/D394,"-")</f>
        <v>0.94339109026963652</v>
      </c>
      <c r="J394" s="151">
        <f>SUBTOTAL(9,J395:J397)</f>
        <v>76000</v>
      </c>
      <c r="K394" s="151">
        <f>SUBTOTAL(9,K395:K397)</f>
        <v>76000</v>
      </c>
      <c r="L394" s="151">
        <f>SUBTOTAL(9,L395:L397)</f>
        <v>0</v>
      </c>
    </row>
    <row r="395" spans="1:12" ht="30" hidden="1" customHeight="1" x14ac:dyDescent="0.25">
      <c r="A395" s="1"/>
      <c r="B395" s="1"/>
      <c r="C395" s="5"/>
      <c r="D395" s="33"/>
      <c r="E395" s="33"/>
      <c r="F395" s="33"/>
      <c r="G395" s="34"/>
      <c r="H395" s="61"/>
      <c r="I395" s="61"/>
      <c r="J395" s="34"/>
      <c r="K395" s="34"/>
      <c r="L395" s="34"/>
    </row>
    <row r="396" spans="1:12" ht="15" customHeight="1" x14ac:dyDescent="0.25">
      <c r="A396" s="155" t="s">
        <v>57</v>
      </c>
      <c r="B396" s="155" t="s">
        <v>213</v>
      </c>
      <c r="C396" s="3">
        <v>0</v>
      </c>
      <c r="D396" s="3">
        <v>42650</v>
      </c>
      <c r="E396" s="3">
        <v>40235.629999999997</v>
      </c>
      <c r="F396" s="3">
        <f>G396-D396</f>
        <v>-42650</v>
      </c>
      <c r="G396" s="3"/>
      <c r="H396" s="51" t="str">
        <f>IF(C396&lt;&gt;0,0/C396,"-")</f>
        <v>-</v>
      </c>
      <c r="I396" s="51">
        <f>IF(D396&lt;&gt;0,E396/D396,"-")</f>
        <v>0.94339109026963652</v>
      </c>
      <c r="J396" s="3">
        <v>76000</v>
      </c>
      <c r="K396" s="76">
        <v>76000</v>
      </c>
      <c r="L396" s="76">
        <v>0</v>
      </c>
    </row>
    <row r="397" spans="1:12" hidden="1" x14ac:dyDescent="0.25">
      <c r="A397" s="1"/>
      <c r="B397" s="1"/>
      <c r="C397" s="5"/>
      <c r="D397" s="3"/>
      <c r="E397" s="3"/>
      <c r="F397" s="3"/>
      <c r="G397" s="3"/>
      <c r="H397" s="51"/>
      <c r="I397" s="51"/>
      <c r="J397" s="3"/>
      <c r="K397" s="3"/>
      <c r="L397" s="3"/>
    </row>
    <row r="398" spans="1:12" hidden="1" x14ac:dyDescent="0.25">
      <c r="A398" s="1"/>
      <c r="B398" s="1"/>
      <c r="C398" s="5"/>
      <c r="D398" s="5"/>
      <c r="E398" s="5"/>
      <c r="F398" s="5"/>
      <c r="G398" s="34"/>
      <c r="H398" s="61"/>
      <c r="I398" s="61"/>
      <c r="J398" s="34"/>
      <c r="K398" s="34"/>
      <c r="L398" s="34"/>
    </row>
    <row r="399" spans="1:12" ht="20.100000000000001" hidden="1" customHeight="1" x14ac:dyDescent="0.25">
      <c r="A399" s="1"/>
      <c r="B399" s="1"/>
      <c r="C399" s="5"/>
      <c r="D399" s="5"/>
      <c r="E399" s="5"/>
      <c r="F399" s="5"/>
      <c r="G399" s="34"/>
      <c r="H399" s="61"/>
      <c r="I399" s="61"/>
      <c r="J399" s="34"/>
      <c r="K399" s="34"/>
      <c r="L399" s="34"/>
    </row>
    <row r="400" spans="1:12" ht="20.100000000000001" hidden="1" customHeight="1" x14ac:dyDescent="0.25">
      <c r="A400" s="1"/>
      <c r="B400" s="1"/>
      <c r="C400" s="5"/>
      <c r="D400" s="5"/>
      <c r="E400" s="5"/>
      <c r="F400" s="5"/>
      <c r="G400" s="34"/>
      <c r="H400" s="61"/>
      <c r="I400" s="61"/>
      <c r="J400" s="34"/>
      <c r="K400" s="34"/>
      <c r="L400" s="34"/>
    </row>
    <row r="401" spans="1:12" ht="20.100000000000001" hidden="1" customHeight="1" x14ac:dyDescent="0.25">
      <c r="A401" s="1"/>
      <c r="B401" s="1"/>
      <c r="C401" s="5"/>
      <c r="D401" s="5"/>
      <c r="E401" s="5"/>
      <c r="F401" s="5"/>
      <c r="G401" s="34"/>
      <c r="H401" s="61"/>
      <c r="I401" s="61"/>
      <c r="J401" s="34"/>
      <c r="K401" s="34"/>
      <c r="L401" s="34"/>
    </row>
    <row r="402" spans="1:12" ht="20.100000000000001" hidden="1" customHeight="1" x14ac:dyDescent="0.25">
      <c r="A402" s="1"/>
      <c r="B402" s="1"/>
      <c r="C402" s="5"/>
      <c r="D402" s="5"/>
      <c r="E402" s="5"/>
      <c r="F402" s="5"/>
      <c r="G402" s="34"/>
      <c r="H402" s="61"/>
      <c r="I402" s="61"/>
      <c r="J402" s="34"/>
      <c r="K402" s="34"/>
      <c r="L402" s="34"/>
    </row>
    <row r="403" spans="1:12" ht="20.100000000000001" hidden="1" customHeight="1" x14ac:dyDescent="0.25">
      <c r="A403" s="1"/>
      <c r="B403" s="1"/>
      <c r="C403" s="5"/>
      <c r="D403" s="5"/>
      <c r="E403" s="5"/>
      <c r="F403" s="5"/>
      <c r="G403" s="34"/>
      <c r="H403" s="61"/>
      <c r="I403" s="61"/>
      <c r="J403" s="34"/>
      <c r="K403" s="34"/>
      <c r="L403" s="34"/>
    </row>
    <row r="404" spans="1:12" s="29" customFormat="1" ht="409.6" hidden="1" customHeight="1" x14ac:dyDescent="0.25">
      <c r="A404" s="145" t="s">
        <v>71</v>
      </c>
      <c r="B404" s="145" t="s">
        <v>178</v>
      </c>
      <c r="C404" s="28">
        <f>SUBTOTAL(9,C405:C425)</f>
        <v>0</v>
      </c>
      <c r="D404" s="28">
        <f>SUBTOTAL(9,D405:D425)</f>
        <v>340205</v>
      </c>
      <c r="E404" s="28">
        <f>SUBTOTAL(9,E405:E425)</f>
        <v>348507.22</v>
      </c>
      <c r="F404" s="28">
        <f>G404-D404</f>
        <v>-340205</v>
      </c>
      <c r="G404" s="28">
        <f>SUBTOTAL(9,G405:G425)</f>
        <v>0</v>
      </c>
      <c r="H404" s="49" t="str">
        <f>IF(C404&lt;&gt;0,E404/C404,"-")</f>
        <v>-</v>
      </c>
      <c r="I404" s="49">
        <f>IF(D404&lt;&gt;0,E404/D404,"-")</f>
        <v>1.0244035801942946</v>
      </c>
      <c r="J404" s="28">
        <f>SUBTOTAL(9,J405:J425)</f>
        <v>20700</v>
      </c>
      <c r="K404" s="28">
        <f>SUBTOTAL(9,K405:K425)</f>
        <v>8500</v>
      </c>
      <c r="L404" s="28">
        <f>SUBTOTAL(9,L405:L425)</f>
        <v>0</v>
      </c>
    </row>
    <row r="405" spans="1:12" ht="30" hidden="1" customHeight="1" x14ac:dyDescent="0.25">
      <c r="A405" s="1"/>
      <c r="B405" s="4"/>
      <c r="C405" s="120"/>
      <c r="D405" s="120"/>
      <c r="E405" s="120"/>
      <c r="F405" s="120"/>
      <c r="G405" s="34"/>
      <c r="H405" s="61"/>
      <c r="I405" s="61"/>
      <c r="J405" s="34"/>
      <c r="K405" s="34"/>
      <c r="L405" s="34"/>
    </row>
    <row r="406" spans="1:12" s="29" customFormat="1" ht="409.6" hidden="1" customHeight="1" x14ac:dyDescent="0.25">
      <c r="A406" s="146" t="s">
        <v>71</v>
      </c>
      <c r="B406" s="146" t="s">
        <v>178</v>
      </c>
      <c r="C406" s="37">
        <f>SUBTOTAL(9,C407:C424)</f>
        <v>0</v>
      </c>
      <c r="D406" s="37">
        <f>SUBTOTAL(9,D407:D424)</f>
        <v>340205</v>
      </c>
      <c r="E406" s="37">
        <f>SUBTOTAL(9,E407:E424)</f>
        <v>348507.22</v>
      </c>
      <c r="F406" s="37">
        <f>G406-D406</f>
        <v>-340205</v>
      </c>
      <c r="G406" s="37">
        <f>SUBTOTAL(9,G407:G424)</f>
        <v>0</v>
      </c>
      <c r="H406" s="55" t="str">
        <f>IF(C406&lt;&gt;0,E406/C406,"-")</f>
        <v>-</v>
      </c>
      <c r="I406" s="55">
        <f>IF(D406&lt;&gt;0,E406/D406,"-")</f>
        <v>1.0244035801942946</v>
      </c>
      <c r="J406" s="37">
        <f>SUBTOTAL(9,J407:J424)</f>
        <v>20700</v>
      </c>
      <c r="K406" s="37">
        <f>SUBTOTAL(9,K407:K424)</f>
        <v>8500</v>
      </c>
      <c r="L406" s="37">
        <f>SUBTOTAL(9,L407:L424)</f>
        <v>0</v>
      </c>
    </row>
    <row r="407" spans="1:12" ht="30" hidden="1" customHeight="1" x14ac:dyDescent="0.25">
      <c r="A407" s="1"/>
      <c r="B407" s="1"/>
      <c r="C407" s="5"/>
      <c r="D407" s="42"/>
      <c r="E407" s="42"/>
      <c r="F407" s="42"/>
      <c r="G407" s="34"/>
      <c r="H407" s="61"/>
      <c r="I407" s="61"/>
      <c r="J407" s="34"/>
      <c r="K407" s="34"/>
      <c r="L407" s="34"/>
    </row>
    <row r="408" spans="1:12" ht="409.6" hidden="1" customHeight="1" x14ac:dyDescent="0.25">
      <c r="A408" s="147" t="s">
        <v>71</v>
      </c>
      <c r="B408" s="147" t="s">
        <v>178</v>
      </c>
      <c r="C408" s="38">
        <f>SUBTOTAL(9,C409:C423)</f>
        <v>0</v>
      </c>
      <c r="D408" s="38">
        <f>SUBTOTAL(9,D409:D423)</f>
        <v>340205</v>
      </c>
      <c r="E408" s="38">
        <f>SUBTOTAL(9,E409:E423)</f>
        <v>348507.22</v>
      </c>
      <c r="F408" s="38">
        <f>G408-D408</f>
        <v>-340205</v>
      </c>
      <c r="G408" s="38">
        <f>SUBTOTAL(9,G409:G423)</f>
        <v>0</v>
      </c>
      <c r="H408" s="56" t="str">
        <f>IF(C408&lt;&gt;0,E408/C408,"-")</f>
        <v>-</v>
      </c>
      <c r="I408" s="56">
        <f>IF(D408&lt;&gt;0,E408/D408,"-")</f>
        <v>1.0244035801942946</v>
      </c>
      <c r="J408" s="38">
        <f>SUBTOTAL(9,J409:J423)</f>
        <v>20700</v>
      </c>
      <c r="K408" s="38">
        <f>SUBTOTAL(9,K409:K423)</f>
        <v>8500</v>
      </c>
      <c r="L408" s="38">
        <f>SUBTOTAL(9,L409:L423)</f>
        <v>0</v>
      </c>
    </row>
    <row r="409" spans="1:12" ht="30" hidden="1" customHeight="1" x14ac:dyDescent="0.25">
      <c r="A409" s="1"/>
      <c r="B409" s="1"/>
      <c r="C409" s="5"/>
      <c r="D409" s="148"/>
      <c r="E409" s="148"/>
      <c r="F409" s="148"/>
      <c r="G409" s="34"/>
      <c r="H409" s="61"/>
      <c r="I409" s="61"/>
      <c r="J409" s="34"/>
      <c r="K409" s="34"/>
      <c r="L409" s="34"/>
    </row>
    <row r="410" spans="1:12" ht="409.6" hidden="1" customHeight="1" x14ac:dyDescent="0.25">
      <c r="A410" s="149" t="s">
        <v>71</v>
      </c>
      <c r="B410" s="149" t="s">
        <v>178</v>
      </c>
      <c r="C410" s="40">
        <f>SUBTOTAL(9,C411:C422)</f>
        <v>0</v>
      </c>
      <c r="D410" s="40">
        <f>SUBTOTAL(9,D411:D422)</f>
        <v>340205</v>
      </c>
      <c r="E410" s="40">
        <f>SUBTOTAL(9,E411:E422)</f>
        <v>348507.22</v>
      </c>
      <c r="F410" s="40">
        <f>G410-D410</f>
        <v>-340205</v>
      </c>
      <c r="G410" s="40">
        <f>SUBTOTAL(9,G411:G422)</f>
        <v>0</v>
      </c>
      <c r="H410" s="57" t="str">
        <f>IF(C410&lt;&gt;0,E410/C410,"-")</f>
        <v>-</v>
      </c>
      <c r="I410" s="57">
        <f>IF(D410&lt;&gt;0,E410/D410,"-")</f>
        <v>1.0244035801942946</v>
      </c>
      <c r="J410" s="40">
        <f>SUBTOTAL(9,J411:J422)</f>
        <v>20700</v>
      </c>
      <c r="K410" s="40">
        <f>SUBTOTAL(9,K411:K422)</f>
        <v>8500</v>
      </c>
      <c r="L410" s="40">
        <f>SUBTOTAL(9,L411:L422)</f>
        <v>0</v>
      </c>
    </row>
    <row r="411" spans="1:12" ht="30" hidden="1" customHeight="1" x14ac:dyDescent="0.25">
      <c r="A411" s="1"/>
      <c r="B411" s="1"/>
      <c r="C411" s="5"/>
      <c r="D411" s="117"/>
      <c r="E411" s="117"/>
      <c r="F411" s="117"/>
      <c r="G411" s="34"/>
      <c r="H411" s="61"/>
      <c r="I411" s="61"/>
      <c r="J411" s="34"/>
      <c r="K411" s="34"/>
      <c r="L411" s="34"/>
    </row>
    <row r="412" spans="1:12" ht="409.6" hidden="1" customHeight="1" x14ac:dyDescent="0.25">
      <c r="A412" s="150" t="s">
        <v>71</v>
      </c>
      <c r="B412" s="150" t="s">
        <v>178</v>
      </c>
      <c r="C412" s="41">
        <f>SUBTOTAL(9,C413:C421)</f>
        <v>0</v>
      </c>
      <c r="D412" s="41">
        <f>SUBTOTAL(9,D413:D421)</f>
        <v>340205</v>
      </c>
      <c r="E412" s="41">
        <f>SUBTOTAL(9,E413:E421)</f>
        <v>348507.22</v>
      </c>
      <c r="F412" s="41">
        <f>G412-D412</f>
        <v>-340205</v>
      </c>
      <c r="G412" s="41">
        <f>SUBTOTAL(9,G413:G421)</f>
        <v>0</v>
      </c>
      <c r="H412" s="58" t="str">
        <f>IF(C412&lt;&gt;0,E412/C412,"-")</f>
        <v>-</v>
      </c>
      <c r="I412" s="58">
        <f>IF(D412&lt;&gt;0,E412/D412,"-")</f>
        <v>1.0244035801942946</v>
      </c>
      <c r="J412" s="41">
        <f>SUBTOTAL(9,J413:J421)</f>
        <v>20700</v>
      </c>
      <c r="K412" s="41">
        <f>SUBTOTAL(9,K413:K421)</f>
        <v>8500</v>
      </c>
      <c r="L412" s="41">
        <f>SUBTOTAL(9,L413:L421)</f>
        <v>0</v>
      </c>
    </row>
    <row r="413" spans="1:12" ht="30" hidden="1" customHeight="1" x14ac:dyDescent="0.25">
      <c r="A413" s="1"/>
      <c r="B413" s="1"/>
      <c r="C413" s="5"/>
      <c r="D413" s="151"/>
      <c r="E413" s="151"/>
      <c r="F413" s="151"/>
      <c r="G413" s="34"/>
      <c r="H413" s="61"/>
      <c r="I413" s="61"/>
      <c r="J413" s="34"/>
      <c r="K413" s="34"/>
      <c r="L413" s="34"/>
    </row>
    <row r="414" spans="1:12" ht="409.6" hidden="1" customHeight="1" x14ac:dyDescent="0.25">
      <c r="A414" s="152" t="s">
        <v>71</v>
      </c>
      <c r="B414" s="152" t="s">
        <v>178</v>
      </c>
      <c r="C414" s="39">
        <f>SUBTOTAL(9,C415:C420)</f>
        <v>0</v>
      </c>
      <c r="D414" s="39">
        <f>SUBTOTAL(9,D415:D420)</f>
        <v>340205</v>
      </c>
      <c r="E414" s="39">
        <f>SUBTOTAL(9,E415:E420)</f>
        <v>348507.22</v>
      </c>
      <c r="F414" s="39">
        <f>G414-D414</f>
        <v>-340205</v>
      </c>
      <c r="G414" s="39">
        <f>SUBTOTAL(9,G415:G420)</f>
        <v>0</v>
      </c>
      <c r="H414" s="59" t="str">
        <f>IF(C414&lt;&gt;0,E414/C414,"-")</f>
        <v>-</v>
      </c>
      <c r="I414" s="59">
        <f>IF(D414&lt;&gt;0,E414/D414,"-")</f>
        <v>1.0244035801942946</v>
      </c>
      <c r="J414" s="39">
        <f>SUBTOTAL(9,J415:J420)</f>
        <v>20700</v>
      </c>
      <c r="K414" s="39">
        <f>SUBTOTAL(9,K415:K420)</f>
        <v>8500</v>
      </c>
      <c r="L414" s="39">
        <f>SUBTOTAL(9,L415:L420)</f>
        <v>0</v>
      </c>
    </row>
    <row r="415" spans="1:12" ht="22.5" hidden="1" customHeight="1" x14ac:dyDescent="0.25">
      <c r="A415" s="1"/>
      <c r="B415" s="1"/>
      <c r="C415" s="5"/>
      <c r="D415" s="151"/>
      <c r="E415" s="151"/>
      <c r="F415" s="151"/>
      <c r="G415" s="151"/>
      <c r="H415" s="153"/>
      <c r="I415" s="153"/>
      <c r="J415" s="151"/>
      <c r="K415" s="151"/>
      <c r="L415" s="151"/>
    </row>
    <row r="416" spans="1:12" ht="409.6" hidden="1" customHeight="1" x14ac:dyDescent="0.25">
      <c r="A416" s="154" t="s">
        <v>71</v>
      </c>
      <c r="B416" s="154" t="s">
        <v>178</v>
      </c>
      <c r="C416" s="151">
        <f>SUBTOTAL(9,C417:C419)</f>
        <v>0</v>
      </c>
      <c r="D416" s="151">
        <f>SUBTOTAL(9,D417:D419)</f>
        <v>340205</v>
      </c>
      <c r="E416" s="151">
        <f>SUBTOTAL(9,E417:E419)</f>
        <v>348507.22</v>
      </c>
      <c r="F416" s="151">
        <f>G416-D416</f>
        <v>-340205</v>
      </c>
      <c r="G416" s="151">
        <f>SUBTOTAL(9,G417:G419)</f>
        <v>0</v>
      </c>
      <c r="H416" s="153" t="str">
        <f>IF(C416&lt;&gt;0,E416/C416,"-")</f>
        <v>-</v>
      </c>
      <c r="I416" s="153">
        <f>IF(D416&lt;&gt;0,E416/D416,"-")</f>
        <v>1.0244035801942946</v>
      </c>
      <c r="J416" s="151">
        <f>SUBTOTAL(9,J417:J419)</f>
        <v>20700</v>
      </c>
      <c r="K416" s="151">
        <f>SUBTOTAL(9,K417:K419)</f>
        <v>8500</v>
      </c>
      <c r="L416" s="151">
        <f>SUBTOTAL(9,L417:L419)</f>
        <v>0</v>
      </c>
    </row>
    <row r="417" spans="1:12" ht="30" hidden="1" customHeight="1" x14ac:dyDescent="0.25">
      <c r="A417" s="1"/>
      <c r="B417" s="1"/>
      <c r="C417" s="5"/>
      <c r="D417" s="33"/>
      <c r="E417" s="33"/>
      <c r="F417" s="33"/>
      <c r="G417" s="34"/>
      <c r="H417" s="61"/>
      <c r="I417" s="61"/>
      <c r="J417" s="34"/>
      <c r="K417" s="34"/>
      <c r="L417" s="34"/>
    </row>
    <row r="418" spans="1:12" ht="15" customHeight="1" x14ac:dyDescent="0.25">
      <c r="A418" s="155" t="s">
        <v>71</v>
      </c>
      <c r="B418" s="155" t="s">
        <v>178</v>
      </c>
      <c r="C418" s="3">
        <v>0</v>
      </c>
      <c r="D418" s="3">
        <v>340205</v>
      </c>
      <c r="E418" s="3">
        <v>348507.22</v>
      </c>
      <c r="F418" s="3">
        <f>G418-D418</f>
        <v>-340205</v>
      </c>
      <c r="G418" s="3"/>
      <c r="H418" s="51" t="str">
        <f>IF(C418&lt;&gt;0,0/C418,"-")</f>
        <v>-</v>
      </c>
      <c r="I418" s="51">
        <f>IF(D418&lt;&gt;0,E418/D418,"-")</f>
        <v>1.0244035801942946</v>
      </c>
      <c r="J418" s="3">
        <v>20700</v>
      </c>
      <c r="K418" s="76">
        <v>8500</v>
      </c>
      <c r="L418" s="76">
        <v>0</v>
      </c>
    </row>
    <row r="419" spans="1:12" hidden="1" x14ac:dyDescent="0.25">
      <c r="A419" s="1"/>
      <c r="B419" s="1"/>
      <c r="C419" s="5"/>
      <c r="D419" s="3"/>
      <c r="E419" s="3"/>
      <c r="F419" s="3"/>
      <c r="G419" s="3"/>
      <c r="H419" s="51"/>
      <c r="I419" s="51"/>
      <c r="J419" s="3"/>
      <c r="K419" s="3"/>
      <c r="L419" s="3"/>
    </row>
    <row r="420" spans="1:12" hidden="1" x14ac:dyDescent="0.25">
      <c r="A420" s="1"/>
      <c r="B420" s="1"/>
      <c r="C420" s="5"/>
      <c r="D420" s="5"/>
      <c r="E420" s="5"/>
      <c r="F420" s="5"/>
      <c r="G420" s="34"/>
      <c r="H420" s="61"/>
      <c r="I420" s="61"/>
      <c r="J420" s="34"/>
      <c r="K420" s="34"/>
      <c r="L420" s="34"/>
    </row>
    <row r="421" spans="1:12" ht="20.100000000000001" hidden="1" customHeight="1" x14ac:dyDescent="0.25">
      <c r="A421" s="1"/>
      <c r="B421" s="1"/>
      <c r="C421" s="5"/>
      <c r="D421" s="5"/>
      <c r="E421" s="5"/>
      <c r="F421" s="5"/>
      <c r="G421" s="34"/>
      <c r="H421" s="61"/>
      <c r="I421" s="61"/>
      <c r="J421" s="34"/>
      <c r="K421" s="34"/>
      <c r="L421" s="34"/>
    </row>
    <row r="422" spans="1:12" ht="20.100000000000001" hidden="1" customHeight="1" x14ac:dyDescent="0.25">
      <c r="A422" s="1"/>
      <c r="B422" s="1"/>
      <c r="C422" s="5"/>
      <c r="D422" s="5"/>
      <c r="E422" s="5"/>
      <c r="F422" s="5"/>
      <c r="G422" s="34"/>
      <c r="H422" s="61"/>
      <c r="I422" s="61"/>
      <c r="J422" s="34"/>
      <c r="K422" s="34"/>
      <c r="L422" s="34"/>
    </row>
    <row r="423" spans="1:12" ht="20.100000000000001" hidden="1" customHeight="1" x14ac:dyDescent="0.25">
      <c r="A423" s="1"/>
      <c r="B423" s="1"/>
      <c r="C423" s="5"/>
      <c r="D423" s="5"/>
      <c r="E423" s="5"/>
      <c r="F423" s="5"/>
      <c r="G423" s="34"/>
      <c r="H423" s="61"/>
      <c r="I423" s="61"/>
      <c r="J423" s="34"/>
      <c r="K423" s="34"/>
      <c r="L423" s="34"/>
    </row>
    <row r="424" spans="1:12" ht="20.100000000000001" hidden="1" customHeight="1" x14ac:dyDescent="0.25">
      <c r="A424" s="1"/>
      <c r="B424" s="1"/>
      <c r="C424" s="5"/>
      <c r="D424" s="5"/>
      <c r="E424" s="5"/>
      <c r="F424" s="5"/>
      <c r="G424" s="34"/>
      <c r="H424" s="61"/>
      <c r="I424" s="61"/>
      <c r="J424" s="34"/>
      <c r="K424" s="34"/>
      <c r="L424" s="34"/>
    </row>
    <row r="425" spans="1:12" ht="20.100000000000001" hidden="1" customHeight="1" x14ac:dyDescent="0.25">
      <c r="A425" s="1"/>
      <c r="B425" s="1"/>
      <c r="C425" s="5"/>
      <c r="D425" s="5"/>
      <c r="E425" s="5"/>
      <c r="F425" s="5"/>
      <c r="G425" s="34"/>
      <c r="H425" s="61"/>
      <c r="I425" s="61"/>
      <c r="J425" s="34"/>
      <c r="K425" s="34"/>
      <c r="L425" s="34"/>
    </row>
    <row r="426" spans="1:12" s="29" customFormat="1" ht="409.6" hidden="1" customHeight="1" x14ac:dyDescent="0.25">
      <c r="A426" s="145" t="s">
        <v>72</v>
      </c>
      <c r="B426" s="145" t="s">
        <v>199</v>
      </c>
      <c r="C426" s="28">
        <f>SUBTOTAL(9,C427:C447)</f>
        <v>0</v>
      </c>
      <c r="D426" s="28">
        <f>SUBTOTAL(9,D427:D447)</f>
        <v>87000</v>
      </c>
      <c r="E426" s="28">
        <f>SUBTOTAL(9,E427:E447)</f>
        <v>87000</v>
      </c>
      <c r="F426" s="28">
        <f>G426-D426</f>
        <v>-87000</v>
      </c>
      <c r="G426" s="28">
        <f>SUBTOTAL(9,G427:G447)</f>
        <v>0</v>
      </c>
      <c r="H426" s="49" t="str">
        <f>IF(C426&lt;&gt;0,E426/C426,"-")</f>
        <v>-</v>
      </c>
      <c r="I426" s="49">
        <f>IF(D426&lt;&gt;0,E426/D426,"-")</f>
        <v>1</v>
      </c>
      <c r="J426" s="28">
        <f>SUBTOTAL(9,J427:J447)</f>
        <v>300000</v>
      </c>
      <c r="K426" s="28">
        <f>SUBTOTAL(9,K427:K447)</f>
        <v>300000</v>
      </c>
      <c r="L426" s="28">
        <f>SUBTOTAL(9,L427:L447)</f>
        <v>0</v>
      </c>
    </row>
    <row r="427" spans="1:12" ht="30" hidden="1" customHeight="1" x14ac:dyDescent="0.25">
      <c r="A427" s="1"/>
      <c r="B427" s="4"/>
      <c r="C427" s="120"/>
      <c r="D427" s="120"/>
      <c r="E427" s="120"/>
      <c r="F427" s="120"/>
      <c r="G427" s="34"/>
      <c r="H427" s="61"/>
      <c r="I427" s="61"/>
      <c r="J427" s="34"/>
      <c r="K427" s="34"/>
      <c r="L427" s="34"/>
    </row>
    <row r="428" spans="1:12" s="29" customFormat="1" ht="409.6" hidden="1" customHeight="1" x14ac:dyDescent="0.25">
      <c r="A428" s="146" t="s">
        <v>72</v>
      </c>
      <c r="B428" s="146" t="s">
        <v>199</v>
      </c>
      <c r="C428" s="37">
        <f>SUBTOTAL(9,C429:C446)</f>
        <v>0</v>
      </c>
      <c r="D428" s="37">
        <f>SUBTOTAL(9,D429:D446)</f>
        <v>87000</v>
      </c>
      <c r="E428" s="37">
        <f>SUBTOTAL(9,E429:E446)</f>
        <v>87000</v>
      </c>
      <c r="F428" s="37">
        <f>G428-D428</f>
        <v>-87000</v>
      </c>
      <c r="G428" s="37">
        <f>SUBTOTAL(9,G429:G446)</f>
        <v>0</v>
      </c>
      <c r="H428" s="55" t="str">
        <f>IF(C428&lt;&gt;0,E428/C428,"-")</f>
        <v>-</v>
      </c>
      <c r="I428" s="55">
        <f>IF(D428&lt;&gt;0,E428/D428,"-")</f>
        <v>1</v>
      </c>
      <c r="J428" s="37">
        <f>SUBTOTAL(9,J429:J446)</f>
        <v>300000</v>
      </c>
      <c r="K428" s="37">
        <f>SUBTOTAL(9,K429:K446)</f>
        <v>300000</v>
      </c>
      <c r="L428" s="37">
        <f>SUBTOTAL(9,L429:L446)</f>
        <v>0</v>
      </c>
    </row>
    <row r="429" spans="1:12" ht="30" hidden="1" customHeight="1" x14ac:dyDescent="0.25">
      <c r="A429" s="1"/>
      <c r="B429" s="1"/>
      <c r="C429" s="5"/>
      <c r="D429" s="42"/>
      <c r="E429" s="42"/>
      <c r="F429" s="42"/>
      <c r="G429" s="34"/>
      <c r="H429" s="61"/>
      <c r="I429" s="61"/>
      <c r="J429" s="34"/>
      <c r="K429" s="34"/>
      <c r="L429" s="34"/>
    </row>
    <row r="430" spans="1:12" ht="409.6" hidden="1" customHeight="1" x14ac:dyDescent="0.25">
      <c r="A430" s="147" t="s">
        <v>72</v>
      </c>
      <c r="B430" s="147" t="s">
        <v>199</v>
      </c>
      <c r="C430" s="38">
        <f>SUBTOTAL(9,C431:C445)</f>
        <v>0</v>
      </c>
      <c r="D430" s="38">
        <f>SUBTOTAL(9,D431:D445)</f>
        <v>87000</v>
      </c>
      <c r="E430" s="38">
        <f>SUBTOTAL(9,E431:E445)</f>
        <v>87000</v>
      </c>
      <c r="F430" s="38">
        <f>G430-D430</f>
        <v>-87000</v>
      </c>
      <c r="G430" s="38">
        <f>SUBTOTAL(9,G431:G445)</f>
        <v>0</v>
      </c>
      <c r="H430" s="56" t="str">
        <f>IF(C430&lt;&gt;0,E430/C430,"-")</f>
        <v>-</v>
      </c>
      <c r="I430" s="56">
        <f>IF(D430&lt;&gt;0,E430/D430,"-")</f>
        <v>1</v>
      </c>
      <c r="J430" s="38">
        <f>SUBTOTAL(9,J431:J445)</f>
        <v>300000</v>
      </c>
      <c r="K430" s="38">
        <f>SUBTOTAL(9,K431:K445)</f>
        <v>300000</v>
      </c>
      <c r="L430" s="38">
        <f>SUBTOTAL(9,L431:L445)</f>
        <v>0</v>
      </c>
    </row>
    <row r="431" spans="1:12" ht="30" hidden="1" customHeight="1" x14ac:dyDescent="0.25">
      <c r="A431" s="1"/>
      <c r="B431" s="1"/>
      <c r="C431" s="5"/>
      <c r="D431" s="148"/>
      <c r="E431" s="148"/>
      <c r="F431" s="148"/>
      <c r="G431" s="34"/>
      <c r="H431" s="61"/>
      <c r="I431" s="61"/>
      <c r="J431" s="34"/>
      <c r="K431" s="34"/>
      <c r="L431" s="34"/>
    </row>
    <row r="432" spans="1:12" ht="409.6" hidden="1" customHeight="1" x14ac:dyDescent="0.25">
      <c r="A432" s="149" t="s">
        <v>72</v>
      </c>
      <c r="B432" s="149" t="s">
        <v>199</v>
      </c>
      <c r="C432" s="40">
        <f>SUBTOTAL(9,C433:C444)</f>
        <v>0</v>
      </c>
      <c r="D432" s="40">
        <f>SUBTOTAL(9,D433:D444)</f>
        <v>87000</v>
      </c>
      <c r="E432" s="40">
        <f>SUBTOTAL(9,E433:E444)</f>
        <v>87000</v>
      </c>
      <c r="F432" s="40">
        <f>G432-D432</f>
        <v>-87000</v>
      </c>
      <c r="G432" s="40">
        <f>SUBTOTAL(9,G433:G444)</f>
        <v>0</v>
      </c>
      <c r="H432" s="57" t="str">
        <f>IF(C432&lt;&gt;0,E432/C432,"-")</f>
        <v>-</v>
      </c>
      <c r="I432" s="57">
        <f>IF(D432&lt;&gt;0,E432/D432,"-")</f>
        <v>1</v>
      </c>
      <c r="J432" s="40">
        <f>SUBTOTAL(9,J433:J444)</f>
        <v>300000</v>
      </c>
      <c r="K432" s="40">
        <f>SUBTOTAL(9,K433:K444)</f>
        <v>300000</v>
      </c>
      <c r="L432" s="40">
        <f>SUBTOTAL(9,L433:L444)</f>
        <v>0</v>
      </c>
    </row>
    <row r="433" spans="1:12" ht="30" hidden="1" customHeight="1" x14ac:dyDescent="0.25">
      <c r="A433" s="1"/>
      <c r="B433" s="1"/>
      <c r="C433" s="5"/>
      <c r="D433" s="117"/>
      <c r="E433" s="117"/>
      <c r="F433" s="117"/>
      <c r="G433" s="34"/>
      <c r="H433" s="61"/>
      <c r="I433" s="61"/>
      <c r="J433" s="34"/>
      <c r="K433" s="34"/>
      <c r="L433" s="34"/>
    </row>
    <row r="434" spans="1:12" ht="409.6" hidden="1" customHeight="1" x14ac:dyDescent="0.25">
      <c r="A434" s="150" t="s">
        <v>72</v>
      </c>
      <c r="B434" s="150" t="s">
        <v>199</v>
      </c>
      <c r="C434" s="41">
        <f>SUBTOTAL(9,C435:C443)</f>
        <v>0</v>
      </c>
      <c r="D434" s="41">
        <f>SUBTOTAL(9,D435:D443)</f>
        <v>87000</v>
      </c>
      <c r="E434" s="41">
        <f>SUBTOTAL(9,E435:E443)</f>
        <v>87000</v>
      </c>
      <c r="F434" s="41">
        <f>G434-D434</f>
        <v>-87000</v>
      </c>
      <c r="G434" s="41">
        <f>SUBTOTAL(9,G435:G443)</f>
        <v>0</v>
      </c>
      <c r="H434" s="58" t="str">
        <f>IF(C434&lt;&gt;0,E434/C434,"-")</f>
        <v>-</v>
      </c>
      <c r="I434" s="58">
        <f>IF(D434&lt;&gt;0,E434/D434,"-")</f>
        <v>1</v>
      </c>
      <c r="J434" s="41">
        <f>SUBTOTAL(9,J435:J443)</f>
        <v>300000</v>
      </c>
      <c r="K434" s="41">
        <f>SUBTOTAL(9,K435:K443)</f>
        <v>300000</v>
      </c>
      <c r="L434" s="41">
        <f>SUBTOTAL(9,L435:L443)</f>
        <v>0</v>
      </c>
    </row>
    <row r="435" spans="1:12" ht="30" hidden="1" customHeight="1" x14ac:dyDescent="0.25">
      <c r="A435" s="1"/>
      <c r="B435" s="1"/>
      <c r="C435" s="5"/>
      <c r="D435" s="151"/>
      <c r="E435" s="151"/>
      <c r="F435" s="151"/>
      <c r="G435" s="34"/>
      <c r="H435" s="61"/>
      <c r="I435" s="61"/>
      <c r="J435" s="34"/>
      <c r="K435" s="34"/>
      <c r="L435" s="34"/>
    </row>
    <row r="436" spans="1:12" ht="409.6" hidden="1" customHeight="1" x14ac:dyDescent="0.25">
      <c r="A436" s="152" t="s">
        <v>72</v>
      </c>
      <c r="B436" s="152" t="s">
        <v>199</v>
      </c>
      <c r="C436" s="39">
        <f>SUBTOTAL(9,C437:C442)</f>
        <v>0</v>
      </c>
      <c r="D436" s="39">
        <f>SUBTOTAL(9,D437:D442)</f>
        <v>87000</v>
      </c>
      <c r="E436" s="39">
        <f>SUBTOTAL(9,E437:E442)</f>
        <v>87000</v>
      </c>
      <c r="F436" s="39">
        <f>G436-D436</f>
        <v>-87000</v>
      </c>
      <c r="G436" s="39">
        <f>SUBTOTAL(9,G437:G442)</f>
        <v>0</v>
      </c>
      <c r="H436" s="59" t="str">
        <f>IF(C436&lt;&gt;0,E436/C436,"-")</f>
        <v>-</v>
      </c>
      <c r="I436" s="59">
        <f>IF(D436&lt;&gt;0,E436/D436,"-")</f>
        <v>1</v>
      </c>
      <c r="J436" s="39">
        <f>SUBTOTAL(9,J437:J442)</f>
        <v>300000</v>
      </c>
      <c r="K436" s="39">
        <f>SUBTOTAL(9,K437:K442)</f>
        <v>300000</v>
      </c>
      <c r="L436" s="39">
        <f>SUBTOTAL(9,L437:L442)</f>
        <v>0</v>
      </c>
    </row>
    <row r="437" spans="1:12" ht="22.5" hidden="1" customHeight="1" x14ac:dyDescent="0.25">
      <c r="A437" s="1"/>
      <c r="B437" s="1"/>
      <c r="C437" s="5"/>
      <c r="D437" s="151"/>
      <c r="E437" s="151"/>
      <c r="F437" s="151"/>
      <c r="G437" s="151"/>
      <c r="H437" s="153"/>
      <c r="I437" s="153"/>
      <c r="J437" s="151"/>
      <c r="K437" s="151"/>
      <c r="L437" s="151"/>
    </row>
    <row r="438" spans="1:12" ht="409.6" hidden="1" customHeight="1" x14ac:dyDescent="0.25">
      <c r="A438" s="154" t="s">
        <v>72</v>
      </c>
      <c r="B438" s="154" t="s">
        <v>199</v>
      </c>
      <c r="C438" s="151">
        <f>SUBTOTAL(9,C439:C441)</f>
        <v>0</v>
      </c>
      <c r="D438" s="151">
        <f>SUBTOTAL(9,D439:D441)</f>
        <v>87000</v>
      </c>
      <c r="E438" s="151">
        <f>SUBTOTAL(9,E439:E441)</f>
        <v>87000</v>
      </c>
      <c r="F438" s="151">
        <f>G438-D438</f>
        <v>-87000</v>
      </c>
      <c r="G438" s="151">
        <f>SUBTOTAL(9,G439:G441)</f>
        <v>0</v>
      </c>
      <c r="H438" s="153" t="str">
        <f>IF(C438&lt;&gt;0,E438/C438,"-")</f>
        <v>-</v>
      </c>
      <c r="I438" s="153">
        <f>IF(D438&lt;&gt;0,E438/D438,"-")</f>
        <v>1</v>
      </c>
      <c r="J438" s="151">
        <f>SUBTOTAL(9,J439:J441)</f>
        <v>300000</v>
      </c>
      <c r="K438" s="151">
        <f>SUBTOTAL(9,K439:K441)</f>
        <v>300000</v>
      </c>
      <c r="L438" s="151">
        <f>SUBTOTAL(9,L439:L441)</f>
        <v>0</v>
      </c>
    </row>
    <row r="439" spans="1:12" ht="30" hidden="1" customHeight="1" x14ac:dyDescent="0.25">
      <c r="A439" s="1"/>
      <c r="B439" s="1"/>
      <c r="C439" s="5"/>
      <c r="D439" s="33"/>
      <c r="E439" s="33"/>
      <c r="F439" s="33"/>
      <c r="G439" s="34"/>
      <c r="H439" s="61"/>
      <c r="I439" s="61"/>
      <c r="J439" s="34"/>
      <c r="K439" s="34"/>
      <c r="L439" s="34"/>
    </row>
    <row r="440" spans="1:12" ht="15" customHeight="1" x14ac:dyDescent="0.25">
      <c r="A440" s="155" t="s">
        <v>72</v>
      </c>
      <c r="B440" s="155" t="s">
        <v>199</v>
      </c>
      <c r="C440" s="3">
        <v>0</v>
      </c>
      <c r="D440" s="3">
        <v>87000</v>
      </c>
      <c r="E440" s="3">
        <v>87000</v>
      </c>
      <c r="F440" s="3">
        <f>G440-D440</f>
        <v>-87000</v>
      </c>
      <c r="G440" s="3"/>
      <c r="H440" s="51" t="str">
        <f>IF(C440&lt;&gt;0,0/C440,"-")</f>
        <v>-</v>
      </c>
      <c r="I440" s="51">
        <f>IF(D440&lt;&gt;0,E440/D440,"-")</f>
        <v>1</v>
      </c>
      <c r="J440" s="3">
        <v>300000</v>
      </c>
      <c r="K440" s="76">
        <v>300000</v>
      </c>
      <c r="L440" s="76">
        <v>0</v>
      </c>
    </row>
    <row r="441" spans="1:12" hidden="1" x14ac:dyDescent="0.25">
      <c r="A441" s="1"/>
      <c r="B441" s="1"/>
      <c r="C441" s="5"/>
      <c r="D441" s="3"/>
      <c r="E441" s="3"/>
      <c r="F441" s="3"/>
      <c r="G441" s="3"/>
      <c r="H441" s="51"/>
      <c r="I441" s="51"/>
      <c r="J441" s="3"/>
      <c r="K441" s="3"/>
      <c r="L441" s="3"/>
    </row>
    <row r="442" spans="1:12" hidden="1" x14ac:dyDescent="0.25">
      <c r="A442" s="1"/>
      <c r="B442" s="1"/>
      <c r="C442" s="5"/>
      <c r="D442" s="5"/>
      <c r="E442" s="5"/>
      <c r="F442" s="5"/>
      <c r="G442" s="34"/>
      <c r="H442" s="61"/>
      <c r="I442" s="61"/>
      <c r="J442" s="34"/>
      <c r="K442" s="34"/>
      <c r="L442" s="34"/>
    </row>
    <row r="443" spans="1:12" ht="20.100000000000001" hidden="1" customHeight="1" x14ac:dyDescent="0.25">
      <c r="A443" s="1"/>
      <c r="B443" s="1"/>
      <c r="C443" s="5"/>
      <c r="D443" s="5"/>
      <c r="E443" s="5"/>
      <c r="F443" s="5"/>
      <c r="G443" s="34"/>
      <c r="H443" s="61"/>
      <c r="I443" s="61"/>
      <c r="J443" s="34"/>
      <c r="K443" s="34"/>
      <c r="L443" s="34"/>
    </row>
    <row r="444" spans="1:12" ht="20.100000000000001" hidden="1" customHeight="1" x14ac:dyDescent="0.25">
      <c r="A444" s="1"/>
      <c r="B444" s="1"/>
      <c r="C444" s="5"/>
      <c r="D444" s="5"/>
      <c r="E444" s="5"/>
      <c r="F444" s="5"/>
      <c r="G444" s="34"/>
      <c r="H444" s="61"/>
      <c r="I444" s="61"/>
      <c r="J444" s="34"/>
      <c r="K444" s="34"/>
      <c r="L444" s="34"/>
    </row>
    <row r="445" spans="1:12" ht="20.100000000000001" hidden="1" customHeight="1" x14ac:dyDescent="0.25">
      <c r="A445" s="1"/>
      <c r="B445" s="1"/>
      <c r="C445" s="5"/>
      <c r="D445" s="5"/>
      <c r="E445" s="5"/>
      <c r="F445" s="5"/>
      <c r="G445" s="34"/>
      <c r="H445" s="61"/>
      <c r="I445" s="61"/>
      <c r="J445" s="34"/>
      <c r="K445" s="34"/>
      <c r="L445" s="34"/>
    </row>
    <row r="446" spans="1:12" ht="20.100000000000001" hidden="1" customHeight="1" x14ac:dyDescent="0.25">
      <c r="A446" s="1"/>
      <c r="B446" s="1"/>
      <c r="C446" s="5"/>
      <c r="D446" s="5"/>
      <c r="E446" s="5"/>
      <c r="F446" s="5"/>
      <c r="G446" s="34"/>
      <c r="H446" s="61"/>
      <c r="I446" s="61"/>
      <c r="J446" s="34"/>
      <c r="K446" s="34"/>
      <c r="L446" s="34"/>
    </row>
    <row r="447" spans="1:12" ht="20.100000000000001" hidden="1" customHeight="1" x14ac:dyDescent="0.25">
      <c r="A447" s="1"/>
      <c r="B447" s="1"/>
      <c r="C447" s="5"/>
      <c r="D447" s="5"/>
      <c r="E447" s="5"/>
      <c r="F447" s="5"/>
      <c r="G447" s="34"/>
      <c r="H447" s="61"/>
      <c r="I447" s="61"/>
      <c r="J447" s="34"/>
      <c r="K447" s="34"/>
      <c r="L447" s="34"/>
    </row>
    <row r="448" spans="1:12" s="29" customFormat="1" ht="409.6" hidden="1" customHeight="1" x14ac:dyDescent="0.25">
      <c r="A448" s="145" t="s">
        <v>73</v>
      </c>
      <c r="B448" s="145" t="s">
        <v>374</v>
      </c>
      <c r="C448" s="28">
        <f>SUBTOTAL(9,C449:C469)</f>
        <v>0</v>
      </c>
      <c r="D448" s="28">
        <f>SUBTOTAL(9,D449:D469)</f>
        <v>85100</v>
      </c>
      <c r="E448" s="28">
        <f>SUBTOTAL(9,E449:E469)</f>
        <v>100302.98</v>
      </c>
      <c r="F448" s="28">
        <f>G448-D448</f>
        <v>-85100</v>
      </c>
      <c r="G448" s="28">
        <f>SUBTOTAL(9,G449:G469)</f>
        <v>0</v>
      </c>
      <c r="H448" s="49" t="str">
        <f>IF(C448&lt;&gt;0,E448/C448,"-")</f>
        <v>-</v>
      </c>
      <c r="I448" s="49">
        <f>IF(D448&lt;&gt;0,E448/D448,"-")</f>
        <v>1.1786484136310222</v>
      </c>
      <c r="J448" s="28">
        <f>SUBTOTAL(9,J449:J469)</f>
        <v>71000</v>
      </c>
      <c r="K448" s="28">
        <f>SUBTOTAL(9,K449:K469)</f>
        <v>71000</v>
      </c>
      <c r="L448" s="28">
        <f>SUBTOTAL(9,L449:L469)</f>
        <v>0</v>
      </c>
    </row>
    <row r="449" spans="1:12" ht="30" hidden="1" customHeight="1" x14ac:dyDescent="0.25">
      <c r="A449" s="1"/>
      <c r="B449" s="4"/>
      <c r="C449" s="120"/>
      <c r="D449" s="120"/>
      <c r="E449" s="120"/>
      <c r="F449" s="120"/>
      <c r="G449" s="34"/>
      <c r="H449" s="61"/>
      <c r="I449" s="61"/>
      <c r="J449" s="34"/>
      <c r="K449" s="34"/>
      <c r="L449" s="34"/>
    </row>
    <row r="450" spans="1:12" s="29" customFormat="1" ht="409.6" hidden="1" customHeight="1" x14ac:dyDescent="0.25">
      <c r="A450" s="146" t="s">
        <v>73</v>
      </c>
      <c r="B450" s="146" t="s">
        <v>374</v>
      </c>
      <c r="C450" s="37">
        <f>SUBTOTAL(9,C451:C468)</f>
        <v>0</v>
      </c>
      <c r="D450" s="37">
        <f>SUBTOTAL(9,D451:D468)</f>
        <v>85100</v>
      </c>
      <c r="E450" s="37">
        <f>SUBTOTAL(9,E451:E468)</f>
        <v>100302.98</v>
      </c>
      <c r="F450" s="37">
        <f>G450-D450</f>
        <v>-85100</v>
      </c>
      <c r="G450" s="37">
        <f>SUBTOTAL(9,G451:G468)</f>
        <v>0</v>
      </c>
      <c r="H450" s="55" t="str">
        <f>IF(C450&lt;&gt;0,E450/C450,"-")</f>
        <v>-</v>
      </c>
      <c r="I450" s="55">
        <f>IF(D450&lt;&gt;0,E450/D450,"-")</f>
        <v>1.1786484136310222</v>
      </c>
      <c r="J450" s="37">
        <f>SUBTOTAL(9,J451:J468)</f>
        <v>71000</v>
      </c>
      <c r="K450" s="37">
        <f>SUBTOTAL(9,K451:K468)</f>
        <v>71000</v>
      </c>
      <c r="L450" s="37">
        <f>SUBTOTAL(9,L451:L468)</f>
        <v>0</v>
      </c>
    </row>
    <row r="451" spans="1:12" ht="30" hidden="1" customHeight="1" x14ac:dyDescent="0.25">
      <c r="A451" s="1"/>
      <c r="B451" s="1"/>
      <c r="C451" s="5"/>
      <c r="D451" s="42"/>
      <c r="E451" s="42"/>
      <c r="F451" s="42"/>
      <c r="G451" s="34"/>
      <c r="H451" s="61"/>
      <c r="I451" s="61"/>
      <c r="J451" s="34"/>
      <c r="K451" s="34"/>
      <c r="L451" s="34"/>
    </row>
    <row r="452" spans="1:12" ht="409.6" hidden="1" customHeight="1" x14ac:dyDescent="0.25">
      <c r="A452" s="147" t="s">
        <v>73</v>
      </c>
      <c r="B452" s="147" t="s">
        <v>374</v>
      </c>
      <c r="C452" s="38">
        <f>SUBTOTAL(9,C453:C467)</f>
        <v>0</v>
      </c>
      <c r="D452" s="38">
        <f>SUBTOTAL(9,D453:D467)</f>
        <v>85100</v>
      </c>
      <c r="E452" s="38">
        <f>SUBTOTAL(9,E453:E467)</f>
        <v>100302.98</v>
      </c>
      <c r="F452" s="38">
        <f>G452-D452</f>
        <v>-85100</v>
      </c>
      <c r="G452" s="38">
        <f>SUBTOTAL(9,G453:G467)</f>
        <v>0</v>
      </c>
      <c r="H452" s="56" t="str">
        <f>IF(C452&lt;&gt;0,E452/C452,"-")</f>
        <v>-</v>
      </c>
      <c r="I452" s="56">
        <f>IF(D452&lt;&gt;0,E452/D452,"-")</f>
        <v>1.1786484136310222</v>
      </c>
      <c r="J452" s="38">
        <f>SUBTOTAL(9,J453:J467)</f>
        <v>71000</v>
      </c>
      <c r="K452" s="38">
        <f>SUBTOTAL(9,K453:K467)</f>
        <v>71000</v>
      </c>
      <c r="L452" s="38">
        <f>SUBTOTAL(9,L453:L467)</f>
        <v>0</v>
      </c>
    </row>
    <row r="453" spans="1:12" ht="30" hidden="1" customHeight="1" x14ac:dyDescent="0.25">
      <c r="A453" s="1"/>
      <c r="B453" s="1"/>
      <c r="C453" s="5"/>
      <c r="D453" s="148"/>
      <c r="E453" s="148"/>
      <c r="F453" s="148"/>
      <c r="G453" s="34"/>
      <c r="H453" s="61"/>
      <c r="I453" s="61"/>
      <c r="J453" s="34"/>
      <c r="K453" s="34"/>
      <c r="L453" s="34"/>
    </row>
    <row r="454" spans="1:12" ht="409.6" hidden="1" customHeight="1" x14ac:dyDescent="0.25">
      <c r="A454" s="149" t="s">
        <v>73</v>
      </c>
      <c r="B454" s="149" t="s">
        <v>374</v>
      </c>
      <c r="C454" s="40">
        <f>SUBTOTAL(9,C455:C466)</f>
        <v>0</v>
      </c>
      <c r="D454" s="40">
        <f>SUBTOTAL(9,D455:D466)</f>
        <v>85100</v>
      </c>
      <c r="E454" s="40">
        <f>SUBTOTAL(9,E455:E466)</f>
        <v>100302.98</v>
      </c>
      <c r="F454" s="40">
        <f>G454-D454</f>
        <v>-85100</v>
      </c>
      <c r="G454" s="40">
        <f>SUBTOTAL(9,G455:G466)</f>
        <v>0</v>
      </c>
      <c r="H454" s="57" t="str">
        <f>IF(C454&lt;&gt;0,E454/C454,"-")</f>
        <v>-</v>
      </c>
      <c r="I454" s="57">
        <f>IF(D454&lt;&gt;0,E454/D454,"-")</f>
        <v>1.1786484136310222</v>
      </c>
      <c r="J454" s="40">
        <f>SUBTOTAL(9,J455:J466)</f>
        <v>71000</v>
      </c>
      <c r="K454" s="40">
        <f>SUBTOTAL(9,K455:K466)</f>
        <v>71000</v>
      </c>
      <c r="L454" s="40">
        <f>SUBTOTAL(9,L455:L466)</f>
        <v>0</v>
      </c>
    </row>
    <row r="455" spans="1:12" ht="30" hidden="1" customHeight="1" x14ac:dyDescent="0.25">
      <c r="A455" s="1"/>
      <c r="B455" s="1"/>
      <c r="C455" s="5"/>
      <c r="D455" s="117"/>
      <c r="E455" s="117"/>
      <c r="F455" s="117"/>
      <c r="G455" s="34"/>
      <c r="H455" s="61"/>
      <c r="I455" s="61"/>
      <c r="J455" s="34"/>
      <c r="K455" s="34"/>
      <c r="L455" s="34"/>
    </row>
    <row r="456" spans="1:12" ht="409.6" hidden="1" customHeight="1" x14ac:dyDescent="0.25">
      <c r="A456" s="150" t="s">
        <v>73</v>
      </c>
      <c r="B456" s="150" t="s">
        <v>374</v>
      </c>
      <c r="C456" s="41">
        <f>SUBTOTAL(9,C457:C465)</f>
        <v>0</v>
      </c>
      <c r="D456" s="41">
        <f>SUBTOTAL(9,D457:D465)</f>
        <v>85100</v>
      </c>
      <c r="E456" s="41">
        <f>SUBTOTAL(9,E457:E465)</f>
        <v>100302.98</v>
      </c>
      <c r="F456" s="41">
        <f>G456-D456</f>
        <v>-85100</v>
      </c>
      <c r="G456" s="41">
        <f>SUBTOTAL(9,G457:G465)</f>
        <v>0</v>
      </c>
      <c r="H456" s="58" t="str">
        <f>IF(C456&lt;&gt;0,E456/C456,"-")</f>
        <v>-</v>
      </c>
      <c r="I456" s="58">
        <f>IF(D456&lt;&gt;0,E456/D456,"-")</f>
        <v>1.1786484136310222</v>
      </c>
      <c r="J456" s="41">
        <f>SUBTOTAL(9,J457:J465)</f>
        <v>71000</v>
      </c>
      <c r="K456" s="41">
        <f>SUBTOTAL(9,K457:K465)</f>
        <v>71000</v>
      </c>
      <c r="L456" s="41">
        <f>SUBTOTAL(9,L457:L465)</f>
        <v>0</v>
      </c>
    </row>
    <row r="457" spans="1:12" ht="30" hidden="1" customHeight="1" x14ac:dyDescent="0.25">
      <c r="A457" s="1"/>
      <c r="B457" s="1"/>
      <c r="C457" s="5"/>
      <c r="D457" s="151"/>
      <c r="E457" s="151"/>
      <c r="F457" s="151"/>
      <c r="G457" s="34"/>
      <c r="H457" s="61"/>
      <c r="I457" s="61"/>
      <c r="J457" s="34"/>
      <c r="K457" s="34"/>
      <c r="L457" s="34"/>
    </row>
    <row r="458" spans="1:12" ht="409.6" hidden="1" customHeight="1" x14ac:dyDescent="0.25">
      <c r="A458" s="152" t="s">
        <v>73</v>
      </c>
      <c r="B458" s="152" t="s">
        <v>374</v>
      </c>
      <c r="C458" s="39">
        <f>SUBTOTAL(9,C459:C464)</f>
        <v>0</v>
      </c>
      <c r="D458" s="39">
        <f>SUBTOTAL(9,D459:D464)</f>
        <v>85100</v>
      </c>
      <c r="E458" s="39">
        <f>SUBTOTAL(9,E459:E464)</f>
        <v>100302.98</v>
      </c>
      <c r="F458" s="39">
        <f>G458-D458</f>
        <v>-85100</v>
      </c>
      <c r="G458" s="39">
        <f>SUBTOTAL(9,G459:G464)</f>
        <v>0</v>
      </c>
      <c r="H458" s="59" t="str">
        <f>IF(C458&lt;&gt;0,E458/C458,"-")</f>
        <v>-</v>
      </c>
      <c r="I458" s="59">
        <f>IF(D458&lt;&gt;0,E458/D458,"-")</f>
        <v>1.1786484136310222</v>
      </c>
      <c r="J458" s="39">
        <f>SUBTOTAL(9,J459:J464)</f>
        <v>71000</v>
      </c>
      <c r="K458" s="39">
        <f>SUBTOTAL(9,K459:K464)</f>
        <v>71000</v>
      </c>
      <c r="L458" s="39">
        <f>SUBTOTAL(9,L459:L464)</f>
        <v>0</v>
      </c>
    </row>
    <row r="459" spans="1:12" ht="22.5" hidden="1" customHeight="1" x14ac:dyDescent="0.25">
      <c r="A459" s="1"/>
      <c r="B459" s="1"/>
      <c r="C459" s="5"/>
      <c r="D459" s="151"/>
      <c r="E459" s="151"/>
      <c r="F459" s="151"/>
      <c r="G459" s="151"/>
      <c r="H459" s="153"/>
      <c r="I459" s="153"/>
      <c r="J459" s="151"/>
      <c r="K459" s="151"/>
      <c r="L459" s="151"/>
    </row>
    <row r="460" spans="1:12" ht="409.6" hidden="1" customHeight="1" x14ac:dyDescent="0.25">
      <c r="A460" s="154" t="s">
        <v>73</v>
      </c>
      <c r="B460" s="154" t="s">
        <v>374</v>
      </c>
      <c r="C460" s="151">
        <f>SUBTOTAL(9,C461:C463)</f>
        <v>0</v>
      </c>
      <c r="D460" s="151">
        <f>SUBTOTAL(9,D461:D463)</f>
        <v>85100</v>
      </c>
      <c r="E460" s="151">
        <f>SUBTOTAL(9,E461:E463)</f>
        <v>100302.98</v>
      </c>
      <c r="F460" s="151">
        <f>G460-D460</f>
        <v>-85100</v>
      </c>
      <c r="G460" s="151">
        <f>SUBTOTAL(9,G461:G463)</f>
        <v>0</v>
      </c>
      <c r="H460" s="153" t="str">
        <f>IF(C460&lt;&gt;0,E460/C460,"-")</f>
        <v>-</v>
      </c>
      <c r="I460" s="153">
        <f>IF(D460&lt;&gt;0,E460/D460,"-")</f>
        <v>1.1786484136310222</v>
      </c>
      <c r="J460" s="151">
        <f>SUBTOTAL(9,J461:J463)</f>
        <v>71000</v>
      </c>
      <c r="K460" s="151">
        <f>SUBTOTAL(9,K461:K463)</f>
        <v>71000</v>
      </c>
      <c r="L460" s="151">
        <f>SUBTOTAL(9,L461:L463)</f>
        <v>0</v>
      </c>
    </row>
    <row r="461" spans="1:12" ht="30" hidden="1" customHeight="1" x14ac:dyDescent="0.25">
      <c r="A461" s="1"/>
      <c r="B461" s="1"/>
      <c r="C461" s="5"/>
      <c r="D461" s="33"/>
      <c r="E461" s="33"/>
      <c r="F461" s="33"/>
      <c r="G461" s="34"/>
      <c r="H461" s="61"/>
      <c r="I461" s="61"/>
      <c r="J461" s="34"/>
      <c r="K461" s="34"/>
      <c r="L461" s="34"/>
    </row>
    <row r="462" spans="1:12" ht="15" customHeight="1" x14ac:dyDescent="0.25">
      <c r="A462" s="155" t="s">
        <v>73</v>
      </c>
      <c r="B462" s="155" t="s">
        <v>374</v>
      </c>
      <c r="C462" s="3">
        <v>0</v>
      </c>
      <c r="D462" s="3">
        <v>85100</v>
      </c>
      <c r="E462" s="3">
        <v>100302.98</v>
      </c>
      <c r="F462" s="3">
        <f>G462-D462</f>
        <v>-85100</v>
      </c>
      <c r="G462" s="3"/>
      <c r="H462" s="51" t="str">
        <f>IF(C462&lt;&gt;0,0/C462,"-")</f>
        <v>-</v>
      </c>
      <c r="I462" s="51">
        <f>IF(D462&lt;&gt;0,E462/D462,"-")</f>
        <v>1.1786484136310222</v>
      </c>
      <c r="J462" s="3">
        <v>71000</v>
      </c>
      <c r="K462" s="76">
        <v>71000</v>
      </c>
      <c r="L462" s="76">
        <v>0</v>
      </c>
    </row>
    <row r="463" spans="1:12" hidden="1" x14ac:dyDescent="0.25">
      <c r="A463" s="1"/>
      <c r="B463" s="1"/>
      <c r="C463" s="5"/>
      <c r="D463" s="3"/>
      <c r="E463" s="3"/>
      <c r="F463" s="3"/>
      <c r="G463" s="3"/>
      <c r="H463" s="51"/>
      <c r="I463" s="51"/>
      <c r="J463" s="3"/>
      <c r="K463" s="3"/>
      <c r="L463" s="3"/>
    </row>
    <row r="464" spans="1:12" hidden="1" x14ac:dyDescent="0.25">
      <c r="A464" s="1"/>
      <c r="B464" s="1"/>
      <c r="C464" s="5"/>
      <c r="D464" s="5"/>
      <c r="E464" s="5"/>
      <c r="F464" s="5"/>
      <c r="G464" s="34"/>
      <c r="H464" s="61"/>
      <c r="I464" s="61"/>
      <c r="J464" s="34"/>
      <c r="K464" s="34"/>
      <c r="L464" s="34"/>
    </row>
    <row r="465" spans="1:12" ht="20.100000000000001" hidden="1" customHeight="1" x14ac:dyDescent="0.25">
      <c r="A465" s="1"/>
      <c r="B465" s="1"/>
      <c r="C465" s="5"/>
      <c r="D465" s="5"/>
      <c r="E465" s="5"/>
      <c r="F465" s="5"/>
      <c r="G465" s="34"/>
      <c r="H465" s="61"/>
      <c r="I465" s="61"/>
      <c r="J465" s="34"/>
      <c r="K465" s="34"/>
      <c r="L465" s="34"/>
    </row>
    <row r="466" spans="1:12" ht="20.100000000000001" hidden="1" customHeight="1" x14ac:dyDescent="0.25">
      <c r="A466" s="1"/>
      <c r="B466" s="1"/>
      <c r="C466" s="5"/>
      <c r="D466" s="5"/>
      <c r="E466" s="5"/>
      <c r="F466" s="5"/>
      <c r="G466" s="34"/>
      <c r="H466" s="61"/>
      <c r="I466" s="61"/>
      <c r="J466" s="34"/>
      <c r="K466" s="34"/>
      <c r="L466" s="34"/>
    </row>
    <row r="467" spans="1:12" ht="20.100000000000001" hidden="1" customHeight="1" x14ac:dyDescent="0.25">
      <c r="A467" s="1"/>
      <c r="B467" s="1"/>
      <c r="C467" s="5"/>
      <c r="D467" s="5"/>
      <c r="E467" s="5"/>
      <c r="F467" s="5"/>
      <c r="G467" s="34"/>
      <c r="H467" s="61"/>
      <c r="I467" s="61"/>
      <c r="J467" s="34"/>
      <c r="K467" s="34"/>
      <c r="L467" s="34"/>
    </row>
    <row r="468" spans="1:12" ht="20.100000000000001" hidden="1" customHeight="1" x14ac:dyDescent="0.25">
      <c r="A468" s="1"/>
      <c r="B468" s="1"/>
      <c r="C468" s="5"/>
      <c r="D468" s="5"/>
      <c r="E468" s="5"/>
      <c r="F468" s="5"/>
      <c r="G468" s="34"/>
      <c r="H468" s="61"/>
      <c r="I468" s="61"/>
      <c r="J468" s="34"/>
      <c r="K468" s="34"/>
      <c r="L468" s="34"/>
    </row>
    <row r="469" spans="1:12" ht="20.100000000000001" hidden="1" customHeight="1" x14ac:dyDescent="0.25">
      <c r="A469" s="1"/>
      <c r="B469" s="1"/>
      <c r="C469" s="5"/>
      <c r="D469" s="5"/>
      <c r="E469" s="5"/>
      <c r="F469" s="5"/>
      <c r="G469" s="34"/>
      <c r="H469" s="61"/>
      <c r="I469" s="61"/>
      <c r="J469" s="34"/>
      <c r="K469" s="34"/>
      <c r="L469" s="34"/>
    </row>
    <row r="470" spans="1:12" s="29" customFormat="1" ht="409.6" hidden="1" customHeight="1" x14ac:dyDescent="0.25">
      <c r="A470" s="145" t="s">
        <v>74</v>
      </c>
      <c r="B470" s="145" t="s">
        <v>369</v>
      </c>
      <c r="C470" s="28">
        <f>SUBTOTAL(9,C471:C491)</f>
        <v>0</v>
      </c>
      <c r="D470" s="28">
        <f>SUBTOTAL(9,D471:D491)</f>
        <v>31500</v>
      </c>
      <c r="E470" s="28">
        <f>SUBTOTAL(9,E471:E491)</f>
        <v>4221.5</v>
      </c>
      <c r="F470" s="28">
        <f>G470-D470</f>
        <v>-31500</v>
      </c>
      <c r="G470" s="28">
        <f>SUBTOTAL(9,G471:G491)</f>
        <v>0</v>
      </c>
      <c r="H470" s="49" t="str">
        <f>IF(C470&lt;&gt;0,E470/C470,"-")</f>
        <v>-</v>
      </c>
      <c r="I470" s="49">
        <f>IF(D470&lt;&gt;0,E470/D470,"-")</f>
        <v>0.134015873015873</v>
      </c>
      <c r="J470" s="28">
        <f>SUBTOTAL(9,J471:J491)</f>
        <v>31500</v>
      </c>
      <c r="K470" s="28">
        <f>SUBTOTAL(9,K471:K491)</f>
        <v>31500</v>
      </c>
      <c r="L470" s="28">
        <f>SUBTOTAL(9,L471:L491)</f>
        <v>0</v>
      </c>
    </row>
    <row r="471" spans="1:12" ht="30" hidden="1" customHeight="1" x14ac:dyDescent="0.25">
      <c r="A471" s="1"/>
      <c r="B471" s="4"/>
      <c r="C471" s="120"/>
      <c r="D471" s="120"/>
      <c r="E471" s="120"/>
      <c r="F471" s="120"/>
      <c r="G471" s="34"/>
      <c r="H471" s="61"/>
      <c r="I471" s="61"/>
      <c r="J471" s="34"/>
      <c r="K471" s="34"/>
      <c r="L471" s="34"/>
    </row>
    <row r="472" spans="1:12" s="29" customFormat="1" ht="409.6" hidden="1" customHeight="1" x14ac:dyDescent="0.25">
      <c r="A472" s="146" t="s">
        <v>74</v>
      </c>
      <c r="B472" s="146" t="s">
        <v>369</v>
      </c>
      <c r="C472" s="37">
        <f>SUBTOTAL(9,C473:C490)</f>
        <v>0</v>
      </c>
      <c r="D472" s="37">
        <f>SUBTOTAL(9,D473:D490)</f>
        <v>31500</v>
      </c>
      <c r="E472" s="37">
        <f>SUBTOTAL(9,E473:E490)</f>
        <v>4221.5</v>
      </c>
      <c r="F472" s="37">
        <f>G472-D472</f>
        <v>-31500</v>
      </c>
      <c r="G472" s="37">
        <f>SUBTOTAL(9,G473:G490)</f>
        <v>0</v>
      </c>
      <c r="H472" s="55" t="str">
        <f>IF(C472&lt;&gt;0,E472/C472,"-")</f>
        <v>-</v>
      </c>
      <c r="I472" s="55">
        <f>IF(D472&lt;&gt;0,E472/D472,"-")</f>
        <v>0.134015873015873</v>
      </c>
      <c r="J472" s="37">
        <f>SUBTOTAL(9,J473:J490)</f>
        <v>31500</v>
      </c>
      <c r="K472" s="37">
        <f>SUBTOTAL(9,K473:K490)</f>
        <v>31500</v>
      </c>
      <c r="L472" s="37">
        <f>SUBTOTAL(9,L473:L490)</f>
        <v>0</v>
      </c>
    </row>
    <row r="473" spans="1:12" ht="30" hidden="1" customHeight="1" x14ac:dyDescent="0.25">
      <c r="A473" s="1"/>
      <c r="B473" s="1"/>
      <c r="C473" s="5"/>
      <c r="D473" s="42"/>
      <c r="E473" s="42"/>
      <c r="F473" s="42"/>
      <c r="G473" s="34"/>
      <c r="H473" s="61"/>
      <c r="I473" s="61"/>
      <c r="J473" s="34"/>
      <c r="K473" s="34"/>
      <c r="L473" s="34"/>
    </row>
    <row r="474" spans="1:12" ht="409.6" hidden="1" customHeight="1" x14ac:dyDescent="0.25">
      <c r="A474" s="147" t="s">
        <v>74</v>
      </c>
      <c r="B474" s="147" t="s">
        <v>369</v>
      </c>
      <c r="C474" s="38">
        <f>SUBTOTAL(9,C475:C489)</f>
        <v>0</v>
      </c>
      <c r="D474" s="38">
        <f>SUBTOTAL(9,D475:D489)</f>
        <v>31500</v>
      </c>
      <c r="E474" s="38">
        <f>SUBTOTAL(9,E475:E489)</f>
        <v>4221.5</v>
      </c>
      <c r="F474" s="38">
        <f>G474-D474</f>
        <v>-31500</v>
      </c>
      <c r="G474" s="38">
        <f>SUBTOTAL(9,G475:G489)</f>
        <v>0</v>
      </c>
      <c r="H474" s="56" t="str">
        <f>IF(C474&lt;&gt;0,E474/C474,"-")</f>
        <v>-</v>
      </c>
      <c r="I474" s="56">
        <f>IF(D474&lt;&gt;0,E474/D474,"-")</f>
        <v>0.134015873015873</v>
      </c>
      <c r="J474" s="38">
        <f>SUBTOTAL(9,J475:J489)</f>
        <v>31500</v>
      </c>
      <c r="K474" s="38">
        <f>SUBTOTAL(9,K475:K489)</f>
        <v>31500</v>
      </c>
      <c r="L474" s="38">
        <f>SUBTOTAL(9,L475:L489)</f>
        <v>0</v>
      </c>
    </row>
    <row r="475" spans="1:12" ht="30" hidden="1" customHeight="1" x14ac:dyDescent="0.25">
      <c r="A475" s="1"/>
      <c r="B475" s="1"/>
      <c r="C475" s="5"/>
      <c r="D475" s="148"/>
      <c r="E475" s="148"/>
      <c r="F475" s="148"/>
      <c r="G475" s="34"/>
      <c r="H475" s="61"/>
      <c r="I475" s="61"/>
      <c r="J475" s="34"/>
      <c r="K475" s="34"/>
      <c r="L475" s="34"/>
    </row>
    <row r="476" spans="1:12" ht="409.6" hidden="1" customHeight="1" x14ac:dyDescent="0.25">
      <c r="A476" s="149" t="s">
        <v>74</v>
      </c>
      <c r="B476" s="149" t="s">
        <v>369</v>
      </c>
      <c r="C476" s="40">
        <f>SUBTOTAL(9,C477:C488)</f>
        <v>0</v>
      </c>
      <c r="D476" s="40">
        <f>SUBTOTAL(9,D477:D488)</f>
        <v>31500</v>
      </c>
      <c r="E476" s="40">
        <f>SUBTOTAL(9,E477:E488)</f>
        <v>4221.5</v>
      </c>
      <c r="F476" s="40">
        <f>G476-D476</f>
        <v>-31500</v>
      </c>
      <c r="G476" s="40">
        <f>SUBTOTAL(9,G477:G488)</f>
        <v>0</v>
      </c>
      <c r="H476" s="57" t="str">
        <f>IF(C476&lt;&gt;0,E476/C476,"-")</f>
        <v>-</v>
      </c>
      <c r="I476" s="57">
        <f>IF(D476&lt;&gt;0,E476/D476,"-")</f>
        <v>0.134015873015873</v>
      </c>
      <c r="J476" s="40">
        <f>SUBTOTAL(9,J477:J488)</f>
        <v>31500</v>
      </c>
      <c r="K476" s="40">
        <f>SUBTOTAL(9,K477:K488)</f>
        <v>31500</v>
      </c>
      <c r="L476" s="40">
        <f>SUBTOTAL(9,L477:L488)</f>
        <v>0</v>
      </c>
    </row>
    <row r="477" spans="1:12" ht="30" hidden="1" customHeight="1" x14ac:dyDescent="0.25">
      <c r="A477" s="1"/>
      <c r="B477" s="1"/>
      <c r="C477" s="5"/>
      <c r="D477" s="117"/>
      <c r="E477" s="117"/>
      <c r="F477" s="117"/>
      <c r="G477" s="34"/>
      <c r="H477" s="61"/>
      <c r="I477" s="61"/>
      <c r="J477" s="34"/>
      <c r="K477" s="34"/>
      <c r="L477" s="34"/>
    </row>
    <row r="478" spans="1:12" ht="409.6" hidden="1" customHeight="1" x14ac:dyDescent="0.25">
      <c r="A478" s="150" t="s">
        <v>74</v>
      </c>
      <c r="B478" s="150" t="s">
        <v>369</v>
      </c>
      <c r="C478" s="41">
        <f>SUBTOTAL(9,C479:C487)</f>
        <v>0</v>
      </c>
      <c r="D478" s="41">
        <f>SUBTOTAL(9,D479:D487)</f>
        <v>31500</v>
      </c>
      <c r="E478" s="41">
        <f>SUBTOTAL(9,E479:E487)</f>
        <v>4221.5</v>
      </c>
      <c r="F478" s="41">
        <f>G478-D478</f>
        <v>-31500</v>
      </c>
      <c r="G478" s="41">
        <f>SUBTOTAL(9,G479:G487)</f>
        <v>0</v>
      </c>
      <c r="H478" s="58" t="str">
        <f>IF(C478&lt;&gt;0,E478/C478,"-")</f>
        <v>-</v>
      </c>
      <c r="I478" s="58">
        <f>IF(D478&lt;&gt;0,E478/D478,"-")</f>
        <v>0.134015873015873</v>
      </c>
      <c r="J478" s="41">
        <f>SUBTOTAL(9,J479:J487)</f>
        <v>31500</v>
      </c>
      <c r="K478" s="41">
        <f>SUBTOTAL(9,K479:K487)</f>
        <v>31500</v>
      </c>
      <c r="L478" s="41">
        <f>SUBTOTAL(9,L479:L487)</f>
        <v>0</v>
      </c>
    </row>
    <row r="479" spans="1:12" ht="30" hidden="1" customHeight="1" x14ac:dyDescent="0.25">
      <c r="A479" s="1"/>
      <c r="B479" s="1"/>
      <c r="C479" s="5"/>
      <c r="D479" s="151"/>
      <c r="E479" s="151"/>
      <c r="F479" s="151"/>
      <c r="G479" s="34"/>
      <c r="H479" s="61"/>
      <c r="I479" s="61"/>
      <c r="J479" s="34"/>
      <c r="K479" s="34"/>
      <c r="L479" s="34"/>
    </row>
    <row r="480" spans="1:12" ht="409.6" hidden="1" customHeight="1" x14ac:dyDescent="0.25">
      <c r="A480" s="152" t="s">
        <v>74</v>
      </c>
      <c r="B480" s="152" t="s">
        <v>369</v>
      </c>
      <c r="C480" s="39">
        <f>SUBTOTAL(9,C481:C486)</f>
        <v>0</v>
      </c>
      <c r="D480" s="39">
        <f>SUBTOTAL(9,D481:D486)</f>
        <v>31500</v>
      </c>
      <c r="E480" s="39">
        <f>SUBTOTAL(9,E481:E486)</f>
        <v>4221.5</v>
      </c>
      <c r="F480" s="39">
        <f>G480-D480</f>
        <v>-31500</v>
      </c>
      <c r="G480" s="39">
        <f>SUBTOTAL(9,G481:G486)</f>
        <v>0</v>
      </c>
      <c r="H480" s="59" t="str">
        <f>IF(C480&lt;&gt;0,E480/C480,"-")</f>
        <v>-</v>
      </c>
      <c r="I480" s="59">
        <f>IF(D480&lt;&gt;0,E480/D480,"-")</f>
        <v>0.134015873015873</v>
      </c>
      <c r="J480" s="39">
        <f>SUBTOTAL(9,J481:J486)</f>
        <v>31500</v>
      </c>
      <c r="K480" s="39">
        <f>SUBTOTAL(9,K481:K486)</f>
        <v>31500</v>
      </c>
      <c r="L480" s="39">
        <f>SUBTOTAL(9,L481:L486)</f>
        <v>0</v>
      </c>
    </row>
    <row r="481" spans="1:12" ht="22.5" hidden="1" customHeight="1" x14ac:dyDescent="0.25">
      <c r="A481" s="1"/>
      <c r="B481" s="1"/>
      <c r="C481" s="5"/>
      <c r="D481" s="151"/>
      <c r="E481" s="151"/>
      <c r="F481" s="151"/>
      <c r="G481" s="151"/>
      <c r="H481" s="153"/>
      <c r="I481" s="153"/>
      <c r="J481" s="151"/>
      <c r="K481" s="151"/>
      <c r="L481" s="151"/>
    </row>
    <row r="482" spans="1:12" ht="409.6" hidden="1" customHeight="1" x14ac:dyDescent="0.25">
      <c r="A482" s="154" t="s">
        <v>74</v>
      </c>
      <c r="B482" s="154" t="s">
        <v>369</v>
      </c>
      <c r="C482" s="151">
        <f>SUBTOTAL(9,C483:C485)</f>
        <v>0</v>
      </c>
      <c r="D482" s="151">
        <f>SUBTOTAL(9,D483:D485)</f>
        <v>31500</v>
      </c>
      <c r="E482" s="151">
        <f>SUBTOTAL(9,E483:E485)</f>
        <v>4221.5</v>
      </c>
      <c r="F482" s="151">
        <f>G482-D482</f>
        <v>-31500</v>
      </c>
      <c r="G482" s="151">
        <f>SUBTOTAL(9,G483:G485)</f>
        <v>0</v>
      </c>
      <c r="H482" s="153" t="str">
        <f>IF(C482&lt;&gt;0,E482/C482,"-")</f>
        <v>-</v>
      </c>
      <c r="I482" s="153">
        <f>IF(D482&lt;&gt;0,E482/D482,"-")</f>
        <v>0.134015873015873</v>
      </c>
      <c r="J482" s="151">
        <f>SUBTOTAL(9,J483:J485)</f>
        <v>31500</v>
      </c>
      <c r="K482" s="151">
        <f>SUBTOTAL(9,K483:K485)</f>
        <v>31500</v>
      </c>
      <c r="L482" s="151">
        <f>SUBTOTAL(9,L483:L485)</f>
        <v>0</v>
      </c>
    </row>
    <row r="483" spans="1:12" ht="30" hidden="1" customHeight="1" x14ac:dyDescent="0.25">
      <c r="A483" s="1"/>
      <c r="B483" s="1"/>
      <c r="C483" s="5"/>
      <c r="D483" s="33"/>
      <c r="E483" s="33"/>
      <c r="F483" s="33"/>
      <c r="G483" s="34"/>
      <c r="H483" s="61"/>
      <c r="I483" s="61"/>
      <c r="J483" s="34"/>
      <c r="K483" s="34"/>
      <c r="L483" s="34"/>
    </row>
    <row r="484" spans="1:12" ht="15" customHeight="1" x14ac:dyDescent="0.25">
      <c r="A484" s="155" t="s">
        <v>74</v>
      </c>
      <c r="B484" s="155" t="s">
        <v>369</v>
      </c>
      <c r="C484" s="3">
        <v>0</v>
      </c>
      <c r="D484" s="3">
        <v>31500</v>
      </c>
      <c r="E484" s="3">
        <v>4221.5</v>
      </c>
      <c r="F484" s="3">
        <f>G484-D484</f>
        <v>-31500</v>
      </c>
      <c r="G484" s="3"/>
      <c r="H484" s="51" t="str">
        <f>IF(C484&lt;&gt;0,0/C484,"-")</f>
        <v>-</v>
      </c>
      <c r="I484" s="51">
        <f>IF(D484&lt;&gt;0,E484/D484,"-")</f>
        <v>0.134015873015873</v>
      </c>
      <c r="J484" s="3">
        <v>31500</v>
      </c>
      <c r="K484" s="76">
        <v>31500</v>
      </c>
      <c r="L484" s="76">
        <v>0</v>
      </c>
    </row>
    <row r="485" spans="1:12" hidden="1" x14ac:dyDescent="0.25">
      <c r="A485" s="1"/>
      <c r="B485" s="1"/>
      <c r="C485" s="5"/>
      <c r="D485" s="3"/>
      <c r="E485" s="3"/>
      <c r="F485" s="3"/>
      <c r="G485" s="3"/>
      <c r="H485" s="51"/>
      <c r="I485" s="51"/>
      <c r="J485" s="3"/>
      <c r="K485" s="3"/>
      <c r="L485" s="3"/>
    </row>
    <row r="486" spans="1:12" hidden="1" x14ac:dyDescent="0.25">
      <c r="A486" s="1"/>
      <c r="B486" s="1"/>
      <c r="C486" s="5"/>
      <c r="D486" s="5"/>
      <c r="E486" s="5"/>
      <c r="F486" s="5"/>
      <c r="G486" s="34"/>
      <c r="H486" s="61"/>
      <c r="I486" s="61"/>
      <c r="J486" s="34"/>
      <c r="K486" s="34"/>
      <c r="L486" s="34"/>
    </row>
    <row r="487" spans="1:12" ht="20.100000000000001" hidden="1" customHeight="1" x14ac:dyDescent="0.25">
      <c r="A487" s="1"/>
      <c r="B487" s="1"/>
      <c r="C487" s="5"/>
      <c r="D487" s="5"/>
      <c r="E487" s="5"/>
      <c r="F487" s="5"/>
      <c r="G487" s="34"/>
      <c r="H487" s="61"/>
      <c r="I487" s="61"/>
      <c r="J487" s="34"/>
      <c r="K487" s="34"/>
      <c r="L487" s="34"/>
    </row>
    <row r="488" spans="1:12" ht="20.100000000000001" hidden="1" customHeight="1" x14ac:dyDescent="0.25">
      <c r="A488" s="1"/>
      <c r="B488" s="1"/>
      <c r="C488" s="5"/>
      <c r="D488" s="5"/>
      <c r="E488" s="5"/>
      <c r="F488" s="5"/>
      <c r="G488" s="34"/>
      <c r="H488" s="61"/>
      <c r="I488" s="61"/>
      <c r="J488" s="34"/>
      <c r="K488" s="34"/>
      <c r="L488" s="34"/>
    </row>
    <row r="489" spans="1:12" ht="20.100000000000001" hidden="1" customHeight="1" x14ac:dyDescent="0.25">
      <c r="A489" s="1"/>
      <c r="B489" s="1"/>
      <c r="C489" s="5"/>
      <c r="D489" s="5"/>
      <c r="E489" s="5"/>
      <c r="F489" s="5"/>
      <c r="G489" s="34"/>
      <c r="H489" s="61"/>
      <c r="I489" s="61"/>
      <c r="J489" s="34"/>
      <c r="K489" s="34"/>
      <c r="L489" s="34"/>
    </row>
    <row r="490" spans="1:12" ht="20.100000000000001" hidden="1" customHeight="1" x14ac:dyDescent="0.25">
      <c r="A490" s="1"/>
      <c r="B490" s="1"/>
      <c r="C490" s="5"/>
      <c r="D490" s="5"/>
      <c r="E490" s="5"/>
      <c r="F490" s="5"/>
      <c r="G490" s="34"/>
      <c r="H490" s="61"/>
      <c r="I490" s="61"/>
      <c r="J490" s="34"/>
      <c r="K490" s="34"/>
      <c r="L490" s="34"/>
    </row>
    <row r="491" spans="1:12" ht="20.100000000000001" hidden="1" customHeight="1" x14ac:dyDescent="0.25">
      <c r="A491" s="1"/>
      <c r="B491" s="1"/>
      <c r="C491" s="5"/>
      <c r="D491" s="5"/>
      <c r="E491" s="5"/>
      <c r="F491" s="5"/>
      <c r="G491" s="34"/>
      <c r="H491" s="61"/>
      <c r="I491" s="61"/>
      <c r="J491" s="34"/>
      <c r="K491" s="34"/>
      <c r="L491" s="34"/>
    </row>
    <row r="492" spans="1:12" hidden="1" x14ac:dyDescent="0.25">
      <c r="A492" s="1"/>
      <c r="B492" s="1"/>
      <c r="C492" s="5"/>
      <c r="D492" s="5"/>
      <c r="E492" s="5"/>
      <c r="F492" s="5"/>
      <c r="G492" s="34"/>
      <c r="H492" s="61"/>
      <c r="I492" s="61"/>
      <c r="J492" s="34"/>
      <c r="K492" s="34"/>
      <c r="L492" s="34"/>
    </row>
    <row r="493" spans="1:12" hidden="1" x14ac:dyDescent="0.25">
      <c r="A493" s="1"/>
      <c r="B493" s="1"/>
      <c r="C493" s="5"/>
      <c r="D493" s="5"/>
      <c r="E493" s="5"/>
      <c r="F493" s="5"/>
      <c r="G493" s="34"/>
      <c r="H493" s="61"/>
      <c r="I493" s="61"/>
      <c r="J493" s="34"/>
      <c r="K493" s="34"/>
      <c r="L493" s="34"/>
    </row>
    <row r="494" spans="1:12" ht="27.75" customHeight="1" x14ac:dyDescent="0.25">
      <c r="A494" s="156" t="s">
        <v>201</v>
      </c>
      <c r="B494" s="156"/>
      <c r="C494" s="157">
        <f>SUBTOTAL(9,C22:C493)</f>
        <v>0</v>
      </c>
      <c r="D494" s="157">
        <f>SUBTOTAL(9,D22:D493)</f>
        <v>8732997</v>
      </c>
      <c r="E494" s="157">
        <f>SUBTOTAL(9,E22:E493)</f>
        <v>8766870.2800000012</v>
      </c>
      <c r="F494" s="157">
        <f>G494-D494</f>
        <v>-8732997</v>
      </c>
      <c r="G494" s="157">
        <f>SUBTOTAL(9,G22:G493)</f>
        <v>0</v>
      </c>
      <c r="H494" s="158" t="str">
        <f>IF(C494&lt;&gt;0,E494/C494,"-")</f>
        <v>-</v>
      </c>
      <c r="I494" s="158">
        <f>IF(D494&lt;&gt;0,E494/D494,"-")</f>
        <v>1.0038787692243569</v>
      </c>
      <c r="J494" s="157">
        <f>SUBTOTAL(9,J22:J493)</f>
        <v>49324200</v>
      </c>
      <c r="K494" s="157">
        <f>SUBTOTAL(9,K22:K493)</f>
        <v>39254000</v>
      </c>
      <c r="L494" s="157">
        <f>SUBTOTAL(9,L22:L493)</f>
        <v>0</v>
      </c>
    </row>
    <row r="495" spans="1:1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</row>
  </sheetData>
  <mergeCells count="1">
    <mergeCell ref="A5:B5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7"/>
  <sheetViews>
    <sheetView topLeftCell="A7" workbookViewId="0">
      <selection activeCell="B75" sqref="B75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</cols>
  <sheetData>
    <row r="1" spans="1:12" ht="18" x14ac:dyDescent="0.25">
      <c r="A1" s="4" t="s">
        <v>250</v>
      </c>
      <c r="B1" s="2"/>
      <c r="C1" s="2"/>
      <c r="D1" s="2"/>
      <c r="E1" s="2"/>
      <c r="F1" s="2"/>
      <c r="G1" s="161"/>
    </row>
    <row r="2" spans="1:12" ht="18" x14ac:dyDescent="0.25">
      <c r="A2" s="4"/>
      <c r="B2" s="2"/>
      <c r="C2" s="2"/>
      <c r="D2" s="2"/>
      <c r="E2" s="2"/>
      <c r="F2" s="2"/>
      <c r="G2" s="161"/>
    </row>
    <row r="3" spans="1:12" s="162" customFormat="1" ht="14.45" customHeight="1" x14ac:dyDescent="0.25">
      <c r="A3" s="185" t="s">
        <v>512</v>
      </c>
      <c r="B3" s="185"/>
      <c r="C3" s="185"/>
      <c r="D3" s="185"/>
      <c r="E3" s="185"/>
      <c r="F3" s="185"/>
      <c r="G3" s="185"/>
    </row>
    <row r="4" spans="1:12" ht="18" x14ac:dyDescent="0.25">
      <c r="A4" s="4"/>
      <c r="B4" s="2"/>
      <c r="C4" s="2"/>
      <c r="D4" s="2"/>
      <c r="E4" s="2"/>
      <c r="F4" s="2"/>
      <c r="G4" s="161"/>
    </row>
    <row r="5" spans="1:12" ht="18" x14ac:dyDescent="0.25">
      <c r="A5" s="4"/>
      <c r="B5" s="2"/>
      <c r="C5" s="2"/>
      <c r="D5" s="2"/>
      <c r="E5" s="2"/>
      <c r="F5" s="2"/>
      <c r="G5" s="161"/>
    </row>
    <row r="6" spans="1:12" ht="15.75" x14ac:dyDescent="0.25">
      <c r="A6" s="186" t="s">
        <v>513</v>
      </c>
      <c r="B6" s="186"/>
      <c r="C6" s="186"/>
      <c r="D6" s="186"/>
      <c r="E6" s="186"/>
      <c r="F6" s="186"/>
      <c r="G6" s="186"/>
    </row>
    <row r="7" spans="1:12" ht="15.75" x14ac:dyDescent="0.25">
      <c r="A7" s="163"/>
      <c r="B7" s="163"/>
      <c r="C7" s="163"/>
      <c r="D7" s="163"/>
      <c r="E7" s="163"/>
      <c r="F7" s="163"/>
      <c r="G7" s="163"/>
    </row>
    <row r="8" spans="1:12" ht="15.75" x14ac:dyDescent="0.25">
      <c r="A8" s="187" t="s">
        <v>514</v>
      </c>
      <c r="B8" s="187"/>
      <c r="C8" s="187"/>
      <c r="D8" s="187"/>
      <c r="E8" s="187"/>
      <c r="F8" s="187"/>
      <c r="G8" s="187"/>
    </row>
    <row r="10" spans="1:12" ht="63.75" customHeight="1" x14ac:dyDescent="0.25">
      <c r="A10" s="183" t="s">
        <v>279</v>
      </c>
      <c r="B10" s="184"/>
      <c r="C10" s="6" t="s">
        <v>240</v>
      </c>
      <c r="D10" s="6" t="s">
        <v>504</v>
      </c>
      <c r="E10" s="6" t="s">
        <v>241</v>
      </c>
      <c r="F10" s="19" t="s">
        <v>287</v>
      </c>
      <c r="G10" s="6" t="s">
        <v>198</v>
      </c>
      <c r="H10" s="6" t="s">
        <v>353</v>
      </c>
      <c r="I10" s="6" t="s">
        <v>308</v>
      </c>
      <c r="J10" s="6" t="s">
        <v>191</v>
      </c>
      <c r="K10" s="6" t="s">
        <v>216</v>
      </c>
      <c r="L10" s="6" t="s">
        <v>217</v>
      </c>
    </row>
    <row r="11" spans="1:12" ht="20.25" hidden="1" customHeight="1" x14ac:dyDescent="0.3">
      <c r="A11" s="36"/>
      <c r="B11" s="36"/>
      <c r="C11" s="43"/>
      <c r="D11" s="43"/>
      <c r="E11" s="43"/>
      <c r="F11" s="43"/>
      <c r="G11" s="43"/>
      <c r="H11" s="50"/>
      <c r="I11" s="50"/>
      <c r="J11" s="43"/>
      <c r="K11" s="43"/>
      <c r="L11" s="43"/>
    </row>
    <row r="12" spans="1:12" ht="20.25" hidden="1" customHeight="1" x14ac:dyDescent="0.25">
      <c r="A12" s="23" t="s">
        <v>404</v>
      </c>
      <c r="B12" s="24"/>
      <c r="C12" s="25">
        <f>SUBTOTAL(9,C11:C11)</f>
        <v>0</v>
      </c>
      <c r="D12" s="25">
        <f>SUBTOTAL(9,D11:D11)</f>
        <v>0</v>
      </c>
      <c r="E12" s="25">
        <f>SUBTOTAL(9,E11:E11)</f>
        <v>0</v>
      </c>
      <c r="F12" s="25">
        <f>G12-D12</f>
        <v>0</v>
      </c>
      <c r="G12" s="25">
        <f>SUBTOTAL(9,G11:G11)</f>
        <v>0</v>
      </c>
      <c r="H12" s="47" t="str">
        <f>IF(C12&lt;&gt;0,E12/C12,"-")</f>
        <v>-</v>
      </c>
      <c r="I12" s="47" t="str">
        <f>IF(D12&lt;&gt;0,E12/D12,"-")</f>
        <v>-</v>
      </c>
      <c r="J12" s="25">
        <f>SUBTOTAL(9,J11:J11)</f>
        <v>0</v>
      </c>
      <c r="K12" s="25">
        <f>SUBTOTAL(9,K11:K11)</f>
        <v>0</v>
      </c>
      <c r="L12" s="25">
        <f>SUBTOTAL(9,L11:L11)</f>
        <v>0</v>
      </c>
    </row>
    <row r="13" spans="1:12" hidden="1" x14ac:dyDescent="0.25">
      <c r="B13" s="1"/>
      <c r="C13" s="5"/>
      <c r="D13" s="5"/>
      <c r="E13" s="5"/>
      <c r="F13" s="5"/>
      <c r="G13" s="5"/>
      <c r="H13" s="52"/>
      <c r="I13" s="52"/>
      <c r="J13" s="5"/>
      <c r="K13" s="5"/>
      <c r="L13" s="5"/>
    </row>
    <row r="14" spans="1:12" ht="63.75" hidden="1" customHeight="1" x14ac:dyDescent="0.25">
      <c r="A14" s="78" t="str">
        <f>A10</f>
        <v>Brojčana oznaka i naziv</v>
      </c>
      <c r="B14" s="79"/>
      <c r="C14" s="6" t="str">
        <f t="shared" ref="C14:L14" si="0">C10</f>
        <v>Izvršenje 2020.</v>
      </c>
      <c r="D14" s="6" t="str">
        <f t="shared" si="0"/>
        <v>Izvorni plan 2021.</v>
      </c>
      <c r="E14" s="6" t="str">
        <f t="shared" si="0"/>
        <v>Izvršenje 2021.</v>
      </c>
      <c r="F14" s="6" t="str">
        <f t="shared" si="0"/>
        <v>Povećanje/smanjenje plana</v>
      </c>
      <c r="G14" s="6" t="str">
        <f t="shared" si="0"/>
        <v>Novi plan 2021.</v>
      </c>
      <c r="H14" s="77" t="str">
        <f t="shared" si="0"/>
        <v>Indeks izvršenje / izvršenje prethodne godine</v>
      </c>
      <c r="I14" s="77" t="str">
        <f t="shared" si="0"/>
        <v>Indeks izvršenje /izvorni plan</v>
      </c>
      <c r="J14" s="6" t="str">
        <f t="shared" si="0"/>
        <v>Plan za 2022.</v>
      </c>
      <c r="K14" s="6" t="str">
        <f t="shared" si="0"/>
        <v>Projekcija za 2023.</v>
      </c>
      <c r="L14" s="6" t="str">
        <f t="shared" si="0"/>
        <v>Projekcija za 2024.</v>
      </c>
    </row>
    <row r="15" spans="1:12" s="29" customFormat="1" ht="18" customHeight="1" x14ac:dyDescent="0.25">
      <c r="A15" s="144" t="s">
        <v>18</v>
      </c>
      <c r="B15" s="144" t="s">
        <v>312</v>
      </c>
      <c r="C15" s="25">
        <f>SUBTOTAL(9,C16:C39)</f>
        <v>0</v>
      </c>
      <c r="D15" s="25">
        <f>SUBTOTAL(9,D16:D39)</f>
        <v>352500</v>
      </c>
      <c r="E15" s="25">
        <f>SUBTOTAL(9,E16:E39)</f>
        <v>332109.07</v>
      </c>
      <c r="F15" s="25">
        <f>G15-D15</f>
        <v>-352500</v>
      </c>
      <c r="G15" s="25">
        <f>SUBTOTAL(9,G16:G39)</f>
        <v>0</v>
      </c>
      <c r="H15" s="47" t="str">
        <f>IF(C15&lt;&gt;0,E15/C15,"-")</f>
        <v>-</v>
      </c>
      <c r="I15" s="47">
        <f>IF(D15&lt;&gt;0,E15/D15,"-")</f>
        <v>0.94215339007092203</v>
      </c>
      <c r="J15" s="25">
        <f>SUBTOTAL(9,J16:J39)</f>
        <v>121500</v>
      </c>
      <c r="K15" s="25">
        <f>SUBTOTAL(9,K16:K39)</f>
        <v>121500</v>
      </c>
      <c r="L15" s="25">
        <f>SUBTOTAL(9,L16:L39)</f>
        <v>0</v>
      </c>
    </row>
    <row r="16" spans="1:12" ht="30" hidden="1" customHeight="1" x14ac:dyDescent="0.3">
      <c r="A16" s="84"/>
      <c r="B16" s="84"/>
      <c r="C16" s="43"/>
      <c r="D16" s="43"/>
      <c r="E16" s="43"/>
      <c r="F16" s="43"/>
      <c r="G16" s="34"/>
      <c r="H16" s="61"/>
      <c r="I16" s="61"/>
      <c r="J16" s="34"/>
      <c r="K16" s="34"/>
      <c r="L16" s="34"/>
    </row>
    <row r="17" spans="1:12" s="29" customFormat="1" ht="409.6" hidden="1" customHeight="1" x14ac:dyDescent="0.25">
      <c r="A17" s="145" t="s">
        <v>130</v>
      </c>
      <c r="B17" s="145" t="s">
        <v>310</v>
      </c>
      <c r="C17" s="28">
        <f>SUBTOTAL(9,C18:C38)</f>
        <v>0</v>
      </c>
      <c r="D17" s="28">
        <f>SUBTOTAL(9,D18:D38)</f>
        <v>352500</v>
      </c>
      <c r="E17" s="28">
        <f>SUBTOTAL(9,E18:E38)</f>
        <v>332109.07</v>
      </c>
      <c r="F17" s="28">
        <f>G17-D17</f>
        <v>-352500</v>
      </c>
      <c r="G17" s="28">
        <f>SUBTOTAL(9,G18:G38)</f>
        <v>0</v>
      </c>
      <c r="H17" s="49" t="str">
        <f>IF(C17&lt;&gt;0,E17/C17,"-")</f>
        <v>-</v>
      </c>
      <c r="I17" s="49">
        <f>IF(D17&lt;&gt;0,E17/D17,"-")</f>
        <v>0.94215339007092203</v>
      </c>
      <c r="J17" s="28">
        <f>SUBTOTAL(9,J18:J38)</f>
        <v>121500</v>
      </c>
      <c r="K17" s="28">
        <f>SUBTOTAL(9,K18:K38)</f>
        <v>121500</v>
      </c>
      <c r="L17" s="28">
        <f>SUBTOTAL(9,L18:L38)</f>
        <v>0</v>
      </c>
    </row>
    <row r="18" spans="1:12" ht="30" hidden="1" customHeight="1" x14ac:dyDescent="0.25">
      <c r="A18" s="1"/>
      <c r="B18" s="4"/>
      <c r="C18" s="120"/>
      <c r="D18" s="120"/>
      <c r="E18" s="120"/>
      <c r="F18" s="120"/>
      <c r="G18" s="34"/>
      <c r="H18" s="61"/>
      <c r="I18" s="61"/>
      <c r="J18" s="34"/>
      <c r="K18" s="34"/>
      <c r="L18" s="34"/>
    </row>
    <row r="19" spans="1:12" s="29" customFormat="1" ht="409.6" hidden="1" customHeight="1" x14ac:dyDescent="0.25">
      <c r="A19" s="146" t="s">
        <v>130</v>
      </c>
      <c r="B19" s="146" t="s">
        <v>310</v>
      </c>
      <c r="C19" s="37">
        <f>SUBTOTAL(9,C20:C37)</f>
        <v>0</v>
      </c>
      <c r="D19" s="37">
        <f>SUBTOTAL(9,D20:D37)</f>
        <v>352500</v>
      </c>
      <c r="E19" s="37">
        <f>SUBTOTAL(9,E20:E37)</f>
        <v>332109.07</v>
      </c>
      <c r="F19" s="37">
        <f>G19-D19</f>
        <v>-352500</v>
      </c>
      <c r="G19" s="37">
        <f>SUBTOTAL(9,G20:G37)</f>
        <v>0</v>
      </c>
      <c r="H19" s="55" t="str">
        <f>IF(C19&lt;&gt;0,E19/C19,"-")</f>
        <v>-</v>
      </c>
      <c r="I19" s="55">
        <f>IF(D19&lt;&gt;0,E19/D19,"-")</f>
        <v>0.94215339007092203</v>
      </c>
      <c r="J19" s="37">
        <f>SUBTOTAL(9,J20:J37)</f>
        <v>121500</v>
      </c>
      <c r="K19" s="37">
        <f>SUBTOTAL(9,K20:K37)</f>
        <v>121500</v>
      </c>
      <c r="L19" s="37">
        <f>SUBTOTAL(9,L20:L37)</f>
        <v>0</v>
      </c>
    </row>
    <row r="20" spans="1:12" ht="30" hidden="1" customHeight="1" x14ac:dyDescent="0.25">
      <c r="A20" s="1"/>
      <c r="B20" s="1"/>
      <c r="C20" s="5"/>
      <c r="D20" s="42"/>
      <c r="E20" s="42"/>
      <c r="F20" s="42"/>
      <c r="G20" s="34"/>
      <c r="H20" s="61"/>
      <c r="I20" s="61"/>
      <c r="J20" s="34"/>
      <c r="K20" s="34"/>
      <c r="L20" s="34"/>
    </row>
    <row r="21" spans="1:12" ht="409.6" hidden="1" customHeight="1" x14ac:dyDescent="0.25">
      <c r="A21" s="147" t="s">
        <v>130</v>
      </c>
      <c r="B21" s="147" t="s">
        <v>310</v>
      </c>
      <c r="C21" s="38">
        <f>SUBTOTAL(9,C22:C36)</f>
        <v>0</v>
      </c>
      <c r="D21" s="38">
        <f>SUBTOTAL(9,D22:D36)</f>
        <v>352500</v>
      </c>
      <c r="E21" s="38">
        <f>SUBTOTAL(9,E22:E36)</f>
        <v>332109.07</v>
      </c>
      <c r="F21" s="38">
        <f>G21-D21</f>
        <v>-352500</v>
      </c>
      <c r="G21" s="38">
        <f>SUBTOTAL(9,G22:G36)</f>
        <v>0</v>
      </c>
      <c r="H21" s="56" t="str">
        <f>IF(C21&lt;&gt;0,E21/C21,"-")</f>
        <v>-</v>
      </c>
      <c r="I21" s="56">
        <f>IF(D21&lt;&gt;0,E21/D21,"-")</f>
        <v>0.94215339007092203</v>
      </c>
      <c r="J21" s="38">
        <f>SUBTOTAL(9,J22:J36)</f>
        <v>121500</v>
      </c>
      <c r="K21" s="38">
        <f>SUBTOTAL(9,K22:K36)</f>
        <v>121500</v>
      </c>
      <c r="L21" s="38">
        <f>SUBTOTAL(9,L22:L36)</f>
        <v>0</v>
      </c>
    </row>
    <row r="22" spans="1:12" ht="30" hidden="1" customHeight="1" x14ac:dyDescent="0.25">
      <c r="A22" s="1"/>
      <c r="B22" s="1"/>
      <c r="C22" s="5"/>
      <c r="D22" s="148"/>
      <c r="E22" s="148"/>
      <c r="F22" s="148"/>
      <c r="G22" s="34"/>
      <c r="H22" s="61"/>
      <c r="I22" s="61"/>
      <c r="J22" s="34"/>
      <c r="K22" s="34"/>
      <c r="L22" s="34"/>
    </row>
    <row r="23" spans="1:12" ht="409.6" hidden="1" customHeight="1" x14ac:dyDescent="0.25">
      <c r="A23" s="149" t="s">
        <v>130</v>
      </c>
      <c r="B23" s="149" t="s">
        <v>310</v>
      </c>
      <c r="C23" s="40">
        <f>SUBTOTAL(9,C24:C35)</f>
        <v>0</v>
      </c>
      <c r="D23" s="40">
        <f>SUBTOTAL(9,D24:D35)</f>
        <v>352500</v>
      </c>
      <c r="E23" s="40">
        <f>SUBTOTAL(9,E24:E35)</f>
        <v>332109.07</v>
      </c>
      <c r="F23" s="40">
        <f>G23-D23</f>
        <v>-352500</v>
      </c>
      <c r="G23" s="40">
        <f>SUBTOTAL(9,G24:G35)</f>
        <v>0</v>
      </c>
      <c r="H23" s="57" t="str">
        <f>IF(C23&lt;&gt;0,E23/C23,"-")</f>
        <v>-</v>
      </c>
      <c r="I23" s="57">
        <f>IF(D23&lt;&gt;0,E23/D23,"-")</f>
        <v>0.94215339007092203</v>
      </c>
      <c r="J23" s="40">
        <f>SUBTOTAL(9,J24:J35)</f>
        <v>121500</v>
      </c>
      <c r="K23" s="40">
        <f>SUBTOTAL(9,K24:K35)</f>
        <v>121500</v>
      </c>
      <c r="L23" s="40">
        <f>SUBTOTAL(9,L24:L35)</f>
        <v>0</v>
      </c>
    </row>
    <row r="24" spans="1:12" ht="30" hidden="1" customHeight="1" x14ac:dyDescent="0.25">
      <c r="A24" s="1"/>
      <c r="B24" s="1"/>
      <c r="C24" s="5"/>
      <c r="D24" s="117"/>
      <c r="E24" s="117"/>
      <c r="F24" s="117"/>
      <c r="G24" s="34"/>
      <c r="H24" s="61"/>
      <c r="I24" s="61"/>
      <c r="J24" s="34"/>
      <c r="K24" s="34"/>
      <c r="L24" s="34"/>
    </row>
    <row r="25" spans="1:12" ht="409.6" hidden="1" customHeight="1" x14ac:dyDescent="0.25">
      <c r="A25" s="150" t="s">
        <v>130</v>
      </c>
      <c r="B25" s="150" t="s">
        <v>310</v>
      </c>
      <c r="C25" s="41">
        <f>SUBTOTAL(9,C26:C34)</f>
        <v>0</v>
      </c>
      <c r="D25" s="41">
        <f>SUBTOTAL(9,D26:D34)</f>
        <v>352500</v>
      </c>
      <c r="E25" s="41">
        <f>SUBTOTAL(9,E26:E34)</f>
        <v>332109.07</v>
      </c>
      <c r="F25" s="41">
        <f>G25-D25</f>
        <v>-352500</v>
      </c>
      <c r="G25" s="41">
        <f>SUBTOTAL(9,G26:G34)</f>
        <v>0</v>
      </c>
      <c r="H25" s="58" t="str">
        <f>IF(C25&lt;&gt;0,E25/C25,"-")</f>
        <v>-</v>
      </c>
      <c r="I25" s="58">
        <f>IF(D25&lt;&gt;0,E25/D25,"-")</f>
        <v>0.94215339007092203</v>
      </c>
      <c r="J25" s="41">
        <f>SUBTOTAL(9,J26:J34)</f>
        <v>121500</v>
      </c>
      <c r="K25" s="41">
        <f>SUBTOTAL(9,K26:K34)</f>
        <v>121500</v>
      </c>
      <c r="L25" s="41">
        <f>SUBTOTAL(9,L26:L34)</f>
        <v>0</v>
      </c>
    </row>
    <row r="26" spans="1:12" ht="30" hidden="1" customHeight="1" x14ac:dyDescent="0.25">
      <c r="A26" s="1"/>
      <c r="B26" s="1"/>
      <c r="C26" s="5"/>
      <c r="D26" s="151"/>
      <c r="E26" s="151"/>
      <c r="F26" s="151"/>
      <c r="G26" s="34"/>
      <c r="H26" s="61"/>
      <c r="I26" s="61"/>
      <c r="J26" s="34"/>
      <c r="K26" s="34"/>
      <c r="L26" s="34"/>
    </row>
    <row r="27" spans="1:12" ht="409.6" hidden="1" customHeight="1" x14ac:dyDescent="0.25">
      <c r="A27" s="152" t="s">
        <v>130</v>
      </c>
      <c r="B27" s="152" t="s">
        <v>310</v>
      </c>
      <c r="C27" s="39">
        <f>SUBTOTAL(9,C28:C33)</f>
        <v>0</v>
      </c>
      <c r="D27" s="39">
        <f>SUBTOTAL(9,D28:D33)</f>
        <v>352500</v>
      </c>
      <c r="E27" s="39">
        <f>SUBTOTAL(9,E28:E33)</f>
        <v>332109.07</v>
      </c>
      <c r="F27" s="39">
        <f>G27-D27</f>
        <v>-352500</v>
      </c>
      <c r="G27" s="39">
        <f>SUBTOTAL(9,G28:G33)</f>
        <v>0</v>
      </c>
      <c r="H27" s="59" t="str">
        <f>IF(C27&lt;&gt;0,E27/C27,"-")</f>
        <v>-</v>
      </c>
      <c r="I27" s="59">
        <f>IF(D27&lt;&gt;0,E27/D27,"-")</f>
        <v>0.94215339007092203</v>
      </c>
      <c r="J27" s="39">
        <f>SUBTOTAL(9,J28:J33)</f>
        <v>121500</v>
      </c>
      <c r="K27" s="39">
        <f>SUBTOTAL(9,K28:K33)</f>
        <v>121500</v>
      </c>
      <c r="L27" s="39">
        <f>SUBTOTAL(9,L28:L33)</f>
        <v>0</v>
      </c>
    </row>
    <row r="28" spans="1:12" ht="22.5" hidden="1" customHeight="1" x14ac:dyDescent="0.25">
      <c r="A28" s="1"/>
      <c r="B28" s="1"/>
      <c r="C28" s="5"/>
      <c r="D28" s="151"/>
      <c r="E28" s="151"/>
      <c r="F28" s="151"/>
      <c r="G28" s="151"/>
      <c r="H28" s="153"/>
      <c r="I28" s="153"/>
      <c r="J28" s="151"/>
      <c r="K28" s="151"/>
      <c r="L28" s="151"/>
    </row>
    <row r="29" spans="1:12" ht="409.6" hidden="1" customHeight="1" x14ac:dyDescent="0.25">
      <c r="A29" s="154" t="s">
        <v>130</v>
      </c>
      <c r="B29" s="154" t="s">
        <v>310</v>
      </c>
      <c r="C29" s="151">
        <f>SUBTOTAL(9,C30:C32)</f>
        <v>0</v>
      </c>
      <c r="D29" s="151">
        <f>SUBTOTAL(9,D30:D32)</f>
        <v>352500</v>
      </c>
      <c r="E29" s="151">
        <f>SUBTOTAL(9,E30:E32)</f>
        <v>332109.07</v>
      </c>
      <c r="F29" s="151">
        <f>G29-D29</f>
        <v>-352500</v>
      </c>
      <c r="G29" s="151">
        <f>SUBTOTAL(9,G30:G32)</f>
        <v>0</v>
      </c>
      <c r="H29" s="153" t="str">
        <f>IF(C29&lt;&gt;0,E29/C29,"-")</f>
        <v>-</v>
      </c>
      <c r="I29" s="153">
        <f>IF(D29&lt;&gt;0,E29/D29,"-")</f>
        <v>0.94215339007092203</v>
      </c>
      <c r="J29" s="151">
        <f>SUBTOTAL(9,J30:J32)</f>
        <v>121500</v>
      </c>
      <c r="K29" s="151">
        <f>SUBTOTAL(9,K30:K32)</f>
        <v>121500</v>
      </c>
      <c r="L29" s="151">
        <f>SUBTOTAL(9,L30:L32)</f>
        <v>0</v>
      </c>
    </row>
    <row r="30" spans="1:12" ht="30" hidden="1" customHeight="1" x14ac:dyDescent="0.25">
      <c r="A30" s="1"/>
      <c r="B30" s="1"/>
      <c r="C30" s="5"/>
      <c r="D30" s="33"/>
      <c r="E30" s="33"/>
      <c r="F30" s="33"/>
      <c r="G30" s="34"/>
      <c r="H30" s="61"/>
      <c r="I30" s="61"/>
      <c r="J30" s="34"/>
      <c r="K30" s="34"/>
      <c r="L30" s="34"/>
    </row>
    <row r="31" spans="1:12" ht="15" customHeight="1" x14ac:dyDescent="0.25">
      <c r="A31" s="155" t="s">
        <v>130</v>
      </c>
      <c r="B31" s="155" t="s">
        <v>310</v>
      </c>
      <c r="C31" s="3">
        <v>0</v>
      </c>
      <c r="D31" s="3">
        <v>352500</v>
      </c>
      <c r="E31" s="3">
        <v>332109.07</v>
      </c>
      <c r="F31" s="3">
        <f>G31-D31</f>
        <v>-352500</v>
      </c>
      <c r="G31" s="3"/>
      <c r="H31" s="51" t="str">
        <f>IF(C31&lt;&gt;0,0/C31,"-")</f>
        <v>-</v>
      </c>
      <c r="I31" s="51">
        <f>IF(D31&lt;&gt;0,E31/D31,"-")</f>
        <v>0.94215339007092203</v>
      </c>
      <c r="J31" s="3">
        <v>121500</v>
      </c>
      <c r="K31" s="76">
        <v>121500</v>
      </c>
      <c r="L31" s="76">
        <v>0</v>
      </c>
    </row>
    <row r="32" spans="1:12" hidden="1" x14ac:dyDescent="0.25">
      <c r="A32" s="1"/>
      <c r="B32" s="1"/>
      <c r="C32" s="5"/>
      <c r="D32" s="3"/>
      <c r="E32" s="3"/>
      <c r="F32" s="3"/>
      <c r="G32" s="3"/>
      <c r="H32" s="51"/>
      <c r="I32" s="51"/>
      <c r="J32" s="3"/>
      <c r="K32" s="3"/>
      <c r="L32" s="3"/>
    </row>
    <row r="33" spans="1:12" hidden="1" x14ac:dyDescent="0.25">
      <c r="A33" s="1"/>
      <c r="B33" s="1"/>
      <c r="C33" s="5"/>
      <c r="D33" s="5"/>
      <c r="E33" s="5"/>
      <c r="F33" s="5"/>
      <c r="G33" s="34"/>
      <c r="H33" s="61"/>
      <c r="I33" s="61"/>
      <c r="J33" s="34"/>
      <c r="K33" s="34"/>
      <c r="L33" s="34"/>
    </row>
    <row r="34" spans="1:12" ht="20.100000000000001" hidden="1" customHeight="1" x14ac:dyDescent="0.25">
      <c r="A34" s="1"/>
      <c r="B34" s="1"/>
      <c r="C34" s="5"/>
      <c r="D34" s="5"/>
      <c r="E34" s="5"/>
      <c r="F34" s="5"/>
      <c r="G34" s="34"/>
      <c r="H34" s="61"/>
      <c r="I34" s="61"/>
      <c r="J34" s="34"/>
      <c r="K34" s="34"/>
      <c r="L34" s="34"/>
    </row>
    <row r="35" spans="1:12" ht="20.100000000000001" hidden="1" customHeight="1" x14ac:dyDescent="0.25">
      <c r="A35" s="1"/>
      <c r="B35" s="1"/>
      <c r="C35" s="5"/>
      <c r="D35" s="5"/>
      <c r="E35" s="5"/>
      <c r="F35" s="5"/>
      <c r="G35" s="34"/>
      <c r="H35" s="61"/>
      <c r="I35" s="61"/>
      <c r="J35" s="34"/>
      <c r="K35" s="34"/>
      <c r="L35" s="34"/>
    </row>
    <row r="36" spans="1:12" ht="20.100000000000001" hidden="1" customHeight="1" x14ac:dyDescent="0.25">
      <c r="A36" s="1"/>
      <c r="B36" s="1"/>
      <c r="C36" s="5"/>
      <c r="D36" s="5"/>
      <c r="E36" s="5"/>
      <c r="F36" s="5"/>
      <c r="G36" s="34"/>
      <c r="H36" s="61"/>
      <c r="I36" s="61"/>
      <c r="J36" s="34"/>
      <c r="K36" s="34"/>
      <c r="L36" s="34"/>
    </row>
    <row r="37" spans="1:12" ht="20.100000000000001" hidden="1" customHeight="1" x14ac:dyDescent="0.25">
      <c r="A37" s="1"/>
      <c r="B37" s="1"/>
      <c r="C37" s="5"/>
      <c r="D37" s="5"/>
      <c r="E37" s="5"/>
      <c r="F37" s="5"/>
      <c r="G37" s="34"/>
      <c r="H37" s="61"/>
      <c r="I37" s="61"/>
      <c r="J37" s="34"/>
      <c r="K37" s="34"/>
      <c r="L37" s="34"/>
    </row>
    <row r="38" spans="1:12" ht="20.100000000000001" hidden="1" customHeight="1" x14ac:dyDescent="0.25">
      <c r="A38" s="1"/>
      <c r="B38" s="1"/>
      <c r="C38" s="5"/>
      <c r="D38" s="5"/>
      <c r="E38" s="5"/>
      <c r="F38" s="5"/>
      <c r="G38" s="34"/>
      <c r="H38" s="61"/>
      <c r="I38" s="61"/>
      <c r="J38" s="34"/>
      <c r="K38" s="34"/>
      <c r="L38" s="34"/>
    </row>
    <row r="39" spans="1:12" hidden="1" x14ac:dyDescent="0.25">
      <c r="A39" s="1"/>
      <c r="B39" s="1"/>
      <c r="C39" s="5"/>
      <c r="D39" s="5"/>
      <c r="E39" s="5"/>
      <c r="F39" s="5"/>
      <c r="G39" s="34"/>
      <c r="H39" s="61"/>
      <c r="I39" s="61"/>
      <c r="J39" s="34"/>
      <c r="K39" s="34"/>
      <c r="L39" s="34"/>
    </row>
    <row r="40" spans="1:12" s="29" customFormat="1" ht="18" customHeight="1" x14ac:dyDescent="0.25">
      <c r="A40" s="144" t="s">
        <v>19</v>
      </c>
      <c r="B40" s="144" t="s">
        <v>224</v>
      </c>
      <c r="C40" s="25">
        <f>SUBTOTAL(9,C41:C64)</f>
        <v>0</v>
      </c>
      <c r="D40" s="25">
        <f>SUBTOTAL(9,D41:D64)</f>
        <v>8380497</v>
      </c>
      <c r="E40" s="25">
        <f>SUBTOTAL(9,E41:E64)</f>
        <v>8434761.2100000009</v>
      </c>
      <c r="F40" s="25">
        <f>G40-D40</f>
        <v>-8380497</v>
      </c>
      <c r="G40" s="25">
        <f>SUBTOTAL(9,G41:G64)</f>
        <v>0</v>
      </c>
      <c r="H40" s="47" t="str">
        <f>IF(C40&lt;&gt;0,E40/C40,"-")</f>
        <v>-</v>
      </c>
      <c r="I40" s="47">
        <f>IF(D40&lt;&gt;0,E40/D40,"-")</f>
        <v>1.0064750586987861</v>
      </c>
      <c r="J40" s="25">
        <f>SUBTOTAL(9,J41:J64)</f>
        <v>49202700</v>
      </c>
      <c r="K40" s="25">
        <f>SUBTOTAL(9,K41:K64)</f>
        <v>39132500</v>
      </c>
      <c r="L40" s="25">
        <f>SUBTOTAL(9,L41:L64)</f>
        <v>0</v>
      </c>
    </row>
    <row r="41" spans="1:12" ht="30" hidden="1" customHeight="1" x14ac:dyDescent="0.3">
      <c r="A41" s="84"/>
      <c r="B41" s="84"/>
      <c r="C41" s="43"/>
      <c r="D41" s="43"/>
      <c r="E41" s="43"/>
      <c r="F41" s="43"/>
      <c r="G41" s="34"/>
      <c r="H41" s="61"/>
      <c r="I41" s="61"/>
      <c r="J41" s="34"/>
      <c r="K41" s="34"/>
      <c r="L41" s="34"/>
    </row>
    <row r="42" spans="1:12" s="29" customFormat="1" ht="409.6" hidden="1" customHeight="1" x14ac:dyDescent="0.25">
      <c r="A42" s="145" t="s">
        <v>131</v>
      </c>
      <c r="B42" s="145" t="s">
        <v>225</v>
      </c>
      <c r="C42" s="28">
        <f>SUBTOTAL(9,C43:C63)</f>
        <v>0</v>
      </c>
      <c r="D42" s="28">
        <f>SUBTOTAL(9,D43:D63)</f>
        <v>8380497</v>
      </c>
      <c r="E42" s="28">
        <f>SUBTOTAL(9,E43:E63)</f>
        <v>8434761.2100000009</v>
      </c>
      <c r="F42" s="28">
        <f>G42-D42</f>
        <v>-8380497</v>
      </c>
      <c r="G42" s="28">
        <f>SUBTOTAL(9,G43:G63)</f>
        <v>0</v>
      </c>
      <c r="H42" s="49" t="str">
        <f>IF(C42&lt;&gt;0,E42/C42,"-")</f>
        <v>-</v>
      </c>
      <c r="I42" s="49">
        <f>IF(D42&lt;&gt;0,E42/D42,"-")</f>
        <v>1.0064750586987861</v>
      </c>
      <c r="J42" s="28">
        <f>SUBTOTAL(9,J43:J63)</f>
        <v>49202700</v>
      </c>
      <c r="K42" s="28">
        <f>SUBTOTAL(9,K43:K63)</f>
        <v>39132500</v>
      </c>
      <c r="L42" s="28">
        <f>SUBTOTAL(9,L43:L63)</f>
        <v>0</v>
      </c>
    </row>
    <row r="43" spans="1:12" ht="30" hidden="1" customHeight="1" x14ac:dyDescent="0.25">
      <c r="A43" s="1"/>
      <c r="B43" s="4"/>
      <c r="C43" s="120"/>
      <c r="D43" s="120"/>
      <c r="E43" s="120"/>
      <c r="F43" s="120"/>
      <c r="G43" s="34"/>
      <c r="H43" s="61"/>
      <c r="I43" s="61"/>
      <c r="J43" s="34"/>
      <c r="K43" s="34"/>
      <c r="L43" s="34"/>
    </row>
    <row r="44" spans="1:12" s="29" customFormat="1" ht="409.6" hidden="1" customHeight="1" x14ac:dyDescent="0.25">
      <c r="A44" s="146" t="s">
        <v>131</v>
      </c>
      <c r="B44" s="146" t="s">
        <v>225</v>
      </c>
      <c r="C44" s="37">
        <f>SUBTOTAL(9,C45:C62)</f>
        <v>0</v>
      </c>
      <c r="D44" s="37">
        <f>SUBTOTAL(9,D45:D62)</f>
        <v>8380497</v>
      </c>
      <c r="E44" s="37">
        <f>SUBTOTAL(9,E45:E62)</f>
        <v>8434761.2100000009</v>
      </c>
      <c r="F44" s="37">
        <f>G44-D44</f>
        <v>-8380497</v>
      </c>
      <c r="G44" s="37">
        <f>SUBTOTAL(9,G45:G62)</f>
        <v>0</v>
      </c>
      <c r="H44" s="55" t="str">
        <f>IF(C44&lt;&gt;0,E44/C44,"-")</f>
        <v>-</v>
      </c>
      <c r="I44" s="55">
        <f>IF(D44&lt;&gt;0,E44/D44,"-")</f>
        <v>1.0064750586987861</v>
      </c>
      <c r="J44" s="37">
        <f>SUBTOTAL(9,J45:J62)</f>
        <v>49202700</v>
      </c>
      <c r="K44" s="37">
        <f>SUBTOTAL(9,K45:K62)</f>
        <v>39132500</v>
      </c>
      <c r="L44" s="37">
        <f>SUBTOTAL(9,L45:L62)</f>
        <v>0</v>
      </c>
    </row>
    <row r="45" spans="1:12" ht="30" hidden="1" customHeight="1" x14ac:dyDescent="0.25">
      <c r="A45" s="1"/>
      <c r="B45" s="1"/>
      <c r="C45" s="5"/>
      <c r="D45" s="42"/>
      <c r="E45" s="42"/>
      <c r="F45" s="42"/>
      <c r="G45" s="34"/>
      <c r="H45" s="61"/>
      <c r="I45" s="61"/>
      <c r="J45" s="34"/>
      <c r="K45" s="34"/>
      <c r="L45" s="34"/>
    </row>
    <row r="46" spans="1:12" ht="409.6" hidden="1" customHeight="1" x14ac:dyDescent="0.25">
      <c r="A46" s="147" t="s">
        <v>131</v>
      </c>
      <c r="B46" s="147" t="s">
        <v>225</v>
      </c>
      <c r="C46" s="38">
        <f>SUBTOTAL(9,C47:C61)</f>
        <v>0</v>
      </c>
      <c r="D46" s="38">
        <f>SUBTOTAL(9,D47:D61)</f>
        <v>8380497</v>
      </c>
      <c r="E46" s="38">
        <f>SUBTOTAL(9,E47:E61)</f>
        <v>8434761.2100000009</v>
      </c>
      <c r="F46" s="38">
        <f>G46-D46</f>
        <v>-8380497</v>
      </c>
      <c r="G46" s="38">
        <f>SUBTOTAL(9,G47:G61)</f>
        <v>0</v>
      </c>
      <c r="H46" s="56" t="str">
        <f>IF(C46&lt;&gt;0,E46/C46,"-")</f>
        <v>-</v>
      </c>
      <c r="I46" s="56">
        <f>IF(D46&lt;&gt;0,E46/D46,"-")</f>
        <v>1.0064750586987861</v>
      </c>
      <c r="J46" s="38">
        <f>SUBTOTAL(9,J47:J61)</f>
        <v>49202700</v>
      </c>
      <c r="K46" s="38">
        <f>SUBTOTAL(9,K47:K61)</f>
        <v>39132500</v>
      </c>
      <c r="L46" s="38">
        <f>SUBTOTAL(9,L47:L61)</f>
        <v>0</v>
      </c>
    </row>
    <row r="47" spans="1:12" ht="30" hidden="1" customHeight="1" x14ac:dyDescent="0.25">
      <c r="A47" s="1"/>
      <c r="B47" s="1"/>
      <c r="C47" s="5"/>
      <c r="D47" s="148"/>
      <c r="E47" s="148"/>
      <c r="F47" s="148"/>
      <c r="G47" s="34"/>
      <c r="H47" s="61"/>
      <c r="I47" s="61"/>
      <c r="J47" s="34"/>
      <c r="K47" s="34"/>
      <c r="L47" s="34"/>
    </row>
    <row r="48" spans="1:12" ht="409.6" hidden="1" customHeight="1" x14ac:dyDescent="0.25">
      <c r="A48" s="149" t="s">
        <v>131</v>
      </c>
      <c r="B48" s="149" t="s">
        <v>225</v>
      </c>
      <c r="C48" s="40">
        <f>SUBTOTAL(9,C49:C60)</f>
        <v>0</v>
      </c>
      <c r="D48" s="40">
        <f>SUBTOTAL(9,D49:D60)</f>
        <v>8380497</v>
      </c>
      <c r="E48" s="40">
        <f>SUBTOTAL(9,E49:E60)</f>
        <v>8434761.2100000009</v>
      </c>
      <c r="F48" s="40">
        <f>G48-D48</f>
        <v>-8380497</v>
      </c>
      <c r="G48" s="40">
        <f>SUBTOTAL(9,G49:G60)</f>
        <v>0</v>
      </c>
      <c r="H48" s="57" t="str">
        <f>IF(C48&lt;&gt;0,E48/C48,"-")</f>
        <v>-</v>
      </c>
      <c r="I48" s="57">
        <f>IF(D48&lt;&gt;0,E48/D48,"-")</f>
        <v>1.0064750586987861</v>
      </c>
      <c r="J48" s="40">
        <f>SUBTOTAL(9,J49:J60)</f>
        <v>49202700</v>
      </c>
      <c r="K48" s="40">
        <f>SUBTOTAL(9,K49:K60)</f>
        <v>39132500</v>
      </c>
      <c r="L48" s="40">
        <f>SUBTOTAL(9,L49:L60)</f>
        <v>0</v>
      </c>
    </row>
    <row r="49" spans="1:12" ht="30" hidden="1" customHeight="1" x14ac:dyDescent="0.25">
      <c r="A49" s="1"/>
      <c r="B49" s="1"/>
      <c r="C49" s="5"/>
      <c r="D49" s="117"/>
      <c r="E49" s="117"/>
      <c r="F49" s="117"/>
      <c r="G49" s="34"/>
      <c r="H49" s="61"/>
      <c r="I49" s="61"/>
      <c r="J49" s="34"/>
      <c r="K49" s="34"/>
      <c r="L49" s="34"/>
    </row>
    <row r="50" spans="1:12" ht="409.6" hidden="1" customHeight="1" x14ac:dyDescent="0.25">
      <c r="A50" s="150" t="s">
        <v>131</v>
      </c>
      <c r="B50" s="150" t="s">
        <v>225</v>
      </c>
      <c r="C50" s="41">
        <f>SUBTOTAL(9,C51:C59)</f>
        <v>0</v>
      </c>
      <c r="D50" s="41">
        <f>SUBTOTAL(9,D51:D59)</f>
        <v>8380497</v>
      </c>
      <c r="E50" s="41">
        <f>SUBTOTAL(9,E51:E59)</f>
        <v>8434761.2100000009</v>
      </c>
      <c r="F50" s="41">
        <f>G50-D50</f>
        <v>-8380497</v>
      </c>
      <c r="G50" s="41">
        <f>SUBTOTAL(9,G51:G59)</f>
        <v>0</v>
      </c>
      <c r="H50" s="58" t="str">
        <f>IF(C50&lt;&gt;0,E50/C50,"-")</f>
        <v>-</v>
      </c>
      <c r="I50" s="58">
        <f>IF(D50&lt;&gt;0,E50/D50,"-")</f>
        <v>1.0064750586987861</v>
      </c>
      <c r="J50" s="41">
        <f>SUBTOTAL(9,J51:J59)</f>
        <v>49202700</v>
      </c>
      <c r="K50" s="41">
        <f>SUBTOTAL(9,K51:K59)</f>
        <v>39132500</v>
      </c>
      <c r="L50" s="41">
        <f>SUBTOTAL(9,L51:L59)</f>
        <v>0</v>
      </c>
    </row>
    <row r="51" spans="1:12" ht="30" hidden="1" customHeight="1" x14ac:dyDescent="0.25">
      <c r="A51" s="1"/>
      <c r="B51" s="1"/>
      <c r="C51" s="5"/>
      <c r="D51" s="151"/>
      <c r="E51" s="151"/>
      <c r="F51" s="151"/>
      <c r="G51" s="34"/>
      <c r="H51" s="61"/>
      <c r="I51" s="61"/>
      <c r="J51" s="34"/>
      <c r="K51" s="34"/>
      <c r="L51" s="34"/>
    </row>
    <row r="52" spans="1:12" ht="409.6" hidden="1" customHeight="1" x14ac:dyDescent="0.25">
      <c r="A52" s="152" t="s">
        <v>131</v>
      </c>
      <c r="B52" s="152" t="s">
        <v>225</v>
      </c>
      <c r="C52" s="39">
        <f>SUBTOTAL(9,C53:C58)</f>
        <v>0</v>
      </c>
      <c r="D52" s="39">
        <f>SUBTOTAL(9,D53:D58)</f>
        <v>8380497</v>
      </c>
      <c r="E52" s="39">
        <f>SUBTOTAL(9,E53:E58)</f>
        <v>8434761.2100000009</v>
      </c>
      <c r="F52" s="39">
        <f>G52-D52</f>
        <v>-8380497</v>
      </c>
      <c r="G52" s="39">
        <f>SUBTOTAL(9,G53:G58)</f>
        <v>0</v>
      </c>
      <c r="H52" s="59" t="str">
        <f>IF(C52&lt;&gt;0,E52/C52,"-")</f>
        <v>-</v>
      </c>
      <c r="I52" s="59">
        <f>IF(D52&lt;&gt;0,E52/D52,"-")</f>
        <v>1.0064750586987861</v>
      </c>
      <c r="J52" s="39">
        <f>SUBTOTAL(9,J53:J58)</f>
        <v>49202700</v>
      </c>
      <c r="K52" s="39">
        <f>SUBTOTAL(9,K53:K58)</f>
        <v>39132500</v>
      </c>
      <c r="L52" s="39">
        <f>SUBTOTAL(9,L53:L58)</f>
        <v>0</v>
      </c>
    </row>
    <row r="53" spans="1:12" ht="22.5" hidden="1" customHeight="1" x14ac:dyDescent="0.25">
      <c r="A53" s="1"/>
      <c r="B53" s="1"/>
      <c r="C53" s="5"/>
      <c r="D53" s="151"/>
      <c r="E53" s="151"/>
      <c r="F53" s="151"/>
      <c r="G53" s="151"/>
      <c r="H53" s="153"/>
      <c r="I53" s="153"/>
      <c r="J53" s="151"/>
      <c r="K53" s="151"/>
      <c r="L53" s="151"/>
    </row>
    <row r="54" spans="1:12" ht="409.6" hidden="1" customHeight="1" x14ac:dyDescent="0.25">
      <c r="A54" s="154" t="s">
        <v>131</v>
      </c>
      <c r="B54" s="154" t="s">
        <v>225</v>
      </c>
      <c r="C54" s="151">
        <f>SUBTOTAL(9,C55:C57)</f>
        <v>0</v>
      </c>
      <c r="D54" s="151">
        <f>SUBTOTAL(9,D55:D57)</f>
        <v>8380497</v>
      </c>
      <c r="E54" s="151">
        <f>SUBTOTAL(9,E55:E57)</f>
        <v>8434761.2100000009</v>
      </c>
      <c r="F54" s="151">
        <f>G54-D54</f>
        <v>-8380497</v>
      </c>
      <c r="G54" s="151">
        <f>SUBTOTAL(9,G55:G57)</f>
        <v>0</v>
      </c>
      <c r="H54" s="153" t="str">
        <f>IF(C54&lt;&gt;0,E54/C54,"-")</f>
        <v>-</v>
      </c>
      <c r="I54" s="153">
        <f>IF(D54&lt;&gt;0,E54/D54,"-")</f>
        <v>1.0064750586987861</v>
      </c>
      <c r="J54" s="151">
        <f>SUBTOTAL(9,J55:J57)</f>
        <v>49202700</v>
      </c>
      <c r="K54" s="151">
        <f>SUBTOTAL(9,K55:K57)</f>
        <v>39132500</v>
      </c>
      <c r="L54" s="151">
        <f>SUBTOTAL(9,L55:L57)</f>
        <v>0</v>
      </c>
    </row>
    <row r="55" spans="1:12" ht="30" hidden="1" customHeight="1" x14ac:dyDescent="0.25">
      <c r="A55" s="1"/>
      <c r="B55" s="1"/>
      <c r="C55" s="5"/>
      <c r="D55" s="33"/>
      <c r="E55" s="33"/>
      <c r="F55" s="33"/>
      <c r="G55" s="34"/>
      <c r="H55" s="61"/>
      <c r="I55" s="61"/>
      <c r="J55" s="34"/>
      <c r="K55" s="34"/>
      <c r="L55" s="34"/>
    </row>
    <row r="56" spans="1:12" ht="15" customHeight="1" x14ac:dyDescent="0.25">
      <c r="A56" s="155" t="s">
        <v>131</v>
      </c>
      <c r="B56" s="155" t="s">
        <v>225</v>
      </c>
      <c r="C56" s="3">
        <v>0</v>
      </c>
      <c r="D56" s="3">
        <v>8380497</v>
      </c>
      <c r="E56" s="3">
        <v>8434761.2100000009</v>
      </c>
      <c r="F56" s="3">
        <f>G56-D56</f>
        <v>-8380497</v>
      </c>
      <c r="G56" s="3"/>
      <c r="H56" s="51" t="str">
        <f>IF(C56&lt;&gt;0,0/C56,"-")</f>
        <v>-</v>
      </c>
      <c r="I56" s="51">
        <f>IF(D56&lt;&gt;0,E56/D56,"-")</f>
        <v>1.0064750586987861</v>
      </c>
      <c r="J56" s="3">
        <v>49202700</v>
      </c>
      <c r="K56" s="76">
        <v>39132500</v>
      </c>
      <c r="L56" s="76">
        <v>0</v>
      </c>
    </row>
    <row r="57" spans="1:12" hidden="1" x14ac:dyDescent="0.25">
      <c r="A57" s="1"/>
      <c r="B57" s="1"/>
      <c r="C57" s="5"/>
      <c r="D57" s="3"/>
      <c r="E57" s="3"/>
      <c r="F57" s="3"/>
      <c r="G57" s="3"/>
      <c r="H57" s="51"/>
      <c r="I57" s="51"/>
      <c r="J57" s="3"/>
      <c r="K57" s="3"/>
      <c r="L57" s="3"/>
    </row>
    <row r="58" spans="1:12" hidden="1" x14ac:dyDescent="0.25">
      <c r="A58" s="1"/>
      <c r="B58" s="1"/>
      <c r="C58" s="5"/>
      <c r="D58" s="5"/>
      <c r="E58" s="5"/>
      <c r="F58" s="5"/>
      <c r="G58" s="34"/>
      <c r="H58" s="61"/>
      <c r="I58" s="61"/>
      <c r="J58" s="34"/>
      <c r="K58" s="34"/>
      <c r="L58" s="34"/>
    </row>
    <row r="59" spans="1:12" ht="20.100000000000001" hidden="1" customHeight="1" x14ac:dyDescent="0.25">
      <c r="A59" s="1"/>
      <c r="B59" s="1"/>
      <c r="C59" s="5"/>
      <c r="D59" s="5"/>
      <c r="E59" s="5"/>
      <c r="F59" s="5"/>
      <c r="G59" s="34"/>
      <c r="H59" s="61"/>
      <c r="I59" s="61"/>
      <c r="J59" s="34"/>
      <c r="K59" s="34"/>
      <c r="L59" s="34"/>
    </row>
    <row r="60" spans="1:12" ht="20.100000000000001" hidden="1" customHeight="1" x14ac:dyDescent="0.25">
      <c r="A60" s="1"/>
      <c r="B60" s="1"/>
      <c r="C60" s="5"/>
      <c r="D60" s="5"/>
      <c r="E60" s="5"/>
      <c r="F60" s="5"/>
      <c r="G60" s="34"/>
      <c r="H60" s="61"/>
      <c r="I60" s="61"/>
      <c r="J60" s="34"/>
      <c r="K60" s="34"/>
      <c r="L60" s="34"/>
    </row>
    <row r="61" spans="1:12" ht="20.100000000000001" hidden="1" customHeight="1" x14ac:dyDescent="0.25">
      <c r="A61" s="1"/>
      <c r="B61" s="1"/>
      <c r="C61" s="5"/>
      <c r="D61" s="5"/>
      <c r="E61" s="5"/>
      <c r="F61" s="5"/>
      <c r="G61" s="34"/>
      <c r="H61" s="61"/>
      <c r="I61" s="61"/>
      <c r="J61" s="34"/>
      <c r="K61" s="34"/>
      <c r="L61" s="34"/>
    </row>
    <row r="62" spans="1:12" ht="20.100000000000001" hidden="1" customHeight="1" x14ac:dyDescent="0.25">
      <c r="A62" s="1"/>
      <c r="B62" s="1"/>
      <c r="C62" s="5"/>
      <c r="D62" s="5"/>
      <c r="E62" s="5"/>
      <c r="F62" s="5"/>
      <c r="G62" s="34"/>
      <c r="H62" s="61"/>
      <c r="I62" s="61"/>
      <c r="J62" s="34"/>
      <c r="K62" s="34"/>
      <c r="L62" s="34"/>
    </row>
    <row r="63" spans="1:12" ht="20.100000000000001" hidden="1" customHeight="1" x14ac:dyDescent="0.25">
      <c r="A63" s="1"/>
      <c r="B63" s="1"/>
      <c r="C63" s="5"/>
      <c r="D63" s="5"/>
      <c r="E63" s="5"/>
      <c r="F63" s="5"/>
      <c r="G63" s="34"/>
      <c r="H63" s="61"/>
      <c r="I63" s="61"/>
      <c r="J63" s="34"/>
      <c r="K63" s="34"/>
      <c r="L63" s="34"/>
    </row>
    <row r="64" spans="1:12" hidden="1" x14ac:dyDescent="0.25">
      <c r="A64" s="1"/>
      <c r="B64" s="1"/>
      <c r="C64" s="5"/>
      <c r="D64" s="5"/>
      <c r="E64" s="5"/>
      <c r="F64" s="5"/>
      <c r="G64" s="34"/>
      <c r="H64" s="61"/>
      <c r="I64" s="61"/>
      <c r="J64" s="34"/>
      <c r="K64" s="34"/>
      <c r="L64" s="34"/>
    </row>
    <row r="65" spans="1:12" hidden="1" x14ac:dyDescent="0.25">
      <c r="A65" s="1"/>
      <c r="B65" s="1"/>
      <c r="C65" s="5"/>
      <c r="D65" s="5"/>
      <c r="E65" s="5"/>
      <c r="F65" s="5"/>
      <c r="G65" s="34"/>
      <c r="H65" s="61"/>
      <c r="I65" s="61"/>
      <c r="J65" s="34"/>
      <c r="K65" s="34"/>
      <c r="L65" s="34"/>
    </row>
    <row r="66" spans="1:12" ht="27.75" customHeight="1" x14ac:dyDescent="0.25">
      <c r="A66" s="156" t="s">
        <v>201</v>
      </c>
      <c r="B66" s="156"/>
      <c r="C66" s="157">
        <f>SUBTOTAL(9,C31:C65)</f>
        <v>0</v>
      </c>
      <c r="D66" s="157">
        <f>SUBTOTAL(9,D31:D65)</f>
        <v>8732997</v>
      </c>
      <c r="E66" s="157">
        <f>SUBTOTAL(9,E31:E65)</f>
        <v>8766870.2800000012</v>
      </c>
      <c r="F66" s="157">
        <f>G66-D66</f>
        <v>-8732997</v>
      </c>
      <c r="G66" s="157">
        <f>SUBTOTAL(9,G31:G65)</f>
        <v>0</v>
      </c>
      <c r="H66" s="158" t="str">
        <f>IF(C66&lt;&gt;0,E66/C66,"-")</f>
        <v>-</v>
      </c>
      <c r="I66" s="158">
        <f>IF(D66&lt;&gt;0,E66/D66,"-")</f>
        <v>1.0038787692243569</v>
      </c>
      <c r="J66" s="157">
        <f>SUBTOTAL(9,J31:J65)</f>
        <v>49324200</v>
      </c>
      <c r="K66" s="157">
        <f>SUBTOTAL(9,K31:K65)</f>
        <v>39254000</v>
      </c>
      <c r="L66" s="157">
        <f>SUBTOTAL(9,L31:L65)</f>
        <v>0</v>
      </c>
    </row>
    <row r="67" spans="1:1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</sheetData>
  <mergeCells count="4">
    <mergeCell ref="A10:B10"/>
    <mergeCell ref="A3:G3"/>
    <mergeCell ref="A6:G6"/>
    <mergeCell ref="A8:G8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1518"/>
  <sheetViews>
    <sheetView tabSelected="1" topLeftCell="A1447" workbookViewId="0">
      <selection activeCell="B1517" sqref="B1517"/>
    </sheetView>
  </sheetViews>
  <sheetFormatPr defaultRowHeight="15" x14ac:dyDescent="0.25"/>
  <cols>
    <col min="1" max="1" width="10.570312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</cols>
  <sheetData>
    <row r="1" spans="1:12" ht="12" customHeight="1" x14ac:dyDescent="0.25"/>
    <row r="2" spans="1:12" ht="18" x14ac:dyDescent="0.25">
      <c r="A2" s="4" t="s">
        <v>250</v>
      </c>
      <c r="B2" s="2"/>
      <c r="C2" s="2"/>
      <c r="D2" s="2"/>
      <c r="E2" s="2"/>
      <c r="F2" s="2"/>
    </row>
    <row r="3" spans="1:12" ht="18" x14ac:dyDescent="0.25">
      <c r="A3" s="4"/>
      <c r="B3" s="2"/>
      <c r="C3" s="2"/>
      <c r="D3" s="2"/>
      <c r="E3" s="2"/>
      <c r="F3" s="2"/>
    </row>
    <row r="4" spans="1:12" ht="20.25" customHeight="1" x14ac:dyDescent="0.3">
      <c r="A4" s="75" t="s">
        <v>515</v>
      </c>
      <c r="B4" s="75"/>
      <c r="C4" s="75"/>
      <c r="D4" s="75"/>
      <c r="E4" s="75"/>
      <c r="F4" s="75"/>
      <c r="G4" s="7"/>
      <c r="H4" s="7"/>
      <c r="I4" s="8"/>
      <c r="J4" s="8"/>
      <c r="K4" s="36"/>
      <c r="L4" s="8"/>
    </row>
    <row r="5" spans="1:12" ht="20.25" customHeight="1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36"/>
      <c r="L5" s="8"/>
    </row>
    <row r="6" spans="1:12" ht="409.6" hidden="1" customHeight="1" x14ac:dyDescent="0.25">
      <c r="A6" s="183" t="s">
        <v>279</v>
      </c>
      <c r="B6" s="184"/>
      <c r="C6" s="6" t="s">
        <v>240</v>
      </c>
      <c r="D6" s="6" t="s">
        <v>234</v>
      </c>
      <c r="E6" s="6" t="s">
        <v>241</v>
      </c>
      <c r="F6" s="19" t="s">
        <v>287</v>
      </c>
      <c r="G6" s="6" t="s">
        <v>198</v>
      </c>
      <c r="H6" s="6" t="s">
        <v>353</v>
      </c>
      <c r="I6" s="6" t="s">
        <v>308</v>
      </c>
      <c r="J6" s="6" t="s">
        <v>191</v>
      </c>
      <c r="K6" s="6" t="s">
        <v>216</v>
      </c>
      <c r="L6" s="6" t="s">
        <v>217</v>
      </c>
    </row>
    <row r="7" spans="1:12" s="29" customFormat="1" ht="409.6" hidden="1" customHeight="1" x14ac:dyDescent="0.25">
      <c r="A7" s="23" t="s">
        <v>18</v>
      </c>
      <c r="B7" s="23" t="s">
        <v>312</v>
      </c>
      <c r="C7" s="25">
        <f>SUBTOTAL(9,C8:C14)</f>
        <v>0</v>
      </c>
      <c r="D7" s="25">
        <f>SUBTOTAL(9,D8:D14)</f>
        <v>352500</v>
      </c>
      <c r="E7" s="25">
        <f>SUBTOTAL(9,E8:E14)</f>
        <v>332109.07</v>
      </c>
      <c r="F7" s="25">
        <f>G7-D7</f>
        <v>-352500</v>
      </c>
      <c r="G7" s="25">
        <f>SUBTOTAL(9,G8:G14)</f>
        <v>0</v>
      </c>
      <c r="H7" s="47" t="str">
        <f>IF(C7&lt;&gt;0,E7/C7,"-")</f>
        <v>-</v>
      </c>
      <c r="I7" s="47">
        <f>IF(D7&lt;&gt;0,E7/D7,"-")</f>
        <v>0.94215339007092203</v>
      </c>
      <c r="J7" s="25">
        <f>SUBTOTAL(9,J8:J14)</f>
        <v>121500</v>
      </c>
      <c r="K7" s="25">
        <f>SUBTOTAL(9,K8:K14)</f>
        <v>121500</v>
      </c>
      <c r="L7" s="25">
        <f>SUBTOTAL(9,L8:L14)</f>
        <v>0</v>
      </c>
    </row>
    <row r="8" spans="1:12" s="29" customFormat="1" ht="20.25" hidden="1" customHeight="1" x14ac:dyDescent="0.25">
      <c r="A8" s="18"/>
      <c r="B8" s="17"/>
      <c r="C8" s="42"/>
      <c r="D8" s="42"/>
      <c r="E8" s="42"/>
      <c r="F8" s="42"/>
      <c r="G8" s="42"/>
      <c r="H8" s="48"/>
      <c r="I8" s="48"/>
      <c r="J8" s="42"/>
      <c r="K8" s="42"/>
      <c r="L8" s="42"/>
    </row>
    <row r="9" spans="1:12" s="30" customFormat="1" ht="409.6" hidden="1" customHeight="1" x14ac:dyDescent="0.25">
      <c r="A9" s="27" t="s">
        <v>130</v>
      </c>
      <c r="B9" s="27" t="s">
        <v>310</v>
      </c>
      <c r="C9" s="28">
        <f>SUBTOTAL(9,C10:C13)</f>
        <v>0</v>
      </c>
      <c r="D9" s="28">
        <f>SUBTOTAL(9,D10:D13)</f>
        <v>352500</v>
      </c>
      <c r="E9" s="28">
        <f>SUBTOTAL(9,E10:E13)</f>
        <v>332109.07</v>
      </c>
      <c r="F9" s="28">
        <f>G9-D9</f>
        <v>-352500</v>
      </c>
      <c r="G9" s="28">
        <f>SUBTOTAL(9,G10:G13)</f>
        <v>0</v>
      </c>
      <c r="H9" s="49" t="str">
        <f>IF(C9&lt;&gt;0,E9/C9,"-")</f>
        <v>-</v>
      </c>
      <c r="I9" s="49">
        <f>IF(D9&lt;&gt;0,E9/D9,"-")</f>
        <v>0.94215339007092203</v>
      </c>
      <c r="J9" s="28">
        <f>SUBTOTAL(9,J10:J13)</f>
        <v>121500</v>
      </c>
      <c r="K9" s="28">
        <f>SUBTOTAL(9,K10:K13)</f>
        <v>121500</v>
      </c>
      <c r="L9" s="28">
        <f>SUBTOTAL(9,L10:L13)</f>
        <v>0</v>
      </c>
    </row>
    <row r="10" spans="1:12" ht="20.25" hidden="1" customHeight="1" x14ac:dyDescent="0.3">
      <c r="A10" s="80"/>
      <c r="B10" s="8"/>
      <c r="C10" s="43"/>
      <c r="D10" s="43"/>
      <c r="E10" s="43"/>
      <c r="F10" s="43"/>
      <c r="G10" s="43"/>
      <c r="H10" s="50"/>
      <c r="I10" s="50"/>
      <c r="J10" s="43"/>
      <c r="K10" s="43"/>
      <c r="L10" s="43"/>
    </row>
    <row r="11" spans="1:12" s="20" customFormat="1" ht="409.6" hidden="1" customHeight="1" x14ac:dyDescent="0.2">
      <c r="A11" s="21" t="s">
        <v>2</v>
      </c>
      <c r="B11" s="21" t="s">
        <v>273</v>
      </c>
      <c r="C11" s="3">
        <v>0</v>
      </c>
      <c r="D11" s="3">
        <v>282500</v>
      </c>
      <c r="E11" s="3">
        <v>262541.36</v>
      </c>
      <c r="F11" s="3">
        <f>G11-D11</f>
        <v>-282500</v>
      </c>
      <c r="G11" s="3"/>
      <c r="H11" s="51" t="str">
        <f>IF(C11&lt;&gt;0,E11/C11,"-")</f>
        <v>-</v>
      </c>
      <c r="I11" s="51">
        <f>IF(D11&lt;&gt;0,E11/D11,"-")</f>
        <v>0.92934994690265482</v>
      </c>
      <c r="J11" s="3">
        <v>121500</v>
      </c>
      <c r="K11" s="76">
        <v>121500</v>
      </c>
      <c r="L11" s="76">
        <v>0</v>
      </c>
    </row>
    <row r="12" spans="1:12" s="20" customFormat="1" ht="409.6" hidden="1" customHeight="1" x14ac:dyDescent="0.2">
      <c r="A12" s="21" t="s">
        <v>13</v>
      </c>
      <c r="B12" s="21" t="s">
        <v>328</v>
      </c>
      <c r="C12" s="3">
        <v>0</v>
      </c>
      <c r="D12" s="3">
        <v>70000</v>
      </c>
      <c r="E12" s="3">
        <v>69567.710000000006</v>
      </c>
      <c r="F12" s="3">
        <f>G12-D12</f>
        <v>-70000</v>
      </c>
      <c r="G12" s="3"/>
      <c r="H12" s="51" t="str">
        <f>IF(C12&lt;&gt;0,E12/C12,"-")</f>
        <v>-</v>
      </c>
      <c r="I12" s="51">
        <f>IF(D12&lt;&gt;0,E12/D12,"-")</f>
        <v>0.99382442857142861</v>
      </c>
      <c r="J12" s="3">
        <v>0</v>
      </c>
      <c r="K12" s="76">
        <v>0</v>
      </c>
      <c r="L12" s="76">
        <v>0</v>
      </c>
    </row>
    <row r="13" spans="1:12" ht="20.25" hidden="1" customHeight="1" x14ac:dyDescent="0.3">
      <c r="A13" s="17"/>
      <c r="B13" s="18"/>
      <c r="C13" s="42"/>
      <c r="D13" s="43"/>
      <c r="E13" s="43"/>
      <c r="F13" s="43"/>
      <c r="G13" s="43"/>
      <c r="H13" s="50"/>
      <c r="I13" s="50"/>
      <c r="J13" s="43"/>
      <c r="K13" s="43"/>
      <c r="L13" s="43"/>
    </row>
    <row r="14" spans="1:12" ht="20.25" hidden="1" customHeight="1" x14ac:dyDescent="0.3">
      <c r="A14" s="8"/>
      <c r="B14" s="8"/>
      <c r="C14" s="43"/>
      <c r="D14" s="43"/>
      <c r="E14" s="43"/>
      <c r="F14" s="43"/>
      <c r="G14" s="43"/>
      <c r="H14" s="50"/>
      <c r="I14" s="50"/>
      <c r="J14" s="43"/>
      <c r="K14" s="43"/>
      <c r="L14" s="43"/>
    </row>
    <row r="15" spans="1:12" s="29" customFormat="1" ht="409.6" hidden="1" customHeight="1" x14ac:dyDescent="0.25">
      <c r="A15" s="23" t="s">
        <v>19</v>
      </c>
      <c r="B15" s="23" t="s">
        <v>224</v>
      </c>
      <c r="C15" s="25">
        <f>SUBTOTAL(9,C16:C28)</f>
        <v>868263.63</v>
      </c>
      <c r="D15" s="25">
        <f>SUBTOTAL(9,D16:D28)</f>
        <v>8380497</v>
      </c>
      <c r="E15" s="25">
        <f>SUBTOTAL(9,E16:E28)</f>
        <v>8434761.209999999</v>
      </c>
      <c r="F15" s="25">
        <f>G15-D15</f>
        <v>-8380497</v>
      </c>
      <c r="G15" s="25">
        <f>SUBTOTAL(9,G16:G28)</f>
        <v>0</v>
      </c>
      <c r="H15" s="47">
        <f>IF(C15&lt;&gt;0,E15/C15,"-")</f>
        <v>9.7145163272588064</v>
      </c>
      <c r="I15" s="47">
        <f>IF(D15&lt;&gt;0,E15/D15,"-")</f>
        <v>1.0064750586987858</v>
      </c>
      <c r="J15" s="25">
        <f>SUBTOTAL(9,J16:J28)</f>
        <v>49202700</v>
      </c>
      <c r="K15" s="25">
        <f>SUBTOTAL(9,K16:K28)</f>
        <v>39132500</v>
      </c>
      <c r="L15" s="25">
        <f>SUBTOTAL(9,L16:L28)</f>
        <v>0</v>
      </c>
    </row>
    <row r="16" spans="1:12" s="29" customFormat="1" ht="20.25" hidden="1" customHeight="1" x14ac:dyDescent="0.25">
      <c r="A16" s="18"/>
      <c r="B16" s="17"/>
      <c r="C16" s="42"/>
      <c r="D16" s="42"/>
      <c r="E16" s="42"/>
      <c r="F16" s="42"/>
      <c r="G16" s="42"/>
      <c r="H16" s="48"/>
      <c r="I16" s="48"/>
      <c r="J16" s="42"/>
      <c r="K16" s="42"/>
      <c r="L16" s="42"/>
    </row>
    <row r="17" spans="1:12" s="30" customFormat="1" ht="409.6" hidden="1" customHeight="1" x14ac:dyDescent="0.25">
      <c r="A17" s="27" t="s">
        <v>131</v>
      </c>
      <c r="B17" s="27" t="s">
        <v>225</v>
      </c>
      <c r="C17" s="28">
        <f>SUBTOTAL(9,C18:C27)</f>
        <v>868263.63</v>
      </c>
      <c r="D17" s="28">
        <f>SUBTOTAL(9,D18:D27)</f>
        <v>8380497</v>
      </c>
      <c r="E17" s="28">
        <f>SUBTOTAL(9,E18:E27)</f>
        <v>8434761.209999999</v>
      </c>
      <c r="F17" s="28">
        <f>G17-D17</f>
        <v>-8380497</v>
      </c>
      <c r="G17" s="28">
        <f>SUBTOTAL(9,G18:G27)</f>
        <v>0</v>
      </c>
      <c r="H17" s="49">
        <f>IF(C17&lt;&gt;0,E17/C17,"-")</f>
        <v>9.7145163272588064</v>
      </c>
      <c r="I17" s="49">
        <f>IF(D17&lt;&gt;0,E17/D17,"-")</f>
        <v>1.0064750586987858</v>
      </c>
      <c r="J17" s="28">
        <f>SUBTOTAL(9,J18:J27)</f>
        <v>49202700</v>
      </c>
      <c r="K17" s="28">
        <f>SUBTOTAL(9,K18:K27)</f>
        <v>39132500</v>
      </c>
      <c r="L17" s="28">
        <f>SUBTOTAL(9,L18:L27)</f>
        <v>0</v>
      </c>
    </row>
    <row r="18" spans="1:12" ht="20.25" hidden="1" customHeight="1" x14ac:dyDescent="0.3">
      <c r="A18" s="80"/>
      <c r="B18" s="8"/>
      <c r="C18" s="43"/>
      <c r="D18" s="43"/>
      <c r="E18" s="43"/>
      <c r="F18" s="43"/>
      <c r="G18" s="43"/>
      <c r="H18" s="50"/>
      <c r="I18" s="50"/>
      <c r="J18" s="43"/>
      <c r="K18" s="43"/>
      <c r="L18" s="43"/>
    </row>
    <row r="19" spans="1:12" s="20" customFormat="1" ht="409.6" hidden="1" customHeight="1" x14ac:dyDescent="0.2">
      <c r="A19" s="21" t="s">
        <v>2</v>
      </c>
      <c r="B19" s="21" t="s">
        <v>273</v>
      </c>
      <c r="C19" s="3">
        <v>688388.63</v>
      </c>
      <c r="D19" s="3">
        <v>5343400</v>
      </c>
      <c r="E19" s="3">
        <v>5339937.129999999</v>
      </c>
      <c r="F19" s="3">
        <f t="shared" ref="F19:F26" si="0">G19-D19</f>
        <v>-5343400</v>
      </c>
      <c r="G19" s="3"/>
      <c r="H19" s="51">
        <f t="shared" ref="H19:H26" si="1">IF(C19&lt;&gt;0,E19/C19,"-")</f>
        <v>7.7571547484739822</v>
      </c>
      <c r="I19" s="51">
        <f t="shared" ref="I19:I26" si="2">IF(D19&lt;&gt;0,E19/D19,"-")</f>
        <v>0.99935193509750331</v>
      </c>
      <c r="J19" s="3">
        <v>6078800</v>
      </c>
      <c r="K19" s="76">
        <v>5621625</v>
      </c>
      <c r="L19" s="76">
        <v>0</v>
      </c>
    </row>
    <row r="20" spans="1:12" s="20" customFormat="1" ht="409.6" hidden="1" customHeight="1" x14ac:dyDescent="0.2">
      <c r="A20" s="21" t="s">
        <v>11</v>
      </c>
      <c r="B20" s="21" t="s">
        <v>230</v>
      </c>
      <c r="C20" s="3">
        <v>0</v>
      </c>
      <c r="D20" s="3">
        <v>265000</v>
      </c>
      <c r="E20" s="3">
        <v>222195.72</v>
      </c>
      <c r="F20" s="3">
        <f t="shared" si="0"/>
        <v>-265000</v>
      </c>
      <c r="G20" s="3"/>
      <c r="H20" s="51" t="str">
        <f t="shared" si="1"/>
        <v>-</v>
      </c>
      <c r="I20" s="51">
        <f t="shared" si="2"/>
        <v>0.83847441509433962</v>
      </c>
      <c r="J20" s="3">
        <v>275000</v>
      </c>
      <c r="K20" s="76">
        <v>275000</v>
      </c>
      <c r="L20" s="76">
        <v>0</v>
      </c>
    </row>
    <row r="21" spans="1:12" s="20" customFormat="1" ht="409.6" hidden="1" customHeight="1" x14ac:dyDescent="0.2">
      <c r="A21" s="21" t="s">
        <v>12</v>
      </c>
      <c r="B21" s="21" t="s">
        <v>286</v>
      </c>
      <c r="C21" s="3">
        <v>179875</v>
      </c>
      <c r="D21" s="3">
        <v>111942</v>
      </c>
      <c r="E21" s="3">
        <v>222320.5</v>
      </c>
      <c r="F21" s="3">
        <f t="shared" si="0"/>
        <v>-111942</v>
      </c>
      <c r="G21" s="3"/>
      <c r="H21" s="51">
        <f t="shared" si="1"/>
        <v>1.2359722029186935</v>
      </c>
      <c r="I21" s="51">
        <f t="shared" si="2"/>
        <v>1.9860329456325596</v>
      </c>
      <c r="J21" s="3">
        <v>0</v>
      </c>
      <c r="K21" s="76">
        <v>0</v>
      </c>
      <c r="L21" s="76">
        <v>0</v>
      </c>
    </row>
    <row r="22" spans="1:12" s="20" customFormat="1" ht="409.6" hidden="1" customHeight="1" x14ac:dyDescent="0.2">
      <c r="A22" s="21" t="s">
        <v>13</v>
      </c>
      <c r="B22" s="21" t="s">
        <v>328</v>
      </c>
      <c r="C22" s="3">
        <v>0</v>
      </c>
      <c r="D22" s="3">
        <v>754915</v>
      </c>
      <c r="E22" s="3">
        <v>714837.65</v>
      </c>
      <c r="F22" s="3">
        <f t="shared" si="0"/>
        <v>-754915</v>
      </c>
      <c r="G22" s="3"/>
      <c r="H22" s="51" t="str">
        <f t="shared" si="1"/>
        <v>-</v>
      </c>
      <c r="I22" s="51">
        <f t="shared" si="2"/>
        <v>0.94691144036083541</v>
      </c>
      <c r="J22" s="3">
        <v>13635100</v>
      </c>
      <c r="K22" s="76">
        <v>8834875</v>
      </c>
      <c r="L22" s="76">
        <v>0</v>
      </c>
    </row>
    <row r="23" spans="1:12" s="20" customFormat="1" ht="409.6" hidden="1" customHeight="1" x14ac:dyDescent="0.2">
      <c r="A23" s="21" t="s">
        <v>14</v>
      </c>
      <c r="B23" s="21" t="s">
        <v>361</v>
      </c>
      <c r="C23" s="3">
        <v>0</v>
      </c>
      <c r="D23" s="3">
        <v>385240</v>
      </c>
      <c r="E23" s="3">
        <v>424746.39</v>
      </c>
      <c r="F23" s="3">
        <f t="shared" si="0"/>
        <v>-385240</v>
      </c>
      <c r="G23" s="3"/>
      <c r="H23" s="51" t="str">
        <f t="shared" si="1"/>
        <v>-</v>
      </c>
      <c r="I23" s="51">
        <f t="shared" si="2"/>
        <v>1.1025500726819646</v>
      </c>
      <c r="J23" s="3">
        <v>28213800</v>
      </c>
      <c r="K23" s="76">
        <v>23401000</v>
      </c>
      <c r="L23" s="76">
        <v>0</v>
      </c>
    </row>
    <row r="24" spans="1:12" s="20" customFormat="1" ht="409.6" hidden="1" customHeight="1" x14ac:dyDescent="0.2">
      <c r="A24" s="21" t="s">
        <v>15</v>
      </c>
      <c r="B24" s="21" t="s">
        <v>330</v>
      </c>
      <c r="C24" s="3">
        <v>0</v>
      </c>
      <c r="D24" s="3">
        <v>0</v>
      </c>
      <c r="E24" s="3">
        <v>0</v>
      </c>
      <c r="F24" s="3">
        <f t="shared" si="0"/>
        <v>0</v>
      </c>
      <c r="G24" s="3"/>
      <c r="H24" s="51" t="str">
        <f t="shared" si="1"/>
        <v>-</v>
      </c>
      <c r="I24" s="51" t="str">
        <f t="shared" si="2"/>
        <v>-</v>
      </c>
      <c r="J24" s="3">
        <v>1000000</v>
      </c>
      <c r="K24" s="76">
        <v>1000000</v>
      </c>
      <c r="L24" s="76">
        <v>0</v>
      </c>
    </row>
    <row r="25" spans="1:12" s="20" customFormat="1" ht="409.6" hidden="1" customHeight="1" x14ac:dyDescent="0.2">
      <c r="A25" s="21" t="s">
        <v>16</v>
      </c>
      <c r="B25" s="21" t="s">
        <v>305</v>
      </c>
      <c r="C25" s="3">
        <v>0</v>
      </c>
      <c r="D25" s="3">
        <v>20000</v>
      </c>
      <c r="E25" s="3">
        <v>10723.82</v>
      </c>
      <c r="F25" s="3">
        <f t="shared" si="0"/>
        <v>-20000</v>
      </c>
      <c r="G25" s="3"/>
      <c r="H25" s="51" t="str">
        <f t="shared" si="1"/>
        <v>-</v>
      </c>
      <c r="I25" s="51">
        <f t="shared" si="2"/>
        <v>0.53619099999999997</v>
      </c>
      <c r="J25" s="3">
        <v>0</v>
      </c>
      <c r="K25" s="76">
        <v>0</v>
      </c>
      <c r="L25" s="76">
        <v>0</v>
      </c>
    </row>
    <row r="26" spans="1:12" s="20" customFormat="1" ht="409.6" hidden="1" customHeight="1" x14ac:dyDescent="0.2">
      <c r="A26" s="21" t="s">
        <v>17</v>
      </c>
      <c r="B26" s="21" t="s">
        <v>315</v>
      </c>
      <c r="C26" s="3">
        <v>0</v>
      </c>
      <c r="D26" s="3">
        <v>1500000</v>
      </c>
      <c r="E26" s="3">
        <v>1500000</v>
      </c>
      <c r="F26" s="3">
        <f t="shared" si="0"/>
        <v>-1500000</v>
      </c>
      <c r="G26" s="3"/>
      <c r="H26" s="51" t="str">
        <f t="shared" si="1"/>
        <v>-</v>
      </c>
      <c r="I26" s="51">
        <f t="shared" si="2"/>
        <v>1</v>
      </c>
      <c r="J26" s="3">
        <v>0</v>
      </c>
      <c r="K26" s="76">
        <v>0</v>
      </c>
      <c r="L26" s="76">
        <v>0</v>
      </c>
    </row>
    <row r="27" spans="1:12" ht="20.25" hidden="1" customHeight="1" x14ac:dyDescent="0.3">
      <c r="A27" s="17"/>
      <c r="B27" s="18"/>
      <c r="C27" s="42"/>
      <c r="D27" s="43"/>
      <c r="E27" s="43"/>
      <c r="F27" s="43"/>
      <c r="G27" s="43"/>
      <c r="H27" s="50"/>
      <c r="I27" s="50"/>
      <c r="J27" s="43"/>
      <c r="K27" s="43"/>
      <c r="L27" s="43"/>
    </row>
    <row r="28" spans="1:12" ht="20.25" hidden="1" customHeight="1" x14ac:dyDescent="0.3">
      <c r="A28" s="8"/>
      <c r="B28" s="8"/>
      <c r="C28" s="43"/>
      <c r="D28" s="43"/>
      <c r="E28" s="43"/>
      <c r="F28" s="43"/>
      <c r="G28" s="43"/>
      <c r="H28" s="50"/>
      <c r="I28" s="50"/>
      <c r="J28" s="43"/>
      <c r="K28" s="43"/>
      <c r="L28" s="43"/>
    </row>
    <row r="29" spans="1:12" ht="20.25" hidden="1" customHeight="1" x14ac:dyDescent="0.3">
      <c r="A29" s="8"/>
      <c r="B29" s="8"/>
      <c r="C29" s="43"/>
      <c r="D29" s="43"/>
      <c r="E29" s="43"/>
      <c r="F29" s="43"/>
      <c r="G29" s="43"/>
      <c r="H29" s="50"/>
      <c r="I29" s="50"/>
      <c r="J29" s="43"/>
      <c r="K29" s="43"/>
      <c r="L29" s="43"/>
    </row>
    <row r="30" spans="1:12" ht="409.6" hidden="1" customHeight="1" x14ac:dyDescent="0.25">
      <c r="A30" s="23" t="s">
        <v>195</v>
      </c>
      <c r="B30" s="24"/>
      <c r="C30" s="25">
        <f>SUBTOTAL(9,C11:C29)</f>
        <v>868263.63</v>
      </c>
      <c r="D30" s="25">
        <f>SUBTOTAL(9,D11:D29)</f>
        <v>8732997</v>
      </c>
      <c r="E30" s="25">
        <f>SUBTOTAL(9,E11:E29)</f>
        <v>8766870.2799999993</v>
      </c>
      <c r="F30" s="25">
        <f>G30-D30</f>
        <v>-8732997</v>
      </c>
      <c r="G30" s="25">
        <f>SUBTOTAL(9,G11:G29)</f>
        <v>0</v>
      </c>
      <c r="H30" s="47">
        <f>IF(C30&lt;&gt;0,E30/C30,"-")</f>
        <v>10.09701429046383</v>
      </c>
      <c r="I30" s="47">
        <f>IF(D30&lt;&gt;0,E30/D30,"-")</f>
        <v>1.0038787692243567</v>
      </c>
      <c r="J30" s="25">
        <f>SUBTOTAL(9,J11:J29)</f>
        <v>49324200</v>
      </c>
      <c r="K30" s="25">
        <f>SUBTOTAL(9,K11:K29)</f>
        <v>39254000</v>
      </c>
      <c r="L30" s="25">
        <f>SUBTOTAL(9,L11:L29)</f>
        <v>0</v>
      </c>
    </row>
    <row r="31" spans="1:12" x14ac:dyDescent="0.25">
      <c r="B31" s="1"/>
      <c r="C31" s="5"/>
      <c r="D31" s="5"/>
      <c r="E31" s="5"/>
      <c r="F31" s="5"/>
      <c r="G31" s="5"/>
      <c r="H31" s="52"/>
      <c r="I31" s="52"/>
      <c r="J31" s="5"/>
      <c r="K31" s="5"/>
      <c r="L31" s="5"/>
    </row>
    <row r="32" spans="1:12" ht="63.75" customHeight="1" x14ac:dyDescent="0.25">
      <c r="A32" s="78" t="str">
        <f>A6</f>
        <v>Brojčana oznaka i naziv</v>
      </c>
      <c r="B32" s="79"/>
      <c r="C32" s="6" t="str">
        <f t="shared" ref="C32:L32" si="3">C6</f>
        <v>Izvršenje 2020.</v>
      </c>
      <c r="D32" s="6" t="str">
        <f t="shared" si="3"/>
        <v>Proračun 2021.</v>
      </c>
      <c r="E32" s="6" t="str">
        <f t="shared" si="3"/>
        <v>Izvršenje 2021.</v>
      </c>
      <c r="F32" s="6" t="str">
        <f t="shared" si="3"/>
        <v>Povećanje/smanjenje plana</v>
      </c>
      <c r="G32" s="6" t="str">
        <f t="shared" si="3"/>
        <v>Novi plan 2021.</v>
      </c>
      <c r="H32" s="77" t="str">
        <f t="shared" si="3"/>
        <v>Indeks izvršenje / izvršenje prethodne godine</v>
      </c>
      <c r="I32" s="77" t="str">
        <f t="shared" si="3"/>
        <v>Indeks izvršenje /izvorni plan</v>
      </c>
      <c r="J32" s="6" t="str">
        <f t="shared" si="3"/>
        <v>Plan za 2022.</v>
      </c>
      <c r="K32" s="6" t="str">
        <f t="shared" si="3"/>
        <v>Projekcija za 2023.</v>
      </c>
      <c r="L32" s="6" t="str">
        <f t="shared" si="3"/>
        <v>Projekcija za 2024.</v>
      </c>
    </row>
    <row r="33" spans="1:12" s="22" customFormat="1" ht="18" customHeight="1" x14ac:dyDescent="0.25">
      <c r="A33" s="63" t="s">
        <v>18</v>
      </c>
      <c r="B33" s="63" t="s">
        <v>312</v>
      </c>
      <c r="C33" s="31">
        <f>SUBTOTAL(9,C34:C161)</f>
        <v>0</v>
      </c>
      <c r="D33" s="31">
        <f>SUBTOTAL(9,D34:D161)</f>
        <v>352500</v>
      </c>
      <c r="E33" s="31">
        <f>SUBTOTAL(9,E34:E161)</f>
        <v>332109.06999999995</v>
      </c>
      <c r="F33" s="31">
        <f>G33-D33</f>
        <v>-352500</v>
      </c>
      <c r="G33" s="31">
        <f>SUBTOTAL(9,G34:G161)</f>
        <v>0</v>
      </c>
      <c r="H33" s="53" t="str">
        <f>IF(C33&lt;&gt;0,E33/C33,"-")</f>
        <v>-</v>
      </c>
      <c r="I33" s="53">
        <f>IF(D33&lt;&gt;0,E33/D33,"-")</f>
        <v>0.9421533900709218</v>
      </c>
      <c r="J33" s="31">
        <f>SUBTOTAL(9,J34:J161)</f>
        <v>121500</v>
      </c>
      <c r="K33" s="31">
        <f>SUBTOTAL(9,K34:K161)</f>
        <v>121500</v>
      </c>
      <c r="L33" s="31">
        <f>SUBTOTAL(9,L34:L161)</f>
        <v>0</v>
      </c>
    </row>
    <row r="34" spans="1:12" s="10" customFormat="1" ht="30" hidden="1" customHeight="1" x14ac:dyDescent="0.3">
      <c r="A34" s="64"/>
      <c r="B34" s="64"/>
      <c r="C34" s="11"/>
      <c r="D34" s="11"/>
      <c r="E34" s="11"/>
      <c r="F34" s="11"/>
      <c r="G34" s="32"/>
      <c r="H34" s="54"/>
      <c r="I34" s="54"/>
      <c r="J34" s="32"/>
      <c r="K34" s="32"/>
      <c r="L34" s="32"/>
    </row>
    <row r="35" spans="1:12" s="22" customFormat="1" ht="18" customHeight="1" x14ac:dyDescent="0.25">
      <c r="A35" s="65" t="s">
        <v>130</v>
      </c>
      <c r="B35" s="65" t="s">
        <v>310</v>
      </c>
      <c r="C35" s="28">
        <f>SUBTOTAL(9,C36:C160)</f>
        <v>0</v>
      </c>
      <c r="D35" s="28">
        <f>SUBTOTAL(9,D36:D160)</f>
        <v>352500</v>
      </c>
      <c r="E35" s="28">
        <f>SUBTOTAL(9,E36:E160)</f>
        <v>332109.06999999995</v>
      </c>
      <c r="F35" s="28">
        <f>G35-D35</f>
        <v>-352500</v>
      </c>
      <c r="G35" s="28">
        <f>SUBTOTAL(9,G36:G160)</f>
        <v>0</v>
      </c>
      <c r="H35" s="49" t="str">
        <f>IF(C35&lt;&gt;0,E35/C35,"-")</f>
        <v>-</v>
      </c>
      <c r="I35" s="49">
        <f>IF(D35&lt;&gt;0,E35/D35,"-")</f>
        <v>0.9421533900709218</v>
      </c>
      <c r="J35" s="28">
        <f>SUBTOTAL(9,J36:J160)</f>
        <v>121500</v>
      </c>
      <c r="K35" s="28">
        <f>SUBTOTAL(9,K36:K160)</f>
        <v>121500</v>
      </c>
      <c r="L35" s="28">
        <f>SUBTOTAL(9,L36:L160)</f>
        <v>0</v>
      </c>
    </row>
    <row r="36" spans="1:12" s="10" customFormat="1" ht="30" hidden="1" customHeight="1" x14ac:dyDescent="0.25">
      <c r="A36" s="66"/>
      <c r="B36" s="67"/>
      <c r="C36" s="44"/>
      <c r="D36" s="12"/>
      <c r="E36" s="12"/>
      <c r="F36" s="12"/>
      <c r="G36" s="32"/>
      <c r="H36" s="54"/>
      <c r="I36" s="54"/>
      <c r="J36" s="32"/>
      <c r="K36" s="32"/>
      <c r="L36" s="32"/>
    </row>
    <row r="37" spans="1:12" s="22" customFormat="1" ht="18" customHeight="1" x14ac:dyDescent="0.25">
      <c r="A37" s="68" t="s">
        <v>58</v>
      </c>
      <c r="B37" s="68" t="s">
        <v>269</v>
      </c>
      <c r="C37" s="37">
        <f>SUBTOTAL(9,C38:C159)</f>
        <v>0</v>
      </c>
      <c r="D37" s="37">
        <f>SUBTOTAL(9,D38:D159)</f>
        <v>352500</v>
      </c>
      <c r="E37" s="37">
        <f>SUBTOTAL(9,E38:E159)</f>
        <v>332109.06999999995</v>
      </c>
      <c r="F37" s="37">
        <f>G37-D37</f>
        <v>-352500</v>
      </c>
      <c r="G37" s="37">
        <f>SUBTOTAL(9,G38:G159)</f>
        <v>0</v>
      </c>
      <c r="H37" s="55" t="str">
        <f>IF(C37&lt;&gt;0,E37/C37,"-")</f>
        <v>-</v>
      </c>
      <c r="I37" s="55">
        <f>IF(D37&lt;&gt;0,E37/D37,"-")</f>
        <v>0.9421533900709218</v>
      </c>
      <c r="J37" s="37">
        <f>SUBTOTAL(9,J38:J159)</f>
        <v>121500</v>
      </c>
      <c r="K37" s="37">
        <f>SUBTOTAL(9,K38:K159)</f>
        <v>121500</v>
      </c>
      <c r="L37" s="37">
        <f>SUBTOTAL(9,L38:L159)</f>
        <v>0</v>
      </c>
    </row>
    <row r="38" spans="1:12" s="10" customFormat="1" ht="30" hidden="1" customHeight="1" x14ac:dyDescent="0.25">
      <c r="A38" s="66"/>
      <c r="B38" s="66"/>
      <c r="C38" s="45"/>
      <c r="D38" s="13"/>
      <c r="E38" s="13"/>
      <c r="F38" s="13"/>
      <c r="G38" s="32"/>
      <c r="H38" s="54"/>
      <c r="I38" s="54"/>
      <c r="J38" s="32"/>
      <c r="K38" s="32"/>
      <c r="L38" s="32"/>
    </row>
    <row r="39" spans="1:12" s="10" customFormat="1" ht="18" customHeight="1" x14ac:dyDescent="0.25">
      <c r="A39" s="69" t="s">
        <v>40</v>
      </c>
      <c r="B39" s="69" t="s">
        <v>300</v>
      </c>
      <c r="C39" s="38">
        <f>SUBTOTAL(9,C40:C108)</f>
        <v>0</v>
      </c>
      <c r="D39" s="38">
        <f>SUBTOTAL(9,D40:D108)</f>
        <v>203500</v>
      </c>
      <c r="E39" s="38">
        <f>SUBTOTAL(9,E40:E108)</f>
        <v>183341.56</v>
      </c>
      <c r="F39" s="38">
        <f>G39-D39</f>
        <v>-203500</v>
      </c>
      <c r="G39" s="38">
        <f>SUBTOTAL(9,G40:G108)</f>
        <v>0</v>
      </c>
      <c r="H39" s="56" t="str">
        <f>IF(C39&lt;&gt;0,E39/C39,"-")</f>
        <v>-</v>
      </c>
      <c r="I39" s="56">
        <f>IF(D39&lt;&gt;0,E39/D39,"-")</f>
        <v>0.90094132678132677</v>
      </c>
      <c r="J39" s="38">
        <f>SUBTOTAL(9,J40:J108)</f>
        <v>121500</v>
      </c>
      <c r="K39" s="38">
        <f>SUBTOTAL(9,K40:K108)</f>
        <v>121500</v>
      </c>
      <c r="L39" s="38">
        <f>SUBTOTAL(9,L40:L108)</f>
        <v>0</v>
      </c>
    </row>
    <row r="40" spans="1:12" s="10" customFormat="1" ht="30" hidden="1" customHeight="1" x14ac:dyDescent="0.25">
      <c r="A40" s="66"/>
      <c r="B40" s="66"/>
      <c r="C40" s="45"/>
      <c r="D40" s="14"/>
      <c r="E40" s="14"/>
      <c r="F40" s="14"/>
      <c r="G40" s="32"/>
      <c r="H40" s="54"/>
      <c r="I40" s="54"/>
      <c r="J40" s="32"/>
      <c r="K40" s="32"/>
      <c r="L40" s="32"/>
    </row>
    <row r="41" spans="1:12" s="10" customFormat="1" ht="18" customHeight="1" x14ac:dyDescent="0.25">
      <c r="A41" s="70" t="s">
        <v>133</v>
      </c>
      <c r="B41" s="70" t="s">
        <v>318</v>
      </c>
      <c r="C41" s="40">
        <f>SUBTOTAL(9,C42:C90)</f>
        <v>0</v>
      </c>
      <c r="D41" s="40">
        <f>SUBTOTAL(9,D42:D90)</f>
        <v>187000</v>
      </c>
      <c r="E41" s="40">
        <f>SUBTOTAL(9,E42:E90)</f>
        <v>166391.56</v>
      </c>
      <c r="F41" s="40">
        <f>G41-D41</f>
        <v>-187000</v>
      </c>
      <c r="G41" s="40">
        <f>SUBTOTAL(9,G42:G90)</f>
        <v>0</v>
      </c>
      <c r="H41" s="57" t="str">
        <f>IF(C41&lt;&gt;0,E41/C41,"-")</f>
        <v>-</v>
      </c>
      <c r="I41" s="57">
        <f>IF(D41&lt;&gt;0,E41/D41,"-")</f>
        <v>0.88979443850267381</v>
      </c>
      <c r="J41" s="40">
        <f>SUBTOTAL(9,J42:J90)</f>
        <v>105000</v>
      </c>
      <c r="K41" s="40">
        <f>SUBTOTAL(9,K42:K90)</f>
        <v>105000</v>
      </c>
      <c r="L41" s="40">
        <f>SUBTOTAL(9,L42:L90)</f>
        <v>0</v>
      </c>
    </row>
    <row r="42" spans="1:12" s="10" customFormat="1" ht="30" hidden="1" customHeight="1" x14ac:dyDescent="0.25">
      <c r="A42" s="66"/>
      <c r="B42" s="66"/>
      <c r="C42" s="45"/>
      <c r="D42" s="15"/>
      <c r="E42" s="15"/>
      <c r="F42" s="15"/>
      <c r="G42" s="32"/>
      <c r="H42" s="54"/>
      <c r="I42" s="54"/>
      <c r="J42" s="32"/>
      <c r="K42" s="32"/>
      <c r="L42" s="32"/>
    </row>
    <row r="43" spans="1:12" s="10" customFormat="1" ht="18" customHeight="1" x14ac:dyDescent="0.25">
      <c r="A43" s="71" t="s">
        <v>2</v>
      </c>
      <c r="B43" s="71" t="s">
        <v>273</v>
      </c>
      <c r="C43" s="41">
        <f>SUBTOTAL(9,C44:C89)</f>
        <v>0</v>
      </c>
      <c r="D43" s="41">
        <f>SUBTOTAL(9,D44:D89)</f>
        <v>187000</v>
      </c>
      <c r="E43" s="41">
        <f>SUBTOTAL(9,E44:E89)</f>
        <v>166391.56</v>
      </c>
      <c r="F43" s="41">
        <f>G43-D43</f>
        <v>-187000</v>
      </c>
      <c r="G43" s="41">
        <f>SUBTOTAL(9,G44:G89)</f>
        <v>0</v>
      </c>
      <c r="H43" s="58" t="str">
        <f>IF(C43&lt;&gt;0,E43/C43,"-")</f>
        <v>-</v>
      </c>
      <c r="I43" s="58">
        <f>IF(D43&lt;&gt;0,E43/D43,"-")</f>
        <v>0.88979443850267381</v>
      </c>
      <c r="J43" s="41">
        <f>SUBTOTAL(9,J44:J89)</f>
        <v>105000</v>
      </c>
      <c r="K43" s="41">
        <f>SUBTOTAL(9,K44:K89)</f>
        <v>105000</v>
      </c>
      <c r="L43" s="41">
        <f>SUBTOTAL(9,L44:L89)</f>
        <v>0</v>
      </c>
    </row>
    <row r="44" spans="1:12" s="10" customFormat="1" ht="30" hidden="1" customHeight="1" x14ac:dyDescent="0.25">
      <c r="A44" s="66"/>
      <c r="B44" s="66"/>
      <c r="C44" s="45"/>
      <c r="D44" s="16"/>
      <c r="E44" s="16"/>
      <c r="F44" s="16"/>
      <c r="G44" s="32"/>
      <c r="H44" s="54"/>
      <c r="I44" s="54"/>
      <c r="J44" s="32"/>
      <c r="K44" s="32"/>
      <c r="L44" s="32"/>
    </row>
    <row r="45" spans="1:12" s="10" customFormat="1" ht="18" customHeight="1" x14ac:dyDescent="0.25">
      <c r="A45" s="72" t="s">
        <v>0</v>
      </c>
      <c r="B45" s="72" t="s">
        <v>210</v>
      </c>
      <c r="C45" s="39">
        <f>SUBTOTAL(9,C46:C88)</f>
        <v>0</v>
      </c>
      <c r="D45" s="39">
        <f>SUBTOTAL(9,D46:D88)</f>
        <v>187000</v>
      </c>
      <c r="E45" s="39">
        <f>SUBTOTAL(9,E46:E88)</f>
        <v>166391.56</v>
      </c>
      <c r="F45" s="39">
        <f>G45-D45</f>
        <v>-187000</v>
      </c>
      <c r="G45" s="39">
        <f>SUBTOTAL(9,G46:G88)</f>
        <v>0</v>
      </c>
      <c r="H45" s="59" t="str">
        <f>IF(C45&lt;&gt;0,E45/C45,"-")</f>
        <v>-</v>
      </c>
      <c r="I45" s="59">
        <f>IF(D45&lt;&gt;0,E45/D45,"-")</f>
        <v>0.88979443850267381</v>
      </c>
      <c r="J45" s="39">
        <f>SUBTOTAL(9,J46:J88)</f>
        <v>105000</v>
      </c>
      <c r="K45" s="39">
        <f>SUBTOTAL(9,K46:K88)</f>
        <v>105000</v>
      </c>
      <c r="L45" s="39">
        <f>SUBTOTAL(9,L46:L88)</f>
        <v>0</v>
      </c>
    </row>
    <row r="46" spans="1:12" s="10" customFormat="1" ht="22.5" hidden="1" customHeight="1" x14ac:dyDescent="0.25">
      <c r="A46" s="66"/>
      <c r="B46" s="66"/>
      <c r="C46" s="45"/>
      <c r="D46" s="16"/>
      <c r="E46" s="16"/>
      <c r="F46" s="16"/>
      <c r="G46" s="16"/>
      <c r="H46" s="60"/>
      <c r="I46" s="60"/>
      <c r="J46" s="16"/>
      <c r="K46" s="16"/>
      <c r="L46" s="16"/>
    </row>
    <row r="47" spans="1:12" s="10" customFormat="1" ht="18" customHeight="1" x14ac:dyDescent="0.25">
      <c r="A47" s="73" t="s">
        <v>20</v>
      </c>
      <c r="B47" s="73" t="s">
        <v>227</v>
      </c>
      <c r="C47" s="16">
        <f>SUBTOTAL(9,C48:C50)</f>
        <v>0</v>
      </c>
      <c r="D47" s="16">
        <f>SUBTOTAL(9,D48:D50)</f>
        <v>77000</v>
      </c>
      <c r="E47" s="16">
        <f>SUBTOTAL(9,E48:E50)</f>
        <v>76380.149999999994</v>
      </c>
      <c r="F47" s="16">
        <f>G47-D47</f>
        <v>-77000</v>
      </c>
      <c r="G47" s="16">
        <f>SUBTOTAL(9,G48:G50)</f>
        <v>0</v>
      </c>
      <c r="H47" s="60" t="str">
        <f>IF(C47&lt;&gt;0,E47/C47,"-")</f>
        <v>-</v>
      </c>
      <c r="I47" s="60">
        <f>IF(D47&lt;&gt;0,E47/D47,"-")</f>
        <v>0.99194999999999989</v>
      </c>
      <c r="J47" s="16">
        <f>SUBTOTAL(9,J48:J50)</f>
        <v>0</v>
      </c>
      <c r="K47" s="16">
        <f>SUBTOTAL(9,K48:K50)</f>
        <v>0</v>
      </c>
      <c r="L47" s="16">
        <f>SUBTOTAL(9,L48:L50)</f>
        <v>0</v>
      </c>
    </row>
    <row r="48" spans="1:12" ht="30" hidden="1" customHeight="1" x14ac:dyDescent="0.25">
      <c r="A48" s="9"/>
      <c r="B48" s="9"/>
      <c r="C48" s="46"/>
      <c r="D48" s="33"/>
      <c r="E48" s="33"/>
      <c r="F48" s="33"/>
      <c r="G48" s="34"/>
      <c r="H48" s="61"/>
      <c r="I48" s="61"/>
      <c r="J48" s="34"/>
      <c r="K48" s="34"/>
      <c r="L48" s="34"/>
    </row>
    <row r="49" spans="1:12" ht="15" customHeight="1" x14ac:dyDescent="0.25">
      <c r="A49" s="74" t="s">
        <v>75</v>
      </c>
      <c r="B49" s="74" t="s">
        <v>267</v>
      </c>
      <c r="C49" s="3">
        <v>0</v>
      </c>
      <c r="D49" s="3">
        <v>77000</v>
      </c>
      <c r="E49" s="3">
        <v>76380.149999999994</v>
      </c>
      <c r="F49" s="3">
        <f>G49-D49</f>
        <v>-77000</v>
      </c>
      <c r="G49" s="3"/>
      <c r="H49" s="51" t="str">
        <f>IF(C49&lt;&gt;0,0/C49,"-")</f>
        <v>-</v>
      </c>
      <c r="I49" s="51">
        <f>IF(D49&lt;&gt;0,E49/D49,"-")</f>
        <v>0.99194999999999989</v>
      </c>
      <c r="J49" s="3">
        <v>0</v>
      </c>
      <c r="K49" s="76">
        <v>0</v>
      </c>
      <c r="L49" s="76">
        <v>0</v>
      </c>
    </row>
    <row r="50" spans="1:12" hidden="1" x14ac:dyDescent="0.25">
      <c r="A50" s="9"/>
      <c r="B50" s="9"/>
      <c r="C50" s="46"/>
      <c r="D50" s="3"/>
      <c r="E50" s="3"/>
      <c r="F50" s="3"/>
      <c r="G50" s="3"/>
      <c r="H50" s="51"/>
      <c r="I50" s="51"/>
      <c r="J50" s="3"/>
      <c r="K50" s="3"/>
      <c r="L50" s="3"/>
    </row>
    <row r="51" spans="1:12" s="10" customFormat="1" ht="18" customHeight="1" x14ac:dyDescent="0.25">
      <c r="A51" s="73" t="s">
        <v>21</v>
      </c>
      <c r="B51" s="73" t="s">
        <v>232</v>
      </c>
      <c r="C51" s="16">
        <f>SUBTOTAL(9,C52:C54)</f>
        <v>0</v>
      </c>
      <c r="D51" s="16">
        <f>SUBTOTAL(9,D52:D54)</f>
        <v>1000</v>
      </c>
      <c r="E51" s="16">
        <f>SUBTOTAL(9,E52:E54)</f>
        <v>1000</v>
      </c>
      <c r="F51" s="16">
        <f>G51-D51</f>
        <v>-1000</v>
      </c>
      <c r="G51" s="16">
        <f>SUBTOTAL(9,G52:G54)</f>
        <v>0</v>
      </c>
      <c r="H51" s="60" t="str">
        <f>IF(C51&lt;&gt;0,E51/C51,"-")</f>
        <v>-</v>
      </c>
      <c r="I51" s="60">
        <f>IF(D51&lt;&gt;0,E51/D51,"-")</f>
        <v>1</v>
      </c>
      <c r="J51" s="16">
        <f>SUBTOTAL(9,J52:J54)</f>
        <v>0</v>
      </c>
      <c r="K51" s="16">
        <f>SUBTOTAL(9,K52:K54)</f>
        <v>0</v>
      </c>
      <c r="L51" s="16">
        <f>SUBTOTAL(9,L52:L54)</f>
        <v>0</v>
      </c>
    </row>
    <row r="52" spans="1:12" ht="30" hidden="1" customHeight="1" x14ac:dyDescent="0.25">
      <c r="A52" s="9"/>
      <c r="B52" s="9"/>
      <c r="C52" s="46"/>
      <c r="D52" s="33"/>
      <c r="E52" s="33"/>
      <c r="F52" s="33"/>
      <c r="G52" s="34"/>
      <c r="H52" s="61"/>
      <c r="I52" s="61"/>
      <c r="J52" s="34"/>
      <c r="K52" s="34"/>
      <c r="L52" s="34"/>
    </row>
    <row r="53" spans="1:12" ht="15" customHeight="1" x14ac:dyDescent="0.25">
      <c r="A53" s="74" t="s">
        <v>76</v>
      </c>
      <c r="B53" s="74" t="s">
        <v>232</v>
      </c>
      <c r="C53" s="3">
        <v>0</v>
      </c>
      <c r="D53" s="3">
        <v>1000</v>
      </c>
      <c r="E53" s="3">
        <v>1000</v>
      </c>
      <c r="F53" s="3">
        <f>G53-D53</f>
        <v>-1000</v>
      </c>
      <c r="G53" s="3"/>
      <c r="H53" s="51" t="str">
        <f>IF(C53&lt;&gt;0,0/C53,"-")</f>
        <v>-</v>
      </c>
      <c r="I53" s="51">
        <f>IF(D53&lt;&gt;0,E53/D53,"-")</f>
        <v>1</v>
      </c>
      <c r="J53" s="3">
        <v>0</v>
      </c>
      <c r="K53" s="76">
        <v>0</v>
      </c>
      <c r="L53" s="76">
        <v>0</v>
      </c>
    </row>
    <row r="54" spans="1:12" hidden="1" x14ac:dyDescent="0.25">
      <c r="A54" s="9"/>
      <c r="B54" s="9"/>
      <c r="C54" s="46"/>
      <c r="D54" s="3"/>
      <c r="E54" s="3"/>
      <c r="F54" s="3"/>
      <c r="G54" s="3"/>
      <c r="H54" s="51"/>
      <c r="I54" s="51"/>
      <c r="J54" s="3"/>
      <c r="K54" s="3"/>
      <c r="L54" s="3"/>
    </row>
    <row r="55" spans="1:12" s="10" customFormat="1" ht="18" customHeight="1" x14ac:dyDescent="0.25">
      <c r="A55" s="73" t="s">
        <v>22</v>
      </c>
      <c r="B55" s="73" t="s">
        <v>255</v>
      </c>
      <c r="C55" s="16">
        <f>SUBTOTAL(9,C56:C58)</f>
        <v>0</v>
      </c>
      <c r="D55" s="16">
        <f>SUBTOTAL(9,D56:D58)</f>
        <v>13000</v>
      </c>
      <c r="E55" s="16">
        <f>SUBTOTAL(9,E56:E58)</f>
        <v>12602.73</v>
      </c>
      <c r="F55" s="16">
        <f>G55-D55</f>
        <v>-13000</v>
      </c>
      <c r="G55" s="16">
        <f>SUBTOTAL(9,G56:G58)</f>
        <v>0</v>
      </c>
      <c r="H55" s="60" t="str">
        <f>IF(C55&lt;&gt;0,E55/C55,"-")</f>
        <v>-</v>
      </c>
      <c r="I55" s="60">
        <f>IF(D55&lt;&gt;0,E55/D55,"-")</f>
        <v>0.96944076923076916</v>
      </c>
      <c r="J55" s="16">
        <f>SUBTOTAL(9,J56:J58)</f>
        <v>0</v>
      </c>
      <c r="K55" s="16">
        <f>SUBTOTAL(9,K56:K58)</f>
        <v>0</v>
      </c>
      <c r="L55" s="16">
        <f>SUBTOTAL(9,L56:L58)</f>
        <v>0</v>
      </c>
    </row>
    <row r="56" spans="1:12" ht="30" hidden="1" customHeight="1" x14ac:dyDescent="0.25">
      <c r="A56" s="9"/>
      <c r="B56" s="9"/>
      <c r="C56" s="46"/>
      <c r="D56" s="33"/>
      <c r="E56" s="33"/>
      <c r="F56" s="33"/>
      <c r="G56" s="34"/>
      <c r="H56" s="61"/>
      <c r="I56" s="61"/>
      <c r="J56" s="34"/>
      <c r="K56" s="34"/>
      <c r="L56" s="34"/>
    </row>
    <row r="57" spans="1:12" ht="15" customHeight="1" x14ac:dyDescent="0.25">
      <c r="A57" s="74" t="s">
        <v>77</v>
      </c>
      <c r="B57" s="74" t="s">
        <v>272</v>
      </c>
      <c r="C57" s="3">
        <v>0</v>
      </c>
      <c r="D57" s="3">
        <v>13000</v>
      </c>
      <c r="E57" s="3">
        <v>12602.73</v>
      </c>
      <c r="F57" s="3">
        <f>G57-D57</f>
        <v>-13000</v>
      </c>
      <c r="G57" s="3"/>
      <c r="H57" s="51" t="str">
        <f>IF(C57&lt;&gt;0,0/C57,"-")</f>
        <v>-</v>
      </c>
      <c r="I57" s="51">
        <f>IF(D57&lt;&gt;0,E57/D57,"-")</f>
        <v>0.96944076923076916</v>
      </c>
      <c r="J57" s="3">
        <v>0</v>
      </c>
      <c r="K57" s="76">
        <v>0</v>
      </c>
      <c r="L57" s="76">
        <v>0</v>
      </c>
    </row>
    <row r="58" spans="1:12" hidden="1" x14ac:dyDescent="0.25">
      <c r="A58" s="9"/>
      <c r="B58" s="9"/>
      <c r="C58" s="46"/>
      <c r="D58" s="3"/>
      <c r="E58" s="3"/>
      <c r="F58" s="3"/>
      <c r="G58" s="3"/>
      <c r="H58" s="51"/>
      <c r="I58" s="51"/>
      <c r="J58" s="3"/>
      <c r="K58" s="3"/>
      <c r="L58" s="3"/>
    </row>
    <row r="59" spans="1:12" s="10" customFormat="1" ht="18" hidden="1" customHeight="1" x14ac:dyDescent="0.25">
      <c r="A59" s="73" t="s">
        <v>4</v>
      </c>
      <c r="B59" s="73" t="s">
        <v>212</v>
      </c>
      <c r="C59" s="16">
        <f>SUBTOTAL(9,C60:C62)</f>
        <v>0</v>
      </c>
      <c r="D59" s="16">
        <f>SUBTOTAL(9,D60:D62)</f>
        <v>0</v>
      </c>
      <c r="E59" s="16">
        <f>SUBTOTAL(9,E60:E62)</f>
        <v>0</v>
      </c>
      <c r="F59" s="16">
        <f>G59-D59</f>
        <v>0</v>
      </c>
      <c r="G59" s="16">
        <f>SUBTOTAL(9,G60:G62)</f>
        <v>0</v>
      </c>
      <c r="H59" s="60" t="str">
        <f>IF(C59&lt;&gt;0,E59/C59,"-")</f>
        <v>-</v>
      </c>
      <c r="I59" s="60" t="str">
        <f>IF(D59&lt;&gt;0,E59/D59,"-")</f>
        <v>-</v>
      </c>
      <c r="J59" s="16">
        <f>SUBTOTAL(9,J60:J62)</f>
        <v>105000</v>
      </c>
      <c r="K59" s="16">
        <f>SUBTOTAL(9,K60:K62)</f>
        <v>105000</v>
      </c>
      <c r="L59" s="16">
        <f>SUBTOTAL(9,L60:L62)</f>
        <v>0</v>
      </c>
    </row>
    <row r="60" spans="1:12" ht="30" hidden="1" customHeight="1" x14ac:dyDescent="0.25">
      <c r="A60" s="9"/>
      <c r="B60" s="9"/>
      <c r="C60" s="46"/>
      <c r="D60" s="33"/>
      <c r="E60" s="33"/>
      <c r="F60" s="33"/>
      <c r="G60" s="34"/>
      <c r="H60" s="61"/>
      <c r="I60" s="61"/>
      <c r="J60" s="34"/>
      <c r="K60" s="34"/>
      <c r="L60" s="34"/>
    </row>
    <row r="61" spans="1:12" ht="15" hidden="1" customHeight="1" x14ac:dyDescent="0.25">
      <c r="A61" s="74" t="s">
        <v>4</v>
      </c>
      <c r="B61" s="74" t="s">
        <v>212</v>
      </c>
      <c r="C61" s="3"/>
      <c r="D61" s="3">
        <v>0</v>
      </c>
      <c r="E61" s="3">
        <v>0</v>
      </c>
      <c r="F61" s="3">
        <f>G61-D61</f>
        <v>0</v>
      </c>
      <c r="G61" s="3"/>
      <c r="H61" s="51" t="str">
        <f>IF(C61&lt;&gt;0,0/C61,"-")</f>
        <v>-</v>
      </c>
      <c r="I61" s="51" t="str">
        <f>IF(D61&lt;&gt;0,E61/D61,"-")</f>
        <v>-</v>
      </c>
      <c r="J61" s="3">
        <v>105000</v>
      </c>
      <c r="K61" s="76">
        <v>105000</v>
      </c>
      <c r="L61" s="76">
        <v>0</v>
      </c>
    </row>
    <row r="62" spans="1:12" hidden="1" x14ac:dyDescent="0.25">
      <c r="A62" s="9"/>
      <c r="B62" s="9"/>
      <c r="C62" s="46"/>
      <c r="D62" s="3"/>
      <c r="E62" s="3"/>
      <c r="F62" s="3"/>
      <c r="G62" s="3"/>
      <c r="H62" s="51"/>
      <c r="I62" s="51"/>
      <c r="J62" s="3"/>
      <c r="K62" s="3"/>
      <c r="L62" s="3"/>
    </row>
    <row r="63" spans="1:12" s="10" customFormat="1" ht="18" customHeight="1" x14ac:dyDescent="0.25">
      <c r="A63" s="73" t="s">
        <v>23</v>
      </c>
      <c r="B63" s="73" t="s">
        <v>299</v>
      </c>
      <c r="C63" s="16">
        <f>SUBTOTAL(9,C64:C67)</f>
        <v>0</v>
      </c>
      <c r="D63" s="16">
        <f>SUBTOTAL(9,D64:D67)</f>
        <v>10000</v>
      </c>
      <c r="E63" s="16">
        <f>SUBTOTAL(9,E64:E67)</f>
        <v>1546</v>
      </c>
      <c r="F63" s="16">
        <f>G63-D63</f>
        <v>-10000</v>
      </c>
      <c r="G63" s="16">
        <f>SUBTOTAL(9,G64:G67)</f>
        <v>0</v>
      </c>
      <c r="H63" s="60" t="str">
        <f>IF(C63&lt;&gt;0,E63/C63,"-")</f>
        <v>-</v>
      </c>
      <c r="I63" s="60">
        <f>IF(D63&lt;&gt;0,E63/D63,"-")</f>
        <v>0.15459999999999999</v>
      </c>
      <c r="J63" s="16">
        <f>SUBTOTAL(9,J64:J67)</f>
        <v>0</v>
      </c>
      <c r="K63" s="16">
        <f>SUBTOTAL(9,K64:K67)</f>
        <v>0</v>
      </c>
      <c r="L63" s="16">
        <f>SUBTOTAL(9,L64:L67)</f>
        <v>0</v>
      </c>
    </row>
    <row r="64" spans="1:12" ht="30" hidden="1" customHeight="1" x14ac:dyDescent="0.25">
      <c r="A64" s="9"/>
      <c r="B64" s="9"/>
      <c r="C64" s="46"/>
      <c r="D64" s="33"/>
      <c r="E64" s="33"/>
      <c r="F64" s="33"/>
      <c r="G64" s="34"/>
      <c r="H64" s="61"/>
      <c r="I64" s="61"/>
      <c r="J64" s="34"/>
      <c r="K64" s="34"/>
      <c r="L64" s="34"/>
    </row>
    <row r="65" spans="1:12" ht="15" customHeight="1" x14ac:dyDescent="0.25">
      <c r="A65" s="74" t="s">
        <v>78</v>
      </c>
      <c r="B65" s="74" t="s">
        <v>257</v>
      </c>
      <c r="C65" s="3">
        <v>0</v>
      </c>
      <c r="D65" s="3">
        <v>2000</v>
      </c>
      <c r="E65" s="3">
        <v>1546</v>
      </c>
      <c r="F65" s="3">
        <f>G65-D65</f>
        <v>-2000</v>
      </c>
      <c r="G65" s="3"/>
      <c r="H65" s="51" t="str">
        <f>IF(C65&lt;&gt;0,0/C65,"-")</f>
        <v>-</v>
      </c>
      <c r="I65" s="51">
        <f>IF(D65&lt;&gt;0,E65/D65,"-")</f>
        <v>0.77300000000000002</v>
      </c>
      <c r="J65" s="3">
        <v>0</v>
      </c>
      <c r="K65" s="76">
        <v>0</v>
      </c>
      <c r="L65" s="76">
        <v>0</v>
      </c>
    </row>
    <row r="66" spans="1:12" ht="15" customHeight="1" x14ac:dyDescent="0.25">
      <c r="A66" s="74" t="s">
        <v>81</v>
      </c>
      <c r="B66" s="74" t="s">
        <v>327</v>
      </c>
      <c r="C66" s="3">
        <v>0</v>
      </c>
      <c r="D66" s="3">
        <v>8000</v>
      </c>
      <c r="E66" s="3">
        <v>0</v>
      </c>
      <c r="F66" s="3">
        <f>G66-D66</f>
        <v>-8000</v>
      </c>
      <c r="G66" s="3"/>
      <c r="H66" s="51" t="str">
        <f>IF(C66&lt;&gt;0,0/C66,"-")</f>
        <v>-</v>
      </c>
      <c r="I66" s="51">
        <f>IF(D66&lt;&gt;0,E66/D66,"-")</f>
        <v>0</v>
      </c>
      <c r="J66" s="3">
        <v>0</v>
      </c>
      <c r="K66" s="76">
        <v>0</v>
      </c>
      <c r="L66" s="76">
        <v>0</v>
      </c>
    </row>
    <row r="67" spans="1:12" hidden="1" x14ac:dyDescent="0.25">
      <c r="A67" s="9"/>
      <c r="B67" s="9"/>
      <c r="C67" s="46"/>
      <c r="D67" s="3"/>
      <c r="E67" s="3"/>
      <c r="F67" s="3"/>
      <c r="G67" s="3"/>
      <c r="H67" s="51"/>
      <c r="I67" s="51"/>
      <c r="J67" s="3"/>
      <c r="K67" s="3"/>
      <c r="L67" s="3"/>
    </row>
    <row r="68" spans="1:12" s="10" customFormat="1" ht="18" hidden="1" customHeight="1" x14ac:dyDescent="0.25">
      <c r="A68" s="73" t="s">
        <v>24</v>
      </c>
      <c r="B68" s="73" t="s">
        <v>244</v>
      </c>
      <c r="C68" s="16">
        <f>SUBTOTAL(9,C69:C71)</f>
        <v>0</v>
      </c>
      <c r="D68" s="16">
        <f>SUBTOTAL(9,D69:D71)</f>
        <v>0</v>
      </c>
      <c r="E68" s="16">
        <f>SUBTOTAL(9,E69:E71)</f>
        <v>0</v>
      </c>
      <c r="F68" s="16">
        <f>G68-D68</f>
        <v>0</v>
      </c>
      <c r="G68" s="16">
        <f>SUBTOTAL(9,G69:G71)</f>
        <v>0</v>
      </c>
      <c r="H68" s="60" t="str">
        <f>IF(C68&lt;&gt;0,E68/C68,"-")</f>
        <v>-</v>
      </c>
      <c r="I68" s="60" t="str">
        <f>IF(D68&lt;&gt;0,E68/D68,"-")</f>
        <v>-</v>
      </c>
      <c r="J68" s="16">
        <f>SUBTOTAL(9,J69:J71)</f>
        <v>0</v>
      </c>
      <c r="K68" s="16">
        <f>SUBTOTAL(9,K69:K71)</f>
        <v>0</v>
      </c>
      <c r="L68" s="16">
        <f>SUBTOTAL(9,L69:L71)</f>
        <v>0</v>
      </c>
    </row>
    <row r="69" spans="1:12" ht="30" hidden="1" customHeight="1" x14ac:dyDescent="0.25">
      <c r="A69" s="9"/>
      <c r="B69" s="9"/>
      <c r="C69" s="46"/>
      <c r="D69" s="33"/>
      <c r="E69" s="33"/>
      <c r="F69" s="33"/>
      <c r="G69" s="34"/>
      <c r="H69" s="61"/>
      <c r="I69" s="61"/>
      <c r="J69" s="34"/>
      <c r="K69" s="34"/>
      <c r="L69" s="34"/>
    </row>
    <row r="70" spans="1:12" ht="15" hidden="1" customHeight="1" x14ac:dyDescent="0.25">
      <c r="A70" s="74" t="s">
        <v>82</v>
      </c>
      <c r="B70" s="74" t="s">
        <v>282</v>
      </c>
      <c r="C70" s="3">
        <v>0</v>
      </c>
      <c r="D70" s="3">
        <v>0</v>
      </c>
      <c r="E70" s="3">
        <v>0</v>
      </c>
      <c r="F70" s="3">
        <f>G70-D70</f>
        <v>0</v>
      </c>
      <c r="G70" s="3"/>
      <c r="H70" s="51" t="str">
        <f>IF(C70&lt;&gt;0,0/C70,"-")</f>
        <v>-</v>
      </c>
      <c r="I70" s="51" t="str">
        <f>IF(D70&lt;&gt;0,E70/D70,"-")</f>
        <v>-</v>
      </c>
      <c r="J70" s="3">
        <v>0</v>
      </c>
      <c r="K70" s="76">
        <v>0</v>
      </c>
      <c r="L70" s="76">
        <v>0</v>
      </c>
    </row>
    <row r="71" spans="1:12" hidden="1" x14ac:dyDescent="0.25">
      <c r="A71" s="9"/>
      <c r="B71" s="9"/>
      <c r="C71" s="46"/>
      <c r="D71" s="3"/>
      <c r="E71" s="3"/>
      <c r="F71" s="3"/>
      <c r="G71" s="3"/>
      <c r="H71" s="51"/>
      <c r="I71" s="51"/>
      <c r="J71" s="3"/>
      <c r="K71" s="3"/>
      <c r="L71" s="3"/>
    </row>
    <row r="72" spans="1:12" s="10" customFormat="1" ht="18" hidden="1" customHeight="1" x14ac:dyDescent="0.25">
      <c r="A72" s="73" t="s">
        <v>25</v>
      </c>
      <c r="B72" s="73" t="s">
        <v>207</v>
      </c>
      <c r="C72" s="16">
        <f>SUBTOTAL(9,C73:C75)</f>
        <v>0</v>
      </c>
      <c r="D72" s="16">
        <f>SUBTOTAL(9,D73:D75)</f>
        <v>0</v>
      </c>
      <c r="E72" s="16">
        <f>SUBTOTAL(9,E73:E75)</f>
        <v>0</v>
      </c>
      <c r="F72" s="16">
        <f>G72-D72</f>
        <v>0</v>
      </c>
      <c r="G72" s="16">
        <f>SUBTOTAL(9,G73:G75)</f>
        <v>0</v>
      </c>
      <c r="H72" s="60" t="str">
        <f>IF(C72&lt;&gt;0,E72/C72,"-")</f>
        <v>-</v>
      </c>
      <c r="I72" s="60" t="str">
        <f>IF(D72&lt;&gt;0,E72/D72,"-")</f>
        <v>-</v>
      </c>
      <c r="J72" s="16">
        <f>SUBTOTAL(9,J73:J75)</f>
        <v>0</v>
      </c>
      <c r="K72" s="16">
        <f>SUBTOTAL(9,K73:K75)</f>
        <v>0</v>
      </c>
      <c r="L72" s="16">
        <f>SUBTOTAL(9,L73:L75)</f>
        <v>0</v>
      </c>
    </row>
    <row r="73" spans="1:12" ht="30" hidden="1" customHeight="1" x14ac:dyDescent="0.25">
      <c r="A73" s="9"/>
      <c r="B73" s="9"/>
      <c r="C73" s="46"/>
      <c r="D73" s="33"/>
      <c r="E73" s="33"/>
      <c r="F73" s="33"/>
      <c r="G73" s="34"/>
      <c r="H73" s="61"/>
      <c r="I73" s="61"/>
      <c r="J73" s="34"/>
      <c r="K73" s="34"/>
      <c r="L73" s="34"/>
    </row>
    <row r="74" spans="1:12" ht="15" hidden="1" customHeight="1" x14ac:dyDescent="0.25">
      <c r="A74" s="74" t="s">
        <v>93</v>
      </c>
      <c r="B74" s="74" t="s">
        <v>239</v>
      </c>
      <c r="C74" s="3">
        <v>0</v>
      </c>
      <c r="D74" s="3">
        <v>0</v>
      </c>
      <c r="E74" s="3">
        <v>0</v>
      </c>
      <c r="F74" s="3">
        <f>G74-D74</f>
        <v>0</v>
      </c>
      <c r="G74" s="3"/>
      <c r="H74" s="51" t="str">
        <f>IF(C74&lt;&gt;0,0/C74,"-")</f>
        <v>-</v>
      </c>
      <c r="I74" s="51" t="str">
        <f>IF(D74&lt;&gt;0,E74/D74,"-")</f>
        <v>-</v>
      </c>
      <c r="J74" s="3">
        <v>0</v>
      </c>
      <c r="K74" s="76">
        <v>0</v>
      </c>
      <c r="L74" s="76">
        <v>0</v>
      </c>
    </row>
    <row r="75" spans="1:12" hidden="1" x14ac:dyDescent="0.25">
      <c r="A75" s="9"/>
      <c r="B75" s="9"/>
      <c r="C75" s="46"/>
      <c r="D75" s="3"/>
      <c r="E75" s="3"/>
      <c r="F75" s="3"/>
      <c r="G75" s="3"/>
      <c r="H75" s="51"/>
      <c r="I75" s="51"/>
      <c r="J75" s="3"/>
      <c r="K75" s="3"/>
      <c r="L75" s="3"/>
    </row>
    <row r="76" spans="1:12" s="10" customFormat="1" ht="18" customHeight="1" x14ac:dyDescent="0.25">
      <c r="A76" s="73" t="s">
        <v>26</v>
      </c>
      <c r="B76" s="73" t="s">
        <v>348</v>
      </c>
      <c r="C76" s="16">
        <f>SUBTOTAL(9,C77:C79)</f>
        <v>0</v>
      </c>
      <c r="D76" s="16">
        <f>SUBTOTAL(9,D77:D79)</f>
        <v>1000</v>
      </c>
      <c r="E76" s="16">
        <f>SUBTOTAL(9,E77:E79)</f>
        <v>872</v>
      </c>
      <c r="F76" s="16">
        <f>G76-D76</f>
        <v>-1000</v>
      </c>
      <c r="G76" s="16">
        <f>SUBTOTAL(9,G77:G79)</f>
        <v>0</v>
      </c>
      <c r="H76" s="60" t="str">
        <f>IF(C76&lt;&gt;0,E76/C76,"-")</f>
        <v>-</v>
      </c>
      <c r="I76" s="60">
        <f>IF(D76&lt;&gt;0,E76/D76,"-")</f>
        <v>0.872</v>
      </c>
      <c r="J76" s="16">
        <f>SUBTOTAL(9,J77:J79)</f>
        <v>0</v>
      </c>
      <c r="K76" s="16">
        <f>SUBTOTAL(9,K77:K79)</f>
        <v>0</v>
      </c>
      <c r="L76" s="16">
        <f>SUBTOTAL(9,L77:L79)</f>
        <v>0</v>
      </c>
    </row>
    <row r="77" spans="1:12" ht="30" hidden="1" customHeight="1" x14ac:dyDescent="0.25">
      <c r="A77" s="9"/>
      <c r="B77" s="9"/>
      <c r="C77" s="46"/>
      <c r="D77" s="33"/>
      <c r="E77" s="33"/>
      <c r="F77" s="33"/>
      <c r="G77" s="34"/>
      <c r="H77" s="61"/>
      <c r="I77" s="61"/>
      <c r="J77" s="34"/>
      <c r="K77" s="34"/>
      <c r="L77" s="34"/>
    </row>
    <row r="78" spans="1:12" ht="15" customHeight="1" x14ac:dyDescent="0.25">
      <c r="A78" s="74" t="s">
        <v>96</v>
      </c>
      <c r="B78" s="74" t="s">
        <v>348</v>
      </c>
      <c r="C78" s="3">
        <v>0</v>
      </c>
      <c r="D78" s="3">
        <v>1000</v>
      </c>
      <c r="E78" s="3">
        <v>872</v>
      </c>
      <c r="F78" s="3">
        <f>G78-D78</f>
        <v>-1000</v>
      </c>
      <c r="G78" s="3"/>
      <c r="H78" s="51" t="str">
        <f>IF(C78&lt;&gt;0,0/C78,"-")</f>
        <v>-</v>
      </c>
      <c r="I78" s="51">
        <f>IF(D78&lt;&gt;0,E78/D78,"-")</f>
        <v>0.872</v>
      </c>
      <c r="J78" s="3">
        <v>0</v>
      </c>
      <c r="K78" s="76">
        <v>0</v>
      </c>
      <c r="L78" s="76">
        <v>0</v>
      </c>
    </row>
    <row r="79" spans="1:12" hidden="1" x14ac:dyDescent="0.25">
      <c r="A79" s="9"/>
      <c r="B79" s="9"/>
      <c r="C79" s="46"/>
      <c r="D79" s="3"/>
      <c r="E79" s="3"/>
      <c r="F79" s="3"/>
      <c r="G79" s="3"/>
      <c r="H79" s="51"/>
      <c r="I79" s="51"/>
      <c r="J79" s="3"/>
      <c r="K79" s="3"/>
      <c r="L79" s="3"/>
    </row>
    <row r="80" spans="1:12" s="10" customFormat="1" ht="18" customHeight="1" x14ac:dyDescent="0.25">
      <c r="A80" s="73" t="s">
        <v>27</v>
      </c>
      <c r="B80" s="73" t="s">
        <v>259</v>
      </c>
      <c r="C80" s="16">
        <f>SUBTOTAL(9,C81:C83)</f>
        <v>0</v>
      </c>
      <c r="D80" s="16">
        <f>SUBTOTAL(9,D81:D83)</f>
        <v>85000</v>
      </c>
      <c r="E80" s="16">
        <f>SUBTOTAL(9,E81:E83)</f>
        <v>73990.679999999993</v>
      </c>
      <c r="F80" s="16">
        <f>G80-D80</f>
        <v>-85000</v>
      </c>
      <c r="G80" s="16">
        <f>SUBTOTAL(9,G81:G83)</f>
        <v>0</v>
      </c>
      <c r="H80" s="60" t="str">
        <f>IF(C80&lt;&gt;0,E80/C80,"-")</f>
        <v>-</v>
      </c>
      <c r="I80" s="60">
        <f>IF(D80&lt;&gt;0,E80/D80,"-")</f>
        <v>0.870478588235294</v>
      </c>
      <c r="J80" s="16">
        <f>SUBTOTAL(9,J81:J83)</f>
        <v>0</v>
      </c>
      <c r="K80" s="16">
        <f>SUBTOTAL(9,K81:K83)</f>
        <v>0</v>
      </c>
      <c r="L80" s="16">
        <f>SUBTOTAL(9,L81:L83)</f>
        <v>0</v>
      </c>
    </row>
    <row r="81" spans="1:12" ht="30" hidden="1" customHeight="1" x14ac:dyDescent="0.25">
      <c r="A81" s="9"/>
      <c r="B81" s="9"/>
      <c r="C81" s="46"/>
      <c r="D81" s="33"/>
      <c r="E81" s="33"/>
      <c r="F81" s="33"/>
      <c r="G81" s="34"/>
      <c r="H81" s="61"/>
      <c r="I81" s="61"/>
      <c r="J81" s="34"/>
      <c r="K81" s="34"/>
      <c r="L81" s="34"/>
    </row>
    <row r="82" spans="1:12" ht="15" customHeight="1" x14ac:dyDescent="0.25">
      <c r="A82" s="74" t="s">
        <v>97</v>
      </c>
      <c r="B82" s="74" t="s">
        <v>373</v>
      </c>
      <c r="C82" s="3">
        <v>0</v>
      </c>
      <c r="D82" s="3">
        <v>85000</v>
      </c>
      <c r="E82" s="3">
        <v>73990.679999999993</v>
      </c>
      <c r="F82" s="3">
        <f>G82-D82</f>
        <v>-85000</v>
      </c>
      <c r="G82" s="3"/>
      <c r="H82" s="51" t="str">
        <f>IF(C82&lt;&gt;0,0/C82,"-")</f>
        <v>-</v>
      </c>
      <c r="I82" s="51">
        <f>IF(D82&lt;&gt;0,E82/D82,"-")</f>
        <v>0.870478588235294</v>
      </c>
      <c r="J82" s="3">
        <v>0</v>
      </c>
      <c r="K82" s="76">
        <v>0</v>
      </c>
      <c r="L82" s="76">
        <v>0</v>
      </c>
    </row>
    <row r="83" spans="1:12" hidden="1" x14ac:dyDescent="0.25">
      <c r="A83" s="9"/>
      <c r="B83" s="9"/>
      <c r="C83" s="46"/>
      <c r="D83" s="3"/>
      <c r="E83" s="3"/>
      <c r="F83" s="3"/>
      <c r="G83" s="3"/>
      <c r="H83" s="51"/>
      <c r="I83" s="51"/>
      <c r="J83" s="3"/>
      <c r="K83" s="3"/>
      <c r="L83" s="3"/>
    </row>
    <row r="84" spans="1:12" s="10" customFormat="1" ht="18" hidden="1" customHeight="1" x14ac:dyDescent="0.25">
      <c r="A84" s="73" t="s">
        <v>33</v>
      </c>
      <c r="B84" s="73" t="s">
        <v>365</v>
      </c>
      <c r="C84" s="16">
        <f>SUBTOTAL(9,C85:C87)</f>
        <v>0</v>
      </c>
      <c r="D84" s="16">
        <f>SUBTOTAL(9,D85:D87)</f>
        <v>0</v>
      </c>
      <c r="E84" s="16">
        <f>SUBTOTAL(9,E85:E87)</f>
        <v>0</v>
      </c>
      <c r="F84" s="16">
        <f>G84-D84</f>
        <v>0</v>
      </c>
      <c r="G84" s="16">
        <f>SUBTOTAL(9,G85:G87)</f>
        <v>0</v>
      </c>
      <c r="H84" s="60" t="str">
        <f>IF(C84&lt;&gt;0,E84/C84,"-")</f>
        <v>-</v>
      </c>
      <c r="I84" s="60" t="str">
        <f>IF(D84&lt;&gt;0,E84/D84,"-")</f>
        <v>-</v>
      </c>
      <c r="J84" s="16">
        <f>SUBTOTAL(9,J85:J87)</f>
        <v>0</v>
      </c>
      <c r="K84" s="16">
        <f>SUBTOTAL(9,K85:K87)</f>
        <v>0</v>
      </c>
      <c r="L84" s="16">
        <f>SUBTOTAL(9,L85:L87)</f>
        <v>0</v>
      </c>
    </row>
    <row r="85" spans="1:12" ht="30" hidden="1" customHeight="1" x14ac:dyDescent="0.25">
      <c r="A85" s="9"/>
      <c r="B85" s="9"/>
      <c r="C85" s="46"/>
      <c r="D85" s="33"/>
      <c r="E85" s="33"/>
      <c r="F85" s="33"/>
      <c r="G85" s="34"/>
      <c r="H85" s="61"/>
      <c r="I85" s="61"/>
      <c r="J85" s="34"/>
      <c r="K85" s="34"/>
      <c r="L85" s="34"/>
    </row>
    <row r="86" spans="1:12" ht="15" hidden="1" customHeight="1" x14ac:dyDescent="0.25">
      <c r="A86" s="74" t="s">
        <v>112</v>
      </c>
      <c r="B86" s="74" t="s">
        <v>339</v>
      </c>
      <c r="C86" s="3">
        <v>0</v>
      </c>
      <c r="D86" s="3">
        <v>0</v>
      </c>
      <c r="E86" s="3">
        <v>0</v>
      </c>
      <c r="F86" s="3">
        <f>G86-D86</f>
        <v>0</v>
      </c>
      <c r="G86" s="3"/>
      <c r="H86" s="51" t="str">
        <f>IF(C86&lt;&gt;0,0/C86,"-")</f>
        <v>-</v>
      </c>
      <c r="I86" s="51" t="str">
        <f>IF(D86&lt;&gt;0,E86/D86,"-")</f>
        <v>-</v>
      </c>
      <c r="J86" s="3">
        <v>0</v>
      </c>
      <c r="K86" s="76">
        <v>0</v>
      </c>
      <c r="L86" s="76">
        <v>0</v>
      </c>
    </row>
    <row r="87" spans="1:12" hidden="1" x14ac:dyDescent="0.25">
      <c r="A87" s="9"/>
      <c r="B87" s="9"/>
      <c r="C87" s="46"/>
      <c r="D87" s="3"/>
      <c r="E87" s="3"/>
      <c r="F87" s="3"/>
      <c r="G87" s="3"/>
      <c r="H87" s="51"/>
      <c r="I87" s="51"/>
      <c r="J87" s="3"/>
      <c r="K87" s="3"/>
      <c r="L87" s="3"/>
    </row>
    <row r="88" spans="1:12" hidden="1" x14ac:dyDescent="0.25">
      <c r="A88" s="1"/>
      <c r="B88" s="1"/>
      <c r="C88" s="5"/>
      <c r="D88" s="5"/>
      <c r="E88" s="5"/>
      <c r="F88" s="5"/>
      <c r="G88" s="34"/>
      <c r="H88" s="61"/>
      <c r="I88" s="61"/>
      <c r="J88" s="34"/>
      <c r="K88" s="34"/>
      <c r="L88" s="34"/>
    </row>
    <row r="89" spans="1:12" ht="20.100000000000001" hidden="1" customHeight="1" x14ac:dyDescent="0.25">
      <c r="A89" s="1"/>
      <c r="B89" s="1"/>
      <c r="C89" s="5"/>
      <c r="D89" s="5"/>
      <c r="E89" s="5"/>
      <c r="F89" s="5"/>
      <c r="G89" s="34"/>
      <c r="H89" s="61"/>
      <c r="I89" s="61"/>
      <c r="J89" s="34"/>
      <c r="K89" s="34"/>
      <c r="L89" s="34"/>
    </row>
    <row r="90" spans="1:12" ht="20.100000000000001" hidden="1" customHeight="1" x14ac:dyDescent="0.25">
      <c r="A90" s="1"/>
      <c r="B90" s="1"/>
      <c r="C90" s="5"/>
      <c r="D90" s="5"/>
      <c r="E90" s="5"/>
      <c r="F90" s="5"/>
      <c r="G90" s="34"/>
      <c r="H90" s="61"/>
      <c r="I90" s="61"/>
      <c r="J90" s="34"/>
      <c r="K90" s="34"/>
      <c r="L90" s="34"/>
    </row>
    <row r="91" spans="1:12" s="10" customFormat="1" ht="18" customHeight="1" x14ac:dyDescent="0.25">
      <c r="A91" s="70" t="s">
        <v>134</v>
      </c>
      <c r="B91" s="70" t="s">
        <v>314</v>
      </c>
      <c r="C91" s="40">
        <f>SUBTOTAL(9,C92:C107)</f>
        <v>0</v>
      </c>
      <c r="D91" s="40">
        <f>SUBTOTAL(9,D92:D107)</f>
        <v>16500</v>
      </c>
      <c r="E91" s="40">
        <f>SUBTOTAL(9,E92:E107)</f>
        <v>16950</v>
      </c>
      <c r="F91" s="40">
        <f>G91-D91</f>
        <v>-16500</v>
      </c>
      <c r="G91" s="40">
        <f>SUBTOTAL(9,G92:G107)</f>
        <v>0</v>
      </c>
      <c r="H91" s="57" t="str">
        <f>IF(C91&lt;&gt;0,E91/C91,"-")</f>
        <v>-</v>
      </c>
      <c r="I91" s="57">
        <f>IF(D91&lt;&gt;0,E91/D91,"-")</f>
        <v>1.0272727272727273</v>
      </c>
      <c r="J91" s="40">
        <f>SUBTOTAL(9,J92:J107)</f>
        <v>16500</v>
      </c>
      <c r="K91" s="40">
        <f>SUBTOTAL(9,K92:K107)</f>
        <v>16500</v>
      </c>
      <c r="L91" s="40">
        <f>SUBTOTAL(9,L92:L107)</f>
        <v>0</v>
      </c>
    </row>
    <row r="92" spans="1:12" s="10" customFormat="1" ht="30" hidden="1" customHeight="1" x14ac:dyDescent="0.25">
      <c r="A92" s="66"/>
      <c r="B92" s="66"/>
      <c r="C92" s="45"/>
      <c r="D92" s="15"/>
      <c r="E92" s="15"/>
      <c r="F92" s="15"/>
      <c r="G92" s="32"/>
      <c r="H92" s="54"/>
      <c r="I92" s="54"/>
      <c r="J92" s="32"/>
      <c r="K92" s="32"/>
      <c r="L92" s="32"/>
    </row>
    <row r="93" spans="1:12" s="10" customFormat="1" ht="18" customHeight="1" x14ac:dyDescent="0.25">
      <c r="A93" s="71" t="s">
        <v>2</v>
      </c>
      <c r="B93" s="71" t="s">
        <v>273</v>
      </c>
      <c r="C93" s="41">
        <f>SUBTOTAL(9,C94:C106)</f>
        <v>0</v>
      </c>
      <c r="D93" s="41">
        <f>SUBTOTAL(9,D94:D106)</f>
        <v>16500</v>
      </c>
      <c r="E93" s="41">
        <f>SUBTOTAL(9,E94:E106)</f>
        <v>16950</v>
      </c>
      <c r="F93" s="41">
        <f>G93-D93</f>
        <v>-16500</v>
      </c>
      <c r="G93" s="41">
        <f>SUBTOTAL(9,G94:G106)</f>
        <v>0</v>
      </c>
      <c r="H93" s="58" t="str">
        <f>IF(C93&lt;&gt;0,E93/C93,"-")</f>
        <v>-</v>
      </c>
      <c r="I93" s="58">
        <f>IF(D93&lt;&gt;0,E93/D93,"-")</f>
        <v>1.0272727272727273</v>
      </c>
      <c r="J93" s="41">
        <f>SUBTOTAL(9,J94:J106)</f>
        <v>16500</v>
      </c>
      <c r="K93" s="41">
        <f>SUBTOTAL(9,K94:K106)</f>
        <v>16500</v>
      </c>
      <c r="L93" s="41">
        <f>SUBTOTAL(9,L94:L106)</f>
        <v>0</v>
      </c>
    </row>
    <row r="94" spans="1:12" s="10" customFormat="1" ht="30" hidden="1" customHeight="1" x14ac:dyDescent="0.25">
      <c r="A94" s="66"/>
      <c r="B94" s="66"/>
      <c r="C94" s="45"/>
      <c r="D94" s="16"/>
      <c r="E94" s="16"/>
      <c r="F94" s="16"/>
      <c r="G94" s="32"/>
      <c r="H94" s="54"/>
      <c r="I94" s="54"/>
      <c r="J94" s="32"/>
      <c r="K94" s="32"/>
      <c r="L94" s="32"/>
    </row>
    <row r="95" spans="1:12" s="10" customFormat="1" ht="18" customHeight="1" x14ac:dyDescent="0.25">
      <c r="A95" s="72" t="s">
        <v>0</v>
      </c>
      <c r="B95" s="72" t="s">
        <v>210</v>
      </c>
      <c r="C95" s="39">
        <f>SUBTOTAL(9,C96:C105)</f>
        <v>0</v>
      </c>
      <c r="D95" s="39">
        <f>SUBTOTAL(9,D96:D105)</f>
        <v>16500</v>
      </c>
      <c r="E95" s="39">
        <f>SUBTOTAL(9,E96:E105)</f>
        <v>16950</v>
      </c>
      <c r="F95" s="39">
        <f>G95-D95</f>
        <v>-16500</v>
      </c>
      <c r="G95" s="39">
        <f>SUBTOTAL(9,G96:G105)</f>
        <v>0</v>
      </c>
      <c r="H95" s="59" t="str">
        <f>IF(C95&lt;&gt;0,E95/C95,"-")</f>
        <v>-</v>
      </c>
      <c r="I95" s="59">
        <f>IF(D95&lt;&gt;0,E95/D95,"-")</f>
        <v>1.0272727272727273</v>
      </c>
      <c r="J95" s="39">
        <f>SUBTOTAL(9,J96:J105)</f>
        <v>16500</v>
      </c>
      <c r="K95" s="39">
        <f>SUBTOTAL(9,K96:K105)</f>
        <v>16500</v>
      </c>
      <c r="L95" s="39">
        <f>SUBTOTAL(9,L96:L105)</f>
        <v>0</v>
      </c>
    </row>
    <row r="96" spans="1:12" s="10" customFormat="1" ht="22.5" hidden="1" customHeight="1" x14ac:dyDescent="0.25">
      <c r="A96" s="66"/>
      <c r="B96" s="66"/>
      <c r="C96" s="45"/>
      <c r="D96" s="16"/>
      <c r="E96" s="16"/>
      <c r="F96" s="16"/>
      <c r="G96" s="16"/>
      <c r="H96" s="60"/>
      <c r="I96" s="60"/>
      <c r="J96" s="16"/>
      <c r="K96" s="16"/>
      <c r="L96" s="16"/>
    </row>
    <row r="97" spans="1:12" s="10" customFormat="1" ht="18" customHeight="1" x14ac:dyDescent="0.25">
      <c r="A97" s="73" t="s">
        <v>8</v>
      </c>
      <c r="B97" s="73" t="s">
        <v>193</v>
      </c>
      <c r="C97" s="16">
        <f>SUBTOTAL(9,C98:C100)</f>
        <v>0</v>
      </c>
      <c r="D97" s="16">
        <f>SUBTOTAL(9,D98:D100)</f>
        <v>0</v>
      </c>
      <c r="E97" s="16">
        <f>SUBTOTAL(9,E98:E100)</f>
        <v>0</v>
      </c>
      <c r="F97" s="16">
        <f>G97-D97</f>
        <v>0</v>
      </c>
      <c r="G97" s="16">
        <f>SUBTOTAL(9,G98:G100)</f>
        <v>0</v>
      </c>
      <c r="H97" s="60" t="str">
        <f>IF(C97&lt;&gt;0,E97/C97,"-")</f>
        <v>-</v>
      </c>
      <c r="I97" s="60" t="str">
        <f>IF(D97&lt;&gt;0,E97/D97,"-")</f>
        <v>-</v>
      </c>
      <c r="J97" s="16">
        <f>SUBTOTAL(9,J98:J100)</f>
        <v>16500</v>
      </c>
      <c r="K97" s="16">
        <f>SUBTOTAL(9,K98:K100)</f>
        <v>16500</v>
      </c>
      <c r="L97" s="16">
        <f>SUBTOTAL(9,L98:L100)</f>
        <v>0</v>
      </c>
    </row>
    <row r="98" spans="1:12" ht="30" hidden="1" customHeight="1" x14ac:dyDescent="0.25">
      <c r="A98" s="9"/>
      <c r="B98" s="9"/>
      <c r="C98" s="46"/>
      <c r="D98" s="33"/>
      <c r="E98" s="33"/>
      <c r="F98" s="33"/>
      <c r="G98" s="34"/>
      <c r="H98" s="61"/>
      <c r="I98" s="61"/>
      <c r="J98" s="34"/>
      <c r="K98" s="34"/>
      <c r="L98" s="34"/>
    </row>
    <row r="99" spans="1:12" ht="15" customHeight="1" x14ac:dyDescent="0.25">
      <c r="A99" s="74" t="s">
        <v>8</v>
      </c>
      <c r="B99" s="74" t="s">
        <v>193</v>
      </c>
      <c r="C99" s="3"/>
      <c r="D99" s="3">
        <v>0</v>
      </c>
      <c r="E99" s="3">
        <v>0</v>
      </c>
      <c r="F99" s="3">
        <f>G99-D99</f>
        <v>0</v>
      </c>
      <c r="G99" s="3"/>
      <c r="H99" s="51" t="str">
        <f>IF(C99&lt;&gt;0,0/C99,"-")</f>
        <v>-</v>
      </c>
      <c r="I99" s="51" t="str">
        <f>IF(D99&lt;&gt;0,E99/D99,"-")</f>
        <v>-</v>
      </c>
      <c r="J99" s="3">
        <v>16500</v>
      </c>
      <c r="K99" s="76">
        <v>16500</v>
      </c>
      <c r="L99" s="76">
        <v>0</v>
      </c>
    </row>
    <row r="100" spans="1:12" hidden="1" x14ac:dyDescent="0.25">
      <c r="A100" s="9"/>
      <c r="B100" s="9"/>
      <c r="C100" s="46"/>
      <c r="D100" s="3"/>
      <c r="E100" s="3"/>
      <c r="F100" s="3"/>
      <c r="G100" s="3"/>
      <c r="H100" s="51"/>
      <c r="I100" s="51"/>
      <c r="J100" s="3"/>
      <c r="K100" s="3"/>
      <c r="L100" s="3"/>
    </row>
    <row r="101" spans="1:12" s="10" customFormat="1" ht="18" customHeight="1" x14ac:dyDescent="0.25">
      <c r="A101" s="73" t="s">
        <v>34</v>
      </c>
      <c r="B101" s="73" t="s">
        <v>242</v>
      </c>
      <c r="C101" s="16">
        <f>SUBTOTAL(9,C102:C104)</f>
        <v>0</v>
      </c>
      <c r="D101" s="16">
        <f>SUBTOTAL(9,D102:D104)</f>
        <v>16500</v>
      </c>
      <c r="E101" s="16">
        <f>SUBTOTAL(9,E102:E104)</f>
        <v>16950</v>
      </c>
      <c r="F101" s="16">
        <f>G101-D101</f>
        <v>-16500</v>
      </c>
      <c r="G101" s="16">
        <f>SUBTOTAL(9,G102:G104)</f>
        <v>0</v>
      </c>
      <c r="H101" s="60" t="str">
        <f>IF(C101&lt;&gt;0,E101/C101,"-")</f>
        <v>-</v>
      </c>
      <c r="I101" s="60">
        <f>IF(D101&lt;&gt;0,E101/D101,"-")</f>
        <v>1.0272727272727273</v>
      </c>
      <c r="J101" s="16">
        <f>SUBTOTAL(9,J102:J104)</f>
        <v>0</v>
      </c>
      <c r="K101" s="16">
        <f>SUBTOTAL(9,K102:K104)</f>
        <v>0</v>
      </c>
      <c r="L101" s="16">
        <f>SUBTOTAL(9,L102:L104)</f>
        <v>0</v>
      </c>
    </row>
    <row r="102" spans="1:12" ht="30" hidden="1" customHeight="1" x14ac:dyDescent="0.25">
      <c r="A102" s="9"/>
      <c r="B102" s="9"/>
      <c r="C102" s="46"/>
      <c r="D102" s="33"/>
      <c r="E102" s="33"/>
      <c r="F102" s="33"/>
      <c r="G102" s="34"/>
      <c r="H102" s="61"/>
      <c r="I102" s="61"/>
      <c r="J102" s="34"/>
      <c r="K102" s="34"/>
      <c r="L102" s="34"/>
    </row>
    <row r="103" spans="1:12" ht="15" customHeight="1" x14ac:dyDescent="0.25">
      <c r="A103" s="74" t="s">
        <v>113</v>
      </c>
      <c r="B103" s="74" t="s">
        <v>281</v>
      </c>
      <c r="C103" s="3">
        <v>0</v>
      </c>
      <c r="D103" s="3">
        <v>16500</v>
      </c>
      <c r="E103" s="3">
        <v>16950</v>
      </c>
      <c r="F103" s="3">
        <f>G103-D103</f>
        <v>-16500</v>
      </c>
      <c r="G103" s="3"/>
      <c r="H103" s="51" t="str">
        <f>IF(C103&lt;&gt;0,0/C103,"-")</f>
        <v>-</v>
      </c>
      <c r="I103" s="51">
        <f>IF(D103&lt;&gt;0,E103/D103,"-")</f>
        <v>1.0272727272727273</v>
      </c>
      <c r="J103" s="3">
        <v>0</v>
      </c>
      <c r="K103" s="76">
        <v>0</v>
      </c>
      <c r="L103" s="76">
        <v>0</v>
      </c>
    </row>
    <row r="104" spans="1:12" hidden="1" x14ac:dyDescent="0.25">
      <c r="A104" s="9"/>
      <c r="B104" s="9"/>
      <c r="C104" s="46"/>
      <c r="D104" s="3"/>
      <c r="E104" s="3"/>
      <c r="F104" s="3"/>
      <c r="G104" s="3"/>
      <c r="H104" s="51"/>
      <c r="I104" s="51"/>
      <c r="J104" s="3"/>
      <c r="K104" s="3"/>
      <c r="L104" s="3"/>
    </row>
    <row r="105" spans="1:12" hidden="1" x14ac:dyDescent="0.25">
      <c r="A105" s="1"/>
      <c r="B105" s="1"/>
      <c r="C105" s="5"/>
      <c r="D105" s="5"/>
      <c r="E105" s="5"/>
      <c r="F105" s="5"/>
      <c r="G105" s="34"/>
      <c r="H105" s="61"/>
      <c r="I105" s="61"/>
      <c r="J105" s="34"/>
      <c r="K105" s="34"/>
      <c r="L105" s="34"/>
    </row>
    <row r="106" spans="1:12" ht="20.100000000000001" hidden="1" customHeight="1" x14ac:dyDescent="0.25">
      <c r="A106" s="1"/>
      <c r="B106" s="1"/>
      <c r="C106" s="5"/>
      <c r="D106" s="5"/>
      <c r="E106" s="5"/>
      <c r="F106" s="5"/>
      <c r="G106" s="34"/>
      <c r="H106" s="61"/>
      <c r="I106" s="61"/>
      <c r="J106" s="34"/>
      <c r="K106" s="34"/>
      <c r="L106" s="34"/>
    </row>
    <row r="107" spans="1:12" ht="20.100000000000001" hidden="1" customHeight="1" x14ac:dyDescent="0.25">
      <c r="A107" s="1"/>
      <c r="B107" s="1"/>
      <c r="C107" s="5"/>
      <c r="D107" s="5"/>
      <c r="E107" s="5"/>
      <c r="F107" s="5"/>
      <c r="G107" s="34"/>
      <c r="H107" s="61"/>
      <c r="I107" s="61"/>
      <c r="J107" s="34"/>
      <c r="K107" s="34"/>
      <c r="L107" s="34"/>
    </row>
    <row r="108" spans="1:12" ht="20.100000000000001" hidden="1" customHeight="1" x14ac:dyDescent="0.25">
      <c r="A108" s="1"/>
      <c r="B108" s="1"/>
      <c r="C108" s="5"/>
      <c r="D108" s="5"/>
      <c r="E108" s="5"/>
      <c r="F108" s="5"/>
      <c r="G108" s="34"/>
      <c r="H108" s="61"/>
      <c r="I108" s="61"/>
      <c r="J108" s="34"/>
      <c r="K108" s="34"/>
      <c r="L108" s="34"/>
    </row>
    <row r="109" spans="1:12" s="10" customFormat="1" ht="18" customHeight="1" x14ac:dyDescent="0.25">
      <c r="A109" s="69" t="s">
        <v>43</v>
      </c>
      <c r="B109" s="69" t="s">
        <v>349</v>
      </c>
      <c r="C109" s="38">
        <f>SUBTOTAL(9,C110:C158)</f>
        <v>0</v>
      </c>
      <c r="D109" s="38">
        <f>SUBTOTAL(9,D110:D158)</f>
        <v>149000</v>
      </c>
      <c r="E109" s="38">
        <f>SUBTOTAL(9,E110:E158)</f>
        <v>148767.51</v>
      </c>
      <c r="F109" s="38">
        <f>G109-D109</f>
        <v>-149000</v>
      </c>
      <c r="G109" s="38">
        <f>SUBTOTAL(9,G110:G158)</f>
        <v>0</v>
      </c>
      <c r="H109" s="56" t="str">
        <f>IF(C109&lt;&gt;0,E109/C109,"-")</f>
        <v>-</v>
      </c>
      <c r="I109" s="56">
        <f>IF(D109&lt;&gt;0,E109/D109,"-")</f>
        <v>0.99843966442953025</v>
      </c>
      <c r="J109" s="38">
        <f>SUBTOTAL(9,J110:J158)</f>
        <v>0</v>
      </c>
      <c r="K109" s="38">
        <f>SUBTOTAL(9,K110:K158)</f>
        <v>0</v>
      </c>
      <c r="L109" s="38">
        <f>SUBTOTAL(9,L110:L158)</f>
        <v>0</v>
      </c>
    </row>
    <row r="110" spans="1:12" s="10" customFormat="1" ht="30" hidden="1" customHeight="1" x14ac:dyDescent="0.25">
      <c r="A110" s="66"/>
      <c r="B110" s="66"/>
      <c r="C110" s="45"/>
      <c r="D110" s="14"/>
      <c r="E110" s="14"/>
      <c r="F110" s="14"/>
      <c r="G110" s="32"/>
      <c r="H110" s="54"/>
      <c r="I110" s="54"/>
      <c r="J110" s="32"/>
      <c r="K110" s="32"/>
      <c r="L110" s="32"/>
    </row>
    <row r="111" spans="1:12" s="10" customFormat="1" ht="18" customHeight="1" x14ac:dyDescent="0.25">
      <c r="A111" s="70" t="s">
        <v>135</v>
      </c>
      <c r="B111" s="70" t="s">
        <v>192</v>
      </c>
      <c r="C111" s="40">
        <f>SUBTOTAL(9,C112:C157)</f>
        <v>0</v>
      </c>
      <c r="D111" s="40">
        <f>SUBTOTAL(9,D112:D157)</f>
        <v>149000</v>
      </c>
      <c r="E111" s="40">
        <f>SUBTOTAL(9,E112:E157)</f>
        <v>148767.51</v>
      </c>
      <c r="F111" s="40">
        <f>G111-D111</f>
        <v>-149000</v>
      </c>
      <c r="G111" s="40">
        <f>SUBTOTAL(9,G112:G157)</f>
        <v>0</v>
      </c>
      <c r="H111" s="57" t="str">
        <f>IF(C111&lt;&gt;0,E111/C111,"-")</f>
        <v>-</v>
      </c>
      <c r="I111" s="57">
        <f>IF(D111&lt;&gt;0,E111/D111,"-")</f>
        <v>0.99843966442953025</v>
      </c>
      <c r="J111" s="40">
        <f>SUBTOTAL(9,J112:J157)</f>
        <v>0</v>
      </c>
      <c r="K111" s="40">
        <f>SUBTOTAL(9,K112:K157)</f>
        <v>0</v>
      </c>
      <c r="L111" s="40">
        <f>SUBTOTAL(9,L112:L157)</f>
        <v>0</v>
      </c>
    </row>
    <row r="112" spans="1:12" s="10" customFormat="1" ht="30" hidden="1" customHeight="1" x14ac:dyDescent="0.25">
      <c r="A112" s="66"/>
      <c r="B112" s="66"/>
      <c r="C112" s="45"/>
      <c r="D112" s="15"/>
      <c r="E112" s="15"/>
      <c r="F112" s="15"/>
      <c r="G112" s="32"/>
      <c r="H112" s="54"/>
      <c r="I112" s="54"/>
      <c r="J112" s="32"/>
      <c r="K112" s="32"/>
      <c r="L112" s="32"/>
    </row>
    <row r="113" spans="1:12" s="10" customFormat="1" ht="18" customHeight="1" x14ac:dyDescent="0.25">
      <c r="A113" s="71" t="s">
        <v>2</v>
      </c>
      <c r="B113" s="71" t="s">
        <v>273</v>
      </c>
      <c r="C113" s="41">
        <f>SUBTOTAL(9,C114:C134)</f>
        <v>0</v>
      </c>
      <c r="D113" s="41">
        <f>SUBTOTAL(9,D114:D134)</f>
        <v>79000</v>
      </c>
      <c r="E113" s="41">
        <f>SUBTOTAL(9,E114:E134)</f>
        <v>79199.8</v>
      </c>
      <c r="F113" s="41">
        <f>G113-D113</f>
        <v>-79000</v>
      </c>
      <c r="G113" s="41">
        <f>SUBTOTAL(9,G114:G134)</f>
        <v>0</v>
      </c>
      <c r="H113" s="58" t="str">
        <f>IF(C113&lt;&gt;0,E113/C113,"-")</f>
        <v>-</v>
      </c>
      <c r="I113" s="58">
        <f>IF(D113&lt;&gt;0,E113/D113,"-")</f>
        <v>1.0025291139240506</v>
      </c>
      <c r="J113" s="41">
        <f>SUBTOTAL(9,J114:J134)</f>
        <v>0</v>
      </c>
      <c r="K113" s="41">
        <f>SUBTOTAL(9,K114:K134)</f>
        <v>0</v>
      </c>
      <c r="L113" s="41">
        <f>SUBTOTAL(9,L114:L134)</f>
        <v>0</v>
      </c>
    </row>
    <row r="114" spans="1:12" s="10" customFormat="1" ht="30" hidden="1" customHeight="1" x14ac:dyDescent="0.25">
      <c r="A114" s="66"/>
      <c r="B114" s="66"/>
      <c r="C114" s="45"/>
      <c r="D114" s="16"/>
      <c r="E114" s="16"/>
      <c r="F114" s="16"/>
      <c r="G114" s="32"/>
      <c r="H114" s="54"/>
      <c r="I114" s="54"/>
      <c r="J114" s="32"/>
      <c r="K114" s="32"/>
      <c r="L114" s="32"/>
    </row>
    <row r="115" spans="1:12" s="10" customFormat="1" ht="18" customHeight="1" x14ac:dyDescent="0.25">
      <c r="A115" s="72" t="s">
        <v>0</v>
      </c>
      <c r="B115" s="72" t="s">
        <v>210</v>
      </c>
      <c r="C115" s="39">
        <f>SUBTOTAL(9,C116:C133)</f>
        <v>0</v>
      </c>
      <c r="D115" s="39">
        <f>SUBTOTAL(9,D116:D133)</f>
        <v>79000</v>
      </c>
      <c r="E115" s="39">
        <f>SUBTOTAL(9,E116:E133)</f>
        <v>79199.8</v>
      </c>
      <c r="F115" s="39">
        <f>G115-D115</f>
        <v>-79000</v>
      </c>
      <c r="G115" s="39">
        <f>SUBTOTAL(9,G116:G133)</f>
        <v>0</v>
      </c>
      <c r="H115" s="59" t="str">
        <f>IF(C115&lt;&gt;0,E115/C115,"-")</f>
        <v>-</v>
      </c>
      <c r="I115" s="59">
        <f>IF(D115&lt;&gt;0,E115/D115,"-")</f>
        <v>1.0025291139240506</v>
      </c>
      <c r="J115" s="39">
        <f>SUBTOTAL(9,J116:J133)</f>
        <v>0</v>
      </c>
      <c r="K115" s="39">
        <f>SUBTOTAL(9,K116:K133)</f>
        <v>0</v>
      </c>
      <c r="L115" s="39">
        <f>SUBTOTAL(9,L116:L133)</f>
        <v>0</v>
      </c>
    </row>
    <row r="116" spans="1:12" s="10" customFormat="1" ht="22.5" hidden="1" customHeight="1" x14ac:dyDescent="0.25">
      <c r="A116" s="66"/>
      <c r="B116" s="66"/>
      <c r="C116" s="45"/>
      <c r="D116" s="16"/>
      <c r="E116" s="16"/>
      <c r="F116" s="16"/>
      <c r="G116" s="16"/>
      <c r="H116" s="60"/>
      <c r="I116" s="60"/>
      <c r="J116" s="16"/>
      <c r="K116" s="16"/>
      <c r="L116" s="16"/>
    </row>
    <row r="117" spans="1:12" s="10" customFormat="1" ht="18" customHeight="1" x14ac:dyDescent="0.25">
      <c r="A117" s="73" t="s">
        <v>24</v>
      </c>
      <c r="B117" s="73" t="s">
        <v>244</v>
      </c>
      <c r="C117" s="16">
        <f>SUBTOTAL(9,C118:C120)</f>
        <v>0</v>
      </c>
      <c r="D117" s="16">
        <f>SUBTOTAL(9,D118:D120)</f>
        <v>2800</v>
      </c>
      <c r="E117" s="16">
        <f>SUBTOTAL(9,E118:E120)</f>
        <v>2871.13</v>
      </c>
      <c r="F117" s="16">
        <f>G117-D117</f>
        <v>-2800</v>
      </c>
      <c r="G117" s="16">
        <f>SUBTOTAL(9,G118:G120)</f>
        <v>0</v>
      </c>
      <c r="H117" s="60" t="str">
        <f>IF(C117&lt;&gt;0,E117/C117,"-")</f>
        <v>-</v>
      </c>
      <c r="I117" s="60">
        <f>IF(D117&lt;&gt;0,E117/D117,"-")</f>
        <v>1.0254035714285714</v>
      </c>
      <c r="J117" s="16">
        <f>SUBTOTAL(9,J118:J120)</f>
        <v>0</v>
      </c>
      <c r="K117" s="16">
        <f>SUBTOTAL(9,K118:K120)</f>
        <v>0</v>
      </c>
      <c r="L117" s="16">
        <f>SUBTOTAL(9,L118:L120)</f>
        <v>0</v>
      </c>
    </row>
    <row r="118" spans="1:12" ht="30" hidden="1" customHeight="1" x14ac:dyDescent="0.25">
      <c r="A118" s="9"/>
      <c r="B118" s="9"/>
      <c r="C118" s="46"/>
      <c r="D118" s="33"/>
      <c r="E118" s="33"/>
      <c r="F118" s="33"/>
      <c r="G118" s="34"/>
      <c r="H118" s="61"/>
      <c r="I118" s="61"/>
      <c r="J118" s="34"/>
      <c r="K118" s="34"/>
      <c r="L118" s="34"/>
    </row>
    <row r="119" spans="1:12" ht="15" customHeight="1" x14ac:dyDescent="0.25">
      <c r="A119" s="74" t="s">
        <v>82</v>
      </c>
      <c r="B119" s="74" t="s">
        <v>282</v>
      </c>
      <c r="C119" s="3">
        <v>0</v>
      </c>
      <c r="D119" s="3">
        <v>2800</v>
      </c>
      <c r="E119" s="3">
        <v>2871.13</v>
      </c>
      <c r="F119" s="3">
        <f>G119-D119</f>
        <v>-2800</v>
      </c>
      <c r="G119" s="3"/>
      <c r="H119" s="51" t="str">
        <f>IF(C119&lt;&gt;0,0/C119,"-")</f>
        <v>-</v>
      </c>
      <c r="I119" s="51">
        <f>IF(D119&lt;&gt;0,E119/D119,"-")</f>
        <v>1.0254035714285714</v>
      </c>
      <c r="J119" s="3">
        <v>0</v>
      </c>
      <c r="K119" s="76">
        <v>0</v>
      </c>
      <c r="L119" s="76">
        <v>0</v>
      </c>
    </row>
    <row r="120" spans="1:12" hidden="1" x14ac:dyDescent="0.25">
      <c r="A120" s="9"/>
      <c r="B120" s="9"/>
      <c r="C120" s="46"/>
      <c r="D120" s="3"/>
      <c r="E120" s="3"/>
      <c r="F120" s="3"/>
      <c r="G120" s="3"/>
      <c r="H120" s="51"/>
      <c r="I120" s="51"/>
      <c r="J120" s="3"/>
      <c r="K120" s="3"/>
      <c r="L120" s="3"/>
    </row>
    <row r="121" spans="1:12" s="10" customFormat="1" ht="18" customHeight="1" x14ac:dyDescent="0.25">
      <c r="A121" s="73" t="s">
        <v>25</v>
      </c>
      <c r="B121" s="73" t="s">
        <v>207</v>
      </c>
      <c r="C121" s="16">
        <f>SUBTOTAL(9,C122:C124)</f>
        <v>0</v>
      </c>
      <c r="D121" s="16">
        <f>SUBTOTAL(9,D122:D124)</f>
        <v>6500</v>
      </c>
      <c r="E121" s="16">
        <f>SUBTOTAL(9,E122:E124)</f>
        <v>3295.3</v>
      </c>
      <c r="F121" s="16">
        <f>G121-D121</f>
        <v>-6500</v>
      </c>
      <c r="G121" s="16">
        <f>SUBTOTAL(9,G122:G124)</f>
        <v>0</v>
      </c>
      <c r="H121" s="60" t="str">
        <f>IF(C121&lt;&gt;0,E121/C121,"-")</f>
        <v>-</v>
      </c>
      <c r="I121" s="60">
        <f>IF(D121&lt;&gt;0,E121/D121,"-")</f>
        <v>0.50696923076923084</v>
      </c>
      <c r="J121" s="16">
        <f>SUBTOTAL(9,J122:J124)</f>
        <v>0</v>
      </c>
      <c r="K121" s="16">
        <f>SUBTOTAL(9,K122:K124)</f>
        <v>0</v>
      </c>
      <c r="L121" s="16">
        <f>SUBTOTAL(9,L122:L124)</f>
        <v>0</v>
      </c>
    </row>
    <row r="122" spans="1:12" ht="30" hidden="1" customHeight="1" x14ac:dyDescent="0.25">
      <c r="A122" s="9"/>
      <c r="B122" s="9"/>
      <c r="C122" s="46"/>
      <c r="D122" s="33"/>
      <c r="E122" s="33"/>
      <c r="F122" s="33"/>
      <c r="G122" s="34"/>
      <c r="H122" s="61"/>
      <c r="I122" s="61"/>
      <c r="J122" s="34"/>
      <c r="K122" s="34"/>
      <c r="L122" s="34"/>
    </row>
    <row r="123" spans="1:12" ht="15" customHeight="1" x14ac:dyDescent="0.25">
      <c r="A123" s="74" t="s">
        <v>91</v>
      </c>
      <c r="B123" s="74" t="s">
        <v>223</v>
      </c>
      <c r="C123" s="3">
        <v>0</v>
      </c>
      <c r="D123" s="3">
        <v>6500</v>
      </c>
      <c r="E123" s="3">
        <v>3295.3</v>
      </c>
      <c r="F123" s="3">
        <f>G123-D123</f>
        <v>-6500</v>
      </c>
      <c r="G123" s="3"/>
      <c r="H123" s="51" t="str">
        <f>IF(C123&lt;&gt;0,0/C123,"-")</f>
        <v>-</v>
      </c>
      <c r="I123" s="51">
        <f>IF(D123&lt;&gt;0,E123/D123,"-")</f>
        <v>0.50696923076923084</v>
      </c>
      <c r="J123" s="3">
        <v>0</v>
      </c>
      <c r="K123" s="76">
        <v>0</v>
      </c>
      <c r="L123" s="76">
        <v>0</v>
      </c>
    </row>
    <row r="124" spans="1:12" hidden="1" x14ac:dyDescent="0.25">
      <c r="A124" s="9"/>
      <c r="B124" s="9"/>
      <c r="C124" s="46"/>
      <c r="D124" s="3"/>
      <c r="E124" s="3"/>
      <c r="F124" s="3"/>
      <c r="G124" s="3"/>
      <c r="H124" s="51"/>
      <c r="I124" s="51"/>
      <c r="J124" s="3"/>
      <c r="K124" s="3"/>
      <c r="L124" s="3"/>
    </row>
    <row r="125" spans="1:12" s="10" customFormat="1" ht="18" customHeight="1" x14ac:dyDescent="0.25">
      <c r="A125" s="73" t="s">
        <v>26</v>
      </c>
      <c r="B125" s="73" t="s">
        <v>348</v>
      </c>
      <c r="C125" s="16">
        <f>SUBTOTAL(9,C126:C128)</f>
        <v>0</v>
      </c>
      <c r="D125" s="16">
        <f>SUBTOTAL(9,D126:D128)</f>
        <v>7700</v>
      </c>
      <c r="E125" s="16">
        <f>SUBTOTAL(9,E126:E128)</f>
        <v>11071</v>
      </c>
      <c r="F125" s="16">
        <f>G125-D125</f>
        <v>-7700</v>
      </c>
      <c r="G125" s="16">
        <f>SUBTOTAL(9,G126:G128)</f>
        <v>0</v>
      </c>
      <c r="H125" s="60" t="str">
        <f>IF(C125&lt;&gt;0,E125/C125,"-")</f>
        <v>-</v>
      </c>
      <c r="I125" s="60">
        <f>IF(D125&lt;&gt;0,E125/D125,"-")</f>
        <v>1.4377922077922078</v>
      </c>
      <c r="J125" s="16">
        <f>SUBTOTAL(9,J126:J128)</f>
        <v>0</v>
      </c>
      <c r="K125" s="16">
        <f>SUBTOTAL(9,K126:K128)</f>
        <v>0</v>
      </c>
      <c r="L125" s="16">
        <f>SUBTOTAL(9,L126:L128)</f>
        <v>0</v>
      </c>
    </row>
    <row r="126" spans="1:12" ht="30" hidden="1" customHeight="1" x14ac:dyDescent="0.25">
      <c r="A126" s="9"/>
      <c r="B126" s="9"/>
      <c r="C126" s="46"/>
      <c r="D126" s="33"/>
      <c r="E126" s="33"/>
      <c r="F126" s="33"/>
      <c r="G126" s="34"/>
      <c r="H126" s="61"/>
      <c r="I126" s="61"/>
      <c r="J126" s="34"/>
      <c r="K126" s="34"/>
      <c r="L126" s="34"/>
    </row>
    <row r="127" spans="1:12" ht="15" customHeight="1" x14ac:dyDescent="0.25">
      <c r="A127" s="74" t="s">
        <v>96</v>
      </c>
      <c r="B127" s="74" t="s">
        <v>348</v>
      </c>
      <c r="C127" s="3">
        <v>0</v>
      </c>
      <c r="D127" s="3">
        <v>7700</v>
      </c>
      <c r="E127" s="3">
        <v>11071</v>
      </c>
      <c r="F127" s="3">
        <f>G127-D127</f>
        <v>-7700</v>
      </c>
      <c r="G127" s="3"/>
      <c r="H127" s="51" t="str">
        <f>IF(C127&lt;&gt;0,0/C127,"-")</f>
        <v>-</v>
      </c>
      <c r="I127" s="51">
        <f>IF(D127&lt;&gt;0,E127/D127,"-")</f>
        <v>1.4377922077922078</v>
      </c>
      <c r="J127" s="3">
        <v>0</v>
      </c>
      <c r="K127" s="76">
        <v>0</v>
      </c>
      <c r="L127" s="76">
        <v>0</v>
      </c>
    </row>
    <row r="128" spans="1:12" hidden="1" x14ac:dyDescent="0.25">
      <c r="A128" s="9"/>
      <c r="B128" s="9"/>
      <c r="C128" s="46"/>
      <c r="D128" s="3"/>
      <c r="E128" s="3"/>
      <c r="F128" s="3"/>
      <c r="G128" s="3"/>
      <c r="H128" s="51"/>
      <c r="I128" s="51"/>
      <c r="J128" s="3"/>
      <c r="K128" s="3"/>
      <c r="L128" s="3"/>
    </row>
    <row r="129" spans="1:12" s="10" customFormat="1" ht="18" customHeight="1" x14ac:dyDescent="0.25">
      <c r="A129" s="73" t="s">
        <v>27</v>
      </c>
      <c r="B129" s="73" t="s">
        <v>259</v>
      </c>
      <c r="C129" s="16">
        <f>SUBTOTAL(9,C130:C132)</f>
        <v>0</v>
      </c>
      <c r="D129" s="16">
        <f>SUBTOTAL(9,D130:D132)</f>
        <v>62000</v>
      </c>
      <c r="E129" s="16">
        <f>SUBTOTAL(9,E130:E132)</f>
        <v>61962.37</v>
      </c>
      <c r="F129" s="16">
        <f>G129-D129</f>
        <v>-62000</v>
      </c>
      <c r="G129" s="16">
        <f>SUBTOTAL(9,G130:G132)</f>
        <v>0</v>
      </c>
      <c r="H129" s="60" t="str">
        <f>IF(C129&lt;&gt;0,E129/C129,"-")</f>
        <v>-</v>
      </c>
      <c r="I129" s="60">
        <f>IF(D129&lt;&gt;0,E129/D129,"-")</f>
        <v>0.99939306451612908</v>
      </c>
      <c r="J129" s="16">
        <f>SUBTOTAL(9,J130:J132)</f>
        <v>0</v>
      </c>
      <c r="K129" s="16">
        <f>SUBTOTAL(9,K130:K132)</f>
        <v>0</v>
      </c>
      <c r="L129" s="16">
        <f>SUBTOTAL(9,L130:L132)</f>
        <v>0</v>
      </c>
    </row>
    <row r="130" spans="1:12" ht="30" hidden="1" customHeight="1" x14ac:dyDescent="0.25">
      <c r="A130" s="9"/>
      <c r="B130" s="9"/>
      <c r="C130" s="46"/>
      <c r="D130" s="33"/>
      <c r="E130" s="33"/>
      <c r="F130" s="33"/>
      <c r="G130" s="34"/>
      <c r="H130" s="61"/>
      <c r="I130" s="61"/>
      <c r="J130" s="34"/>
      <c r="K130" s="34"/>
      <c r="L130" s="34"/>
    </row>
    <row r="131" spans="1:12" ht="15" customHeight="1" x14ac:dyDescent="0.25">
      <c r="A131" s="74" t="s">
        <v>97</v>
      </c>
      <c r="B131" s="74" t="s">
        <v>373</v>
      </c>
      <c r="C131" s="3">
        <v>0</v>
      </c>
      <c r="D131" s="3">
        <v>62000</v>
      </c>
      <c r="E131" s="3">
        <v>61962.37</v>
      </c>
      <c r="F131" s="3">
        <f>G131-D131</f>
        <v>-62000</v>
      </c>
      <c r="G131" s="3"/>
      <c r="H131" s="51" t="str">
        <f>IF(C131&lt;&gt;0,0/C131,"-")</f>
        <v>-</v>
      </c>
      <c r="I131" s="51">
        <f>IF(D131&lt;&gt;0,E131/D131,"-")</f>
        <v>0.99939306451612908</v>
      </c>
      <c r="J131" s="3">
        <v>0</v>
      </c>
      <c r="K131" s="76">
        <v>0</v>
      </c>
      <c r="L131" s="76">
        <v>0</v>
      </c>
    </row>
    <row r="132" spans="1:12" hidden="1" x14ac:dyDescent="0.25">
      <c r="A132" s="9"/>
      <c r="B132" s="9"/>
      <c r="C132" s="46"/>
      <c r="D132" s="3"/>
      <c r="E132" s="3"/>
      <c r="F132" s="3"/>
      <c r="G132" s="3"/>
      <c r="H132" s="51"/>
      <c r="I132" s="51"/>
      <c r="J132" s="3"/>
      <c r="K132" s="3"/>
      <c r="L132" s="3"/>
    </row>
    <row r="133" spans="1:12" hidden="1" x14ac:dyDescent="0.25">
      <c r="A133" s="1"/>
      <c r="B133" s="1"/>
      <c r="C133" s="5"/>
      <c r="D133" s="5"/>
      <c r="E133" s="5"/>
      <c r="F133" s="5"/>
      <c r="G133" s="34"/>
      <c r="H133" s="61"/>
      <c r="I133" s="61"/>
      <c r="J133" s="34"/>
      <c r="K133" s="34"/>
      <c r="L133" s="34"/>
    </row>
    <row r="134" spans="1:12" ht="20.100000000000001" hidden="1" customHeight="1" x14ac:dyDescent="0.25">
      <c r="A134" s="1"/>
      <c r="B134" s="1"/>
      <c r="C134" s="5"/>
      <c r="D134" s="5"/>
      <c r="E134" s="5"/>
      <c r="F134" s="5"/>
      <c r="G134" s="34"/>
      <c r="H134" s="61"/>
      <c r="I134" s="61"/>
      <c r="J134" s="34"/>
      <c r="K134" s="34"/>
      <c r="L134" s="34"/>
    </row>
    <row r="135" spans="1:12" s="10" customFormat="1" ht="18" customHeight="1" x14ac:dyDescent="0.25">
      <c r="A135" s="71" t="s">
        <v>13</v>
      </c>
      <c r="B135" s="71" t="s">
        <v>328</v>
      </c>
      <c r="C135" s="41">
        <f>SUBTOTAL(9,C136:C156)</f>
        <v>0</v>
      </c>
      <c r="D135" s="41">
        <f>SUBTOTAL(9,D136:D156)</f>
        <v>70000</v>
      </c>
      <c r="E135" s="41">
        <f>SUBTOTAL(9,E136:E156)</f>
        <v>69567.710000000006</v>
      </c>
      <c r="F135" s="41">
        <f>G135-D135</f>
        <v>-70000</v>
      </c>
      <c r="G135" s="41">
        <f>SUBTOTAL(9,G136:G156)</f>
        <v>0</v>
      </c>
      <c r="H135" s="58" t="str">
        <f>IF(C135&lt;&gt;0,E135/C135,"-")</f>
        <v>-</v>
      </c>
      <c r="I135" s="58">
        <f>IF(D135&lt;&gt;0,E135/D135,"-")</f>
        <v>0.99382442857142861</v>
      </c>
      <c r="J135" s="41">
        <f>SUBTOTAL(9,J136:J156)</f>
        <v>0</v>
      </c>
      <c r="K135" s="41">
        <f>SUBTOTAL(9,K136:K156)</f>
        <v>0</v>
      </c>
      <c r="L135" s="41">
        <f>SUBTOTAL(9,L136:L156)</f>
        <v>0</v>
      </c>
    </row>
    <row r="136" spans="1:12" s="10" customFormat="1" ht="30" hidden="1" customHeight="1" x14ac:dyDescent="0.25">
      <c r="A136" s="66"/>
      <c r="B136" s="66"/>
      <c r="C136" s="45"/>
      <c r="D136" s="16"/>
      <c r="E136" s="16"/>
      <c r="F136" s="16"/>
      <c r="G136" s="32"/>
      <c r="H136" s="54"/>
      <c r="I136" s="54"/>
      <c r="J136" s="32"/>
      <c r="K136" s="32"/>
      <c r="L136" s="32"/>
    </row>
    <row r="137" spans="1:12" s="10" customFormat="1" ht="18" customHeight="1" x14ac:dyDescent="0.25">
      <c r="A137" s="72" t="s">
        <v>0</v>
      </c>
      <c r="B137" s="72" t="s">
        <v>210</v>
      </c>
      <c r="C137" s="39">
        <f>SUBTOTAL(9,C138:C155)</f>
        <v>0</v>
      </c>
      <c r="D137" s="39">
        <f>SUBTOTAL(9,D138:D155)</f>
        <v>70000</v>
      </c>
      <c r="E137" s="39">
        <f>SUBTOTAL(9,E138:E155)</f>
        <v>69567.710000000006</v>
      </c>
      <c r="F137" s="39">
        <f>G137-D137</f>
        <v>-70000</v>
      </c>
      <c r="G137" s="39">
        <f>SUBTOTAL(9,G138:G155)</f>
        <v>0</v>
      </c>
      <c r="H137" s="59" t="str">
        <f>IF(C137&lt;&gt;0,E137/C137,"-")</f>
        <v>-</v>
      </c>
      <c r="I137" s="59">
        <f>IF(D137&lt;&gt;0,E137/D137,"-")</f>
        <v>0.99382442857142861</v>
      </c>
      <c r="J137" s="39">
        <f>SUBTOTAL(9,J138:J155)</f>
        <v>0</v>
      </c>
      <c r="K137" s="39">
        <f>SUBTOTAL(9,K138:K155)</f>
        <v>0</v>
      </c>
      <c r="L137" s="39">
        <f>SUBTOTAL(9,L138:L155)</f>
        <v>0</v>
      </c>
    </row>
    <row r="138" spans="1:12" s="10" customFormat="1" ht="22.5" hidden="1" customHeight="1" x14ac:dyDescent="0.25">
      <c r="A138" s="66"/>
      <c r="B138" s="66"/>
      <c r="C138" s="45"/>
      <c r="D138" s="16"/>
      <c r="E138" s="16"/>
      <c r="F138" s="16"/>
      <c r="G138" s="16"/>
      <c r="H138" s="60"/>
      <c r="I138" s="60"/>
      <c r="J138" s="16"/>
      <c r="K138" s="16"/>
      <c r="L138" s="16"/>
    </row>
    <row r="139" spans="1:12" s="10" customFormat="1" ht="18" customHeight="1" x14ac:dyDescent="0.25">
      <c r="A139" s="73" t="s">
        <v>24</v>
      </c>
      <c r="B139" s="73" t="s">
        <v>244</v>
      </c>
      <c r="C139" s="16">
        <f>SUBTOTAL(9,C140:C142)</f>
        <v>0</v>
      </c>
      <c r="D139" s="16">
        <f>SUBTOTAL(9,D140:D142)</f>
        <v>1000</v>
      </c>
      <c r="E139" s="16">
        <f>SUBTOTAL(9,E140:E142)</f>
        <v>846.73</v>
      </c>
      <c r="F139" s="16">
        <f>G139-D139</f>
        <v>-1000</v>
      </c>
      <c r="G139" s="16">
        <f>SUBTOTAL(9,G140:G142)</f>
        <v>0</v>
      </c>
      <c r="H139" s="60" t="str">
        <f>IF(C139&lt;&gt;0,E139/C139,"-")</f>
        <v>-</v>
      </c>
      <c r="I139" s="60">
        <f>IF(D139&lt;&gt;0,E139/D139,"-")</f>
        <v>0.84672999999999998</v>
      </c>
      <c r="J139" s="16">
        <f>SUBTOTAL(9,J140:J142)</f>
        <v>0</v>
      </c>
      <c r="K139" s="16">
        <f>SUBTOTAL(9,K140:K142)</f>
        <v>0</v>
      </c>
      <c r="L139" s="16">
        <f>SUBTOTAL(9,L140:L142)</f>
        <v>0</v>
      </c>
    </row>
    <row r="140" spans="1:12" ht="30" hidden="1" customHeight="1" x14ac:dyDescent="0.25">
      <c r="A140" s="9"/>
      <c r="B140" s="9"/>
      <c r="C140" s="46"/>
      <c r="D140" s="33"/>
      <c r="E140" s="33"/>
      <c r="F140" s="33"/>
      <c r="G140" s="34"/>
      <c r="H140" s="61"/>
      <c r="I140" s="61"/>
      <c r="J140" s="34"/>
      <c r="K140" s="34"/>
      <c r="L140" s="34"/>
    </row>
    <row r="141" spans="1:12" ht="15" customHeight="1" x14ac:dyDescent="0.25">
      <c r="A141" s="74" t="s">
        <v>82</v>
      </c>
      <c r="B141" s="74" t="s">
        <v>282</v>
      </c>
      <c r="C141" s="3">
        <v>0</v>
      </c>
      <c r="D141" s="3">
        <v>1000</v>
      </c>
      <c r="E141" s="3">
        <v>846.73</v>
      </c>
      <c r="F141" s="3">
        <f>G141-D141</f>
        <v>-1000</v>
      </c>
      <c r="G141" s="3"/>
      <c r="H141" s="51" t="str">
        <f>IF(C141&lt;&gt;0,0/C141,"-")</f>
        <v>-</v>
      </c>
      <c r="I141" s="51">
        <f>IF(D141&lt;&gt;0,E141/D141,"-")</f>
        <v>0.84672999999999998</v>
      </c>
      <c r="J141" s="3">
        <v>0</v>
      </c>
      <c r="K141" s="76">
        <v>0</v>
      </c>
      <c r="L141" s="76">
        <v>0</v>
      </c>
    </row>
    <row r="142" spans="1:12" hidden="1" x14ac:dyDescent="0.25">
      <c r="A142" s="9"/>
      <c r="B142" s="9"/>
      <c r="C142" s="46"/>
      <c r="D142" s="3"/>
      <c r="E142" s="3"/>
      <c r="F142" s="3"/>
      <c r="G142" s="3"/>
      <c r="H142" s="51"/>
      <c r="I142" s="51"/>
      <c r="J142" s="3"/>
      <c r="K142" s="3"/>
      <c r="L142" s="3"/>
    </row>
    <row r="143" spans="1:12" s="10" customFormat="1" ht="18" customHeight="1" x14ac:dyDescent="0.25">
      <c r="A143" s="73" t="s">
        <v>25</v>
      </c>
      <c r="B143" s="73" t="s">
        <v>207</v>
      </c>
      <c r="C143" s="16">
        <f>SUBTOTAL(9,C144:C146)</f>
        <v>0</v>
      </c>
      <c r="D143" s="16">
        <f>SUBTOTAL(9,D144:D146)</f>
        <v>0</v>
      </c>
      <c r="E143" s="16">
        <f>SUBTOTAL(9,E144:E146)</f>
        <v>3187.61</v>
      </c>
      <c r="F143" s="16">
        <f>G143-D143</f>
        <v>0</v>
      </c>
      <c r="G143" s="16">
        <f>SUBTOTAL(9,G144:G146)</f>
        <v>0</v>
      </c>
      <c r="H143" s="60" t="str">
        <f>IF(C143&lt;&gt;0,E143/C143,"-")</f>
        <v>-</v>
      </c>
      <c r="I143" s="60" t="str">
        <f>IF(D143&lt;&gt;0,E143/D143,"-")</f>
        <v>-</v>
      </c>
      <c r="J143" s="16">
        <f>SUBTOTAL(9,J144:J146)</f>
        <v>0</v>
      </c>
      <c r="K143" s="16">
        <f>SUBTOTAL(9,K144:K146)</f>
        <v>0</v>
      </c>
      <c r="L143" s="16">
        <f>SUBTOTAL(9,L144:L146)</f>
        <v>0</v>
      </c>
    </row>
    <row r="144" spans="1:12" ht="30" hidden="1" customHeight="1" x14ac:dyDescent="0.25">
      <c r="A144" s="9"/>
      <c r="B144" s="9"/>
      <c r="C144" s="46"/>
      <c r="D144" s="33"/>
      <c r="E144" s="33"/>
      <c r="F144" s="33"/>
      <c r="G144" s="34"/>
      <c r="H144" s="61"/>
      <c r="I144" s="61"/>
      <c r="J144" s="34"/>
      <c r="K144" s="34"/>
      <c r="L144" s="34"/>
    </row>
    <row r="145" spans="1:12" ht="15" customHeight="1" x14ac:dyDescent="0.25">
      <c r="A145" s="74" t="s">
        <v>91</v>
      </c>
      <c r="B145" s="74" t="s">
        <v>223</v>
      </c>
      <c r="C145" s="3">
        <v>0</v>
      </c>
      <c r="D145" s="3">
        <v>0</v>
      </c>
      <c r="E145" s="3">
        <v>3187.61</v>
      </c>
      <c r="F145" s="3">
        <f>G145-D145</f>
        <v>0</v>
      </c>
      <c r="G145" s="3"/>
      <c r="H145" s="51" t="str">
        <f>IF(C145&lt;&gt;0,0/C145,"-")</f>
        <v>-</v>
      </c>
      <c r="I145" s="51" t="str">
        <f>IF(D145&lt;&gt;0,E145/D145,"-")</f>
        <v>-</v>
      </c>
      <c r="J145" s="3">
        <v>0</v>
      </c>
      <c r="K145" s="76">
        <v>0</v>
      </c>
      <c r="L145" s="76">
        <v>0</v>
      </c>
    </row>
    <row r="146" spans="1:12" hidden="1" x14ac:dyDescent="0.25">
      <c r="A146" s="9"/>
      <c r="B146" s="9"/>
      <c r="C146" s="46"/>
      <c r="D146" s="3"/>
      <c r="E146" s="3"/>
      <c r="F146" s="3"/>
      <c r="G146" s="3"/>
      <c r="H146" s="51"/>
      <c r="I146" s="51"/>
      <c r="J146" s="3"/>
      <c r="K146" s="3"/>
      <c r="L146" s="3"/>
    </row>
    <row r="147" spans="1:12" s="10" customFormat="1" ht="18" customHeight="1" x14ac:dyDescent="0.25">
      <c r="A147" s="73" t="s">
        <v>26</v>
      </c>
      <c r="B147" s="73" t="s">
        <v>348</v>
      </c>
      <c r="C147" s="16">
        <f>SUBTOTAL(9,C148:C150)</f>
        <v>0</v>
      </c>
      <c r="D147" s="16">
        <f>SUBTOTAL(9,D148:D150)</f>
        <v>7000</v>
      </c>
      <c r="E147" s="16">
        <f>SUBTOTAL(9,E148:E150)</f>
        <v>3571</v>
      </c>
      <c r="F147" s="16">
        <f>G147-D147</f>
        <v>-7000</v>
      </c>
      <c r="G147" s="16">
        <f>SUBTOTAL(9,G148:G150)</f>
        <v>0</v>
      </c>
      <c r="H147" s="60" t="str">
        <f>IF(C147&lt;&gt;0,E147/C147,"-")</f>
        <v>-</v>
      </c>
      <c r="I147" s="60">
        <f>IF(D147&lt;&gt;0,E147/D147,"-")</f>
        <v>0.51014285714285712</v>
      </c>
      <c r="J147" s="16">
        <f>SUBTOTAL(9,J148:J150)</f>
        <v>0</v>
      </c>
      <c r="K147" s="16">
        <f>SUBTOTAL(9,K148:K150)</f>
        <v>0</v>
      </c>
      <c r="L147" s="16">
        <f>SUBTOTAL(9,L148:L150)</f>
        <v>0</v>
      </c>
    </row>
    <row r="148" spans="1:12" ht="30" hidden="1" customHeight="1" x14ac:dyDescent="0.25">
      <c r="A148" s="9"/>
      <c r="B148" s="9"/>
      <c r="C148" s="46"/>
      <c r="D148" s="33"/>
      <c r="E148" s="33"/>
      <c r="F148" s="33"/>
      <c r="G148" s="34"/>
      <c r="H148" s="61"/>
      <c r="I148" s="61"/>
      <c r="J148" s="34"/>
      <c r="K148" s="34"/>
      <c r="L148" s="34"/>
    </row>
    <row r="149" spans="1:12" ht="15" customHeight="1" x14ac:dyDescent="0.25">
      <c r="A149" s="74" t="s">
        <v>96</v>
      </c>
      <c r="B149" s="74" t="s">
        <v>348</v>
      </c>
      <c r="C149" s="3">
        <v>0</v>
      </c>
      <c r="D149" s="3">
        <v>7000</v>
      </c>
      <c r="E149" s="3">
        <v>3571</v>
      </c>
      <c r="F149" s="3">
        <f>G149-D149</f>
        <v>-7000</v>
      </c>
      <c r="G149" s="3"/>
      <c r="H149" s="51" t="str">
        <f>IF(C149&lt;&gt;0,0/C149,"-")</f>
        <v>-</v>
      </c>
      <c r="I149" s="51">
        <f>IF(D149&lt;&gt;0,E149/D149,"-")</f>
        <v>0.51014285714285712</v>
      </c>
      <c r="J149" s="3">
        <v>0</v>
      </c>
      <c r="K149" s="76">
        <v>0</v>
      </c>
      <c r="L149" s="76">
        <v>0</v>
      </c>
    </row>
    <row r="150" spans="1:12" hidden="1" x14ac:dyDescent="0.25">
      <c r="A150" s="9"/>
      <c r="B150" s="9"/>
      <c r="C150" s="46"/>
      <c r="D150" s="3"/>
      <c r="E150" s="3"/>
      <c r="F150" s="3"/>
      <c r="G150" s="3"/>
      <c r="H150" s="51"/>
      <c r="I150" s="51"/>
      <c r="J150" s="3"/>
      <c r="K150" s="3"/>
      <c r="L150" s="3"/>
    </row>
    <row r="151" spans="1:12" s="10" customFormat="1" ht="18" customHeight="1" x14ac:dyDescent="0.25">
      <c r="A151" s="73" t="s">
        <v>27</v>
      </c>
      <c r="B151" s="73" t="s">
        <v>259</v>
      </c>
      <c r="C151" s="16">
        <f>SUBTOTAL(9,C152:C154)</f>
        <v>0</v>
      </c>
      <c r="D151" s="16">
        <f>SUBTOTAL(9,D152:D154)</f>
        <v>62000</v>
      </c>
      <c r="E151" s="16">
        <f>SUBTOTAL(9,E152:E154)</f>
        <v>61962.37</v>
      </c>
      <c r="F151" s="16">
        <f>G151-D151</f>
        <v>-62000</v>
      </c>
      <c r="G151" s="16">
        <f>SUBTOTAL(9,G152:G154)</f>
        <v>0</v>
      </c>
      <c r="H151" s="60" t="str">
        <f>IF(C151&lt;&gt;0,E151/C151,"-")</f>
        <v>-</v>
      </c>
      <c r="I151" s="60">
        <f>IF(D151&lt;&gt;0,E151/D151,"-")</f>
        <v>0.99939306451612908</v>
      </c>
      <c r="J151" s="16">
        <f>SUBTOTAL(9,J152:J154)</f>
        <v>0</v>
      </c>
      <c r="K151" s="16">
        <f>SUBTOTAL(9,K152:K154)</f>
        <v>0</v>
      </c>
      <c r="L151" s="16">
        <f>SUBTOTAL(9,L152:L154)</f>
        <v>0</v>
      </c>
    </row>
    <row r="152" spans="1:12" ht="30" hidden="1" customHeight="1" x14ac:dyDescent="0.25">
      <c r="A152" s="9"/>
      <c r="B152" s="9"/>
      <c r="C152" s="46"/>
      <c r="D152" s="33"/>
      <c r="E152" s="33"/>
      <c r="F152" s="33"/>
      <c r="G152" s="34"/>
      <c r="H152" s="61"/>
      <c r="I152" s="61"/>
      <c r="J152" s="34"/>
      <c r="K152" s="34"/>
      <c r="L152" s="34"/>
    </row>
    <row r="153" spans="1:12" ht="15" customHeight="1" x14ac:dyDescent="0.25">
      <c r="A153" s="74" t="s">
        <v>97</v>
      </c>
      <c r="B153" s="74" t="s">
        <v>373</v>
      </c>
      <c r="C153" s="3">
        <v>0</v>
      </c>
      <c r="D153" s="3">
        <v>62000</v>
      </c>
      <c r="E153" s="3">
        <v>61962.37</v>
      </c>
      <c r="F153" s="3">
        <f>G153-D153</f>
        <v>-62000</v>
      </c>
      <c r="G153" s="3"/>
      <c r="H153" s="51" t="str">
        <f>IF(C153&lt;&gt;0,0/C153,"-")</f>
        <v>-</v>
      </c>
      <c r="I153" s="51">
        <f>IF(D153&lt;&gt;0,E153/D153,"-")</f>
        <v>0.99939306451612908</v>
      </c>
      <c r="J153" s="3">
        <v>0</v>
      </c>
      <c r="K153" s="76">
        <v>0</v>
      </c>
      <c r="L153" s="76">
        <v>0</v>
      </c>
    </row>
    <row r="154" spans="1:12" hidden="1" x14ac:dyDescent="0.25">
      <c r="A154" s="9"/>
      <c r="B154" s="9"/>
      <c r="C154" s="46"/>
      <c r="D154" s="3"/>
      <c r="E154" s="3"/>
      <c r="F154" s="3"/>
      <c r="G154" s="3"/>
      <c r="H154" s="51"/>
      <c r="I154" s="51"/>
      <c r="J154" s="3"/>
      <c r="K154" s="3"/>
      <c r="L154" s="3"/>
    </row>
    <row r="155" spans="1:12" hidden="1" x14ac:dyDescent="0.25">
      <c r="A155" s="1"/>
      <c r="B155" s="1"/>
      <c r="C155" s="5"/>
      <c r="D155" s="5"/>
      <c r="E155" s="5"/>
      <c r="F155" s="5"/>
      <c r="G155" s="34"/>
      <c r="H155" s="61"/>
      <c r="I155" s="61"/>
      <c r="J155" s="34"/>
      <c r="K155" s="34"/>
      <c r="L155" s="34"/>
    </row>
    <row r="156" spans="1:12" ht="20.100000000000001" hidden="1" customHeight="1" x14ac:dyDescent="0.25">
      <c r="A156" s="1"/>
      <c r="B156" s="1"/>
      <c r="C156" s="5"/>
      <c r="D156" s="5"/>
      <c r="E156" s="5"/>
      <c r="F156" s="5"/>
      <c r="G156" s="34"/>
      <c r="H156" s="61"/>
      <c r="I156" s="61"/>
      <c r="J156" s="34"/>
      <c r="K156" s="34"/>
      <c r="L156" s="34"/>
    </row>
    <row r="157" spans="1:12" ht="20.100000000000001" hidden="1" customHeight="1" x14ac:dyDescent="0.25">
      <c r="A157" s="1"/>
      <c r="B157" s="1"/>
      <c r="C157" s="5"/>
      <c r="D157" s="5"/>
      <c r="E157" s="5"/>
      <c r="F157" s="5"/>
      <c r="G157" s="34"/>
      <c r="H157" s="61"/>
      <c r="I157" s="61"/>
      <c r="J157" s="34"/>
      <c r="K157" s="34"/>
      <c r="L157" s="34"/>
    </row>
    <row r="158" spans="1:12" ht="20.100000000000001" hidden="1" customHeight="1" x14ac:dyDescent="0.25">
      <c r="A158" s="1"/>
      <c r="B158" s="1"/>
      <c r="C158" s="5"/>
      <c r="D158" s="5"/>
      <c r="E158" s="5"/>
      <c r="F158" s="5"/>
      <c r="G158" s="34"/>
      <c r="H158" s="61"/>
      <c r="I158" s="61"/>
      <c r="J158" s="34"/>
      <c r="K158" s="34"/>
      <c r="L158" s="34"/>
    </row>
    <row r="159" spans="1:12" ht="20.100000000000001" hidden="1" customHeight="1" x14ac:dyDescent="0.25">
      <c r="A159" s="1"/>
      <c r="B159" s="1"/>
      <c r="C159" s="5"/>
      <c r="D159" s="5"/>
      <c r="E159" s="5"/>
      <c r="F159" s="5"/>
      <c r="G159" s="34"/>
      <c r="H159" s="61"/>
      <c r="I159" s="61"/>
      <c r="J159" s="34"/>
      <c r="K159" s="34"/>
      <c r="L159" s="34"/>
    </row>
    <row r="160" spans="1:12" ht="20.100000000000001" hidden="1" customHeight="1" x14ac:dyDescent="0.25">
      <c r="A160" s="1"/>
      <c r="B160" s="1"/>
      <c r="C160" s="5"/>
      <c r="D160" s="5"/>
      <c r="E160" s="5"/>
      <c r="F160" s="5"/>
      <c r="G160" s="34"/>
      <c r="H160" s="61"/>
      <c r="I160" s="61"/>
      <c r="J160" s="34"/>
      <c r="K160" s="34"/>
      <c r="L160" s="34"/>
    </row>
    <row r="161" spans="1:12" hidden="1" x14ac:dyDescent="0.25">
      <c r="A161" s="1"/>
      <c r="B161" s="1"/>
      <c r="C161" s="5"/>
      <c r="D161" s="5"/>
      <c r="E161" s="5"/>
      <c r="F161" s="5"/>
      <c r="G161" s="34"/>
      <c r="H161" s="61"/>
      <c r="I161" s="61"/>
      <c r="J161" s="34"/>
      <c r="K161" s="34"/>
      <c r="L161" s="34"/>
    </row>
    <row r="162" spans="1:12" s="22" customFormat="1" ht="18" customHeight="1" x14ac:dyDescent="0.25">
      <c r="A162" s="63" t="s">
        <v>19</v>
      </c>
      <c r="B162" s="63" t="s">
        <v>224</v>
      </c>
      <c r="C162" s="31">
        <f>SUBTOTAL(9,C163:C1507)</f>
        <v>868263.63</v>
      </c>
      <c r="D162" s="31">
        <f>SUBTOTAL(9,D163:D1507)</f>
        <v>8380497</v>
      </c>
      <c r="E162" s="31">
        <f>SUBTOTAL(9,E163:E1507)</f>
        <v>8434761.2099999972</v>
      </c>
      <c r="F162" s="31">
        <f>G162-D162</f>
        <v>-8380497</v>
      </c>
      <c r="G162" s="31">
        <f>SUBTOTAL(9,G163:G1507)</f>
        <v>0</v>
      </c>
      <c r="H162" s="53">
        <f>IF(C162&lt;&gt;0,E162/C162,"-")</f>
        <v>9.7145163272588047</v>
      </c>
      <c r="I162" s="53">
        <f>IF(D162&lt;&gt;0,E162/D162,"-")</f>
        <v>1.0064750586987856</v>
      </c>
      <c r="J162" s="31">
        <f>SUBTOTAL(9,J163:J1507)</f>
        <v>49202700</v>
      </c>
      <c r="K162" s="31">
        <f>SUBTOTAL(9,K163:K1507)</f>
        <v>39132500</v>
      </c>
      <c r="L162" s="31">
        <f>SUBTOTAL(9,L163:L1507)</f>
        <v>0</v>
      </c>
    </row>
    <row r="163" spans="1:12" s="10" customFormat="1" ht="30" hidden="1" customHeight="1" x14ac:dyDescent="0.3">
      <c r="A163" s="64"/>
      <c r="B163" s="64"/>
      <c r="C163" s="11"/>
      <c r="D163" s="11"/>
      <c r="E163" s="11"/>
      <c r="F163" s="11"/>
      <c r="G163" s="32"/>
      <c r="H163" s="54"/>
      <c r="I163" s="54"/>
      <c r="J163" s="32"/>
      <c r="K163" s="32"/>
      <c r="L163" s="32"/>
    </row>
    <row r="164" spans="1:12" s="22" customFormat="1" ht="18" customHeight="1" x14ac:dyDescent="0.25">
      <c r="A164" s="65" t="s">
        <v>131</v>
      </c>
      <c r="B164" s="65" t="s">
        <v>225</v>
      </c>
      <c r="C164" s="28">
        <f>SUBTOTAL(9,C165:C1506)</f>
        <v>868263.63</v>
      </c>
      <c r="D164" s="28">
        <f>SUBTOTAL(9,D165:D1506)</f>
        <v>8380497</v>
      </c>
      <c r="E164" s="28">
        <f>SUBTOTAL(9,E165:E1506)</f>
        <v>8434761.2099999972</v>
      </c>
      <c r="F164" s="28">
        <f>G164-D164</f>
        <v>-8380497</v>
      </c>
      <c r="G164" s="28">
        <f>SUBTOTAL(9,G165:G1506)</f>
        <v>0</v>
      </c>
      <c r="H164" s="49">
        <f>IF(C164&lt;&gt;0,E164/C164,"-")</f>
        <v>9.7145163272588047</v>
      </c>
      <c r="I164" s="49">
        <f>IF(D164&lt;&gt;0,E164/D164,"-")</f>
        <v>1.0064750586987856</v>
      </c>
      <c r="J164" s="28">
        <f>SUBTOTAL(9,J165:J1506)</f>
        <v>49202700</v>
      </c>
      <c r="K164" s="28">
        <f>SUBTOTAL(9,K165:K1506)</f>
        <v>39132500</v>
      </c>
      <c r="L164" s="28">
        <f>SUBTOTAL(9,L165:L1506)</f>
        <v>0</v>
      </c>
    </row>
    <row r="165" spans="1:12" s="10" customFormat="1" ht="30" hidden="1" customHeight="1" x14ac:dyDescent="0.25">
      <c r="A165" s="66"/>
      <c r="B165" s="67"/>
      <c r="C165" s="44"/>
      <c r="D165" s="12"/>
      <c r="E165" s="12"/>
      <c r="F165" s="12"/>
      <c r="G165" s="32"/>
      <c r="H165" s="54"/>
      <c r="I165" s="54"/>
      <c r="J165" s="32"/>
      <c r="K165" s="32"/>
      <c r="L165" s="32"/>
    </row>
    <row r="166" spans="1:12" s="22" customFormat="1" ht="18" customHeight="1" x14ac:dyDescent="0.25">
      <c r="A166" s="68" t="s">
        <v>59</v>
      </c>
      <c r="B166" s="68" t="s">
        <v>263</v>
      </c>
      <c r="C166" s="37">
        <f>SUBTOTAL(9,C167:C543)</f>
        <v>615252.38</v>
      </c>
      <c r="D166" s="37">
        <f>SUBTOTAL(9,D167:D543)</f>
        <v>3310850</v>
      </c>
      <c r="E166" s="37">
        <f>SUBTOTAL(9,E167:E543)</f>
        <v>3347846.0900000003</v>
      </c>
      <c r="F166" s="37">
        <f>G166-D166</f>
        <v>-3310850</v>
      </c>
      <c r="G166" s="37">
        <f>SUBTOTAL(9,G167:G543)</f>
        <v>0</v>
      </c>
      <c r="H166" s="55">
        <f>IF(C166&lt;&gt;0,E166/C166,"-")</f>
        <v>5.4414191620030792</v>
      </c>
      <c r="I166" s="55">
        <f>IF(D166&lt;&gt;0,E166/D166,"-")</f>
        <v>1.0111741969584851</v>
      </c>
      <c r="J166" s="37">
        <f>SUBTOTAL(9,J167:J543)</f>
        <v>42246500</v>
      </c>
      <c r="K166" s="37">
        <f>SUBTOTAL(9,K167:K543)</f>
        <v>35388500</v>
      </c>
      <c r="L166" s="37">
        <f>SUBTOTAL(9,L167:L543)</f>
        <v>0</v>
      </c>
    </row>
    <row r="167" spans="1:12" s="10" customFormat="1" ht="30" hidden="1" customHeight="1" x14ac:dyDescent="0.25">
      <c r="A167" s="66"/>
      <c r="B167" s="66"/>
      <c r="C167" s="45"/>
      <c r="D167" s="13"/>
      <c r="E167" s="13"/>
      <c r="F167" s="13"/>
      <c r="G167" s="32"/>
      <c r="H167" s="54"/>
      <c r="I167" s="54"/>
      <c r="J167" s="32"/>
      <c r="K167" s="32"/>
      <c r="L167" s="32"/>
    </row>
    <row r="168" spans="1:12" s="10" customFormat="1" ht="18" customHeight="1" x14ac:dyDescent="0.25">
      <c r="A168" s="69" t="s">
        <v>41</v>
      </c>
      <c r="B168" s="69" t="s">
        <v>316</v>
      </c>
      <c r="C168" s="38">
        <f>SUBTOTAL(9,C169:C318)</f>
        <v>0</v>
      </c>
      <c r="D168" s="38">
        <f>SUBTOTAL(9,D169:D318)</f>
        <v>2320500</v>
      </c>
      <c r="E168" s="38">
        <f>SUBTOTAL(9,E169:E318)</f>
        <v>2390170.0700000003</v>
      </c>
      <c r="F168" s="38">
        <f>G168-D168</f>
        <v>-2320500</v>
      </c>
      <c r="G168" s="38">
        <f>SUBTOTAL(9,G169:G318)</f>
        <v>0</v>
      </c>
      <c r="H168" s="56" t="str">
        <f>IF(C168&lt;&gt;0,E168/C168,"-")</f>
        <v>-</v>
      </c>
      <c r="I168" s="56">
        <f>IF(D168&lt;&gt;0,E168/D168,"-")</f>
        <v>1.0300237319543204</v>
      </c>
      <c r="J168" s="38">
        <f>SUBTOTAL(9,J169:J318)</f>
        <v>1769000</v>
      </c>
      <c r="K168" s="38">
        <f>SUBTOTAL(9,K169:K318)</f>
        <v>1769000</v>
      </c>
      <c r="L168" s="38">
        <f>SUBTOTAL(9,L169:L318)</f>
        <v>0</v>
      </c>
    </row>
    <row r="169" spans="1:12" s="10" customFormat="1" ht="30" hidden="1" customHeight="1" x14ac:dyDescent="0.25">
      <c r="A169" s="66"/>
      <c r="B169" s="66"/>
      <c r="C169" s="45"/>
      <c r="D169" s="14"/>
      <c r="E169" s="14"/>
      <c r="F169" s="14"/>
      <c r="G169" s="32"/>
      <c r="H169" s="54"/>
      <c r="I169" s="54"/>
      <c r="J169" s="32"/>
      <c r="K169" s="32"/>
      <c r="L169" s="32"/>
    </row>
    <row r="170" spans="1:12" s="10" customFormat="1" ht="18" customHeight="1" x14ac:dyDescent="0.25">
      <c r="A170" s="70" t="s">
        <v>136</v>
      </c>
      <c r="B170" s="70" t="s">
        <v>237</v>
      </c>
      <c r="C170" s="40">
        <f>SUBTOTAL(9,C171:C294)</f>
        <v>0</v>
      </c>
      <c r="D170" s="40">
        <f>SUBTOTAL(9,D171:D294)</f>
        <v>2320500</v>
      </c>
      <c r="E170" s="40">
        <f>SUBTOTAL(9,E171:E294)</f>
        <v>2390170.0700000003</v>
      </c>
      <c r="F170" s="40">
        <f>G170-D170</f>
        <v>-2320500</v>
      </c>
      <c r="G170" s="40">
        <f>SUBTOTAL(9,G171:G294)</f>
        <v>0</v>
      </c>
      <c r="H170" s="57" t="str">
        <f>IF(C170&lt;&gt;0,E170/C170,"-")</f>
        <v>-</v>
      </c>
      <c r="I170" s="57">
        <f>IF(D170&lt;&gt;0,E170/D170,"-")</f>
        <v>1.0300237319543204</v>
      </c>
      <c r="J170" s="40">
        <f>SUBTOTAL(9,J171:J294)</f>
        <v>1769000</v>
      </c>
      <c r="K170" s="40">
        <f>SUBTOTAL(9,K171:K294)</f>
        <v>1769000</v>
      </c>
      <c r="L170" s="40">
        <f>SUBTOTAL(9,L171:L294)</f>
        <v>0</v>
      </c>
    </row>
    <row r="171" spans="1:12" s="10" customFormat="1" ht="30" hidden="1" customHeight="1" x14ac:dyDescent="0.25">
      <c r="A171" s="66"/>
      <c r="B171" s="66"/>
      <c r="C171" s="45"/>
      <c r="D171" s="15"/>
      <c r="E171" s="15"/>
      <c r="F171" s="15"/>
      <c r="G171" s="32"/>
      <c r="H171" s="54"/>
      <c r="I171" s="54"/>
      <c r="J171" s="32"/>
      <c r="K171" s="32"/>
      <c r="L171" s="32"/>
    </row>
    <row r="172" spans="1:12" s="10" customFormat="1" ht="18" customHeight="1" x14ac:dyDescent="0.25">
      <c r="A172" s="71" t="s">
        <v>2</v>
      </c>
      <c r="B172" s="71" t="s">
        <v>273</v>
      </c>
      <c r="C172" s="41">
        <f>SUBTOTAL(9,C173:C293)</f>
        <v>0</v>
      </c>
      <c r="D172" s="41">
        <f>SUBTOTAL(9,D173:D293)</f>
        <v>2320500</v>
      </c>
      <c r="E172" s="41">
        <f>SUBTOTAL(9,E173:E293)</f>
        <v>2390170.0700000003</v>
      </c>
      <c r="F172" s="41">
        <f>G172-D172</f>
        <v>-2320500</v>
      </c>
      <c r="G172" s="41">
        <f>SUBTOTAL(9,G173:G293)</f>
        <v>0</v>
      </c>
      <c r="H172" s="58" t="str">
        <f>IF(C172&lt;&gt;0,E172/C172,"-")</f>
        <v>-</v>
      </c>
      <c r="I172" s="58">
        <f>IF(D172&lt;&gt;0,E172/D172,"-")</f>
        <v>1.0300237319543204</v>
      </c>
      <c r="J172" s="41">
        <f>SUBTOTAL(9,J173:J293)</f>
        <v>1769000</v>
      </c>
      <c r="K172" s="41">
        <f>SUBTOTAL(9,K173:K293)</f>
        <v>1769000</v>
      </c>
      <c r="L172" s="41">
        <f>SUBTOTAL(9,L173:L293)</f>
        <v>0</v>
      </c>
    </row>
    <row r="173" spans="1:12" s="10" customFormat="1" ht="30" hidden="1" customHeight="1" x14ac:dyDescent="0.25">
      <c r="A173" s="66"/>
      <c r="B173" s="66"/>
      <c r="C173" s="45"/>
      <c r="D173" s="16"/>
      <c r="E173" s="16"/>
      <c r="F173" s="16"/>
      <c r="G173" s="32"/>
      <c r="H173" s="54"/>
      <c r="I173" s="54"/>
      <c r="J173" s="32"/>
      <c r="K173" s="32"/>
      <c r="L173" s="32"/>
    </row>
    <row r="174" spans="1:12" s="10" customFormat="1" ht="18" customHeight="1" x14ac:dyDescent="0.25">
      <c r="A174" s="72" t="s">
        <v>0</v>
      </c>
      <c r="B174" s="72" t="s">
        <v>210</v>
      </c>
      <c r="C174" s="39">
        <f>SUBTOTAL(9,C175:C255)</f>
        <v>0</v>
      </c>
      <c r="D174" s="39">
        <f>SUBTOTAL(9,D175:D255)</f>
        <v>2031500</v>
      </c>
      <c r="E174" s="39">
        <f>SUBTOTAL(9,E175:E255)</f>
        <v>2130126.5700000003</v>
      </c>
      <c r="F174" s="39">
        <f>G174-D174</f>
        <v>-2031500</v>
      </c>
      <c r="G174" s="39">
        <f>SUBTOTAL(9,G175:G255)</f>
        <v>0</v>
      </c>
      <c r="H174" s="59" t="str">
        <f>IF(C174&lt;&gt;0,E174/C174,"-")</f>
        <v>-</v>
      </c>
      <c r="I174" s="59">
        <f>IF(D174&lt;&gt;0,E174/D174,"-")</f>
        <v>1.0485486438592175</v>
      </c>
      <c r="J174" s="39">
        <f>SUBTOTAL(9,J175:J255)</f>
        <v>1626000</v>
      </c>
      <c r="K174" s="39">
        <f>SUBTOTAL(9,K175:K255)</f>
        <v>1626000</v>
      </c>
      <c r="L174" s="39">
        <f>SUBTOTAL(9,L175:L255)</f>
        <v>0</v>
      </c>
    </row>
    <row r="175" spans="1:12" s="10" customFormat="1" ht="22.5" hidden="1" customHeight="1" x14ac:dyDescent="0.25">
      <c r="A175" s="66"/>
      <c r="B175" s="66"/>
      <c r="C175" s="45"/>
      <c r="D175" s="16"/>
      <c r="E175" s="16"/>
      <c r="F175" s="16"/>
      <c r="G175" s="16"/>
      <c r="H175" s="60"/>
      <c r="I175" s="60"/>
      <c r="J175" s="16"/>
      <c r="K175" s="16"/>
      <c r="L175" s="16"/>
    </row>
    <row r="176" spans="1:12" s="10" customFormat="1" ht="18" customHeight="1" x14ac:dyDescent="0.25">
      <c r="A176" s="73" t="s">
        <v>3</v>
      </c>
      <c r="B176" s="73" t="s">
        <v>220</v>
      </c>
      <c r="C176" s="16">
        <f>SUBTOTAL(9,C177:C179)</f>
        <v>0</v>
      </c>
      <c r="D176" s="16">
        <f>SUBTOTAL(9,D177:D179)</f>
        <v>0</v>
      </c>
      <c r="E176" s="16">
        <f>SUBTOTAL(9,E177:E179)</f>
        <v>0</v>
      </c>
      <c r="F176" s="16">
        <f>G176-D176</f>
        <v>0</v>
      </c>
      <c r="G176" s="16">
        <f>SUBTOTAL(9,G177:G179)</f>
        <v>0</v>
      </c>
      <c r="H176" s="60" t="str">
        <f>IF(C176&lt;&gt;0,E176/C176,"-")</f>
        <v>-</v>
      </c>
      <c r="I176" s="60" t="str">
        <f>IF(D176&lt;&gt;0,E176/D176,"-")</f>
        <v>-</v>
      </c>
      <c r="J176" s="16">
        <f>SUBTOTAL(9,J177:J179)</f>
        <v>489000</v>
      </c>
      <c r="K176" s="16">
        <f>SUBTOTAL(9,K177:K179)</f>
        <v>489000</v>
      </c>
      <c r="L176" s="16">
        <f>SUBTOTAL(9,L177:L179)</f>
        <v>0</v>
      </c>
    </row>
    <row r="177" spans="1:12" ht="30" hidden="1" customHeight="1" x14ac:dyDescent="0.25">
      <c r="A177" s="9"/>
      <c r="B177" s="9"/>
      <c r="C177" s="46"/>
      <c r="D177" s="33"/>
      <c r="E177" s="33"/>
      <c r="F177" s="33"/>
      <c r="G177" s="34"/>
      <c r="H177" s="61"/>
      <c r="I177" s="61"/>
      <c r="J177" s="34"/>
      <c r="K177" s="34"/>
      <c r="L177" s="34"/>
    </row>
    <row r="178" spans="1:12" ht="15" customHeight="1" x14ac:dyDescent="0.25">
      <c r="A178" s="74" t="s">
        <v>3</v>
      </c>
      <c r="B178" s="74" t="s">
        <v>220</v>
      </c>
      <c r="C178" s="3"/>
      <c r="D178" s="3">
        <v>0</v>
      </c>
      <c r="E178" s="3">
        <v>0</v>
      </c>
      <c r="F178" s="3">
        <f>G178-D178</f>
        <v>0</v>
      </c>
      <c r="G178" s="3"/>
      <c r="H178" s="51" t="str">
        <f>IF(C178&lt;&gt;0,0/C178,"-")</f>
        <v>-</v>
      </c>
      <c r="I178" s="51" t="str">
        <f>IF(D178&lt;&gt;0,E178/D178,"-")</f>
        <v>-</v>
      </c>
      <c r="J178" s="3">
        <v>489000</v>
      </c>
      <c r="K178" s="76">
        <v>489000</v>
      </c>
      <c r="L178" s="76">
        <v>0</v>
      </c>
    </row>
    <row r="179" spans="1:12" hidden="1" x14ac:dyDescent="0.25">
      <c r="A179" s="9"/>
      <c r="B179" s="9"/>
      <c r="C179" s="46"/>
      <c r="D179" s="3"/>
      <c r="E179" s="3"/>
      <c r="F179" s="3"/>
      <c r="G179" s="3"/>
      <c r="H179" s="51"/>
      <c r="I179" s="51"/>
      <c r="J179" s="3"/>
      <c r="K179" s="3"/>
      <c r="L179" s="3"/>
    </row>
    <row r="180" spans="1:12" s="10" customFormat="1" ht="18" customHeight="1" x14ac:dyDescent="0.25">
      <c r="A180" s="73" t="s">
        <v>20</v>
      </c>
      <c r="B180" s="73" t="s">
        <v>227</v>
      </c>
      <c r="C180" s="16">
        <f>SUBTOTAL(9,C181:C183)</f>
        <v>0</v>
      </c>
      <c r="D180" s="16">
        <f>SUBTOTAL(9,D181:D183)</f>
        <v>350000</v>
      </c>
      <c r="E180" s="16">
        <f>SUBTOTAL(9,E181:E183)</f>
        <v>357888.4</v>
      </c>
      <c r="F180" s="16">
        <f>G180-D180</f>
        <v>-350000</v>
      </c>
      <c r="G180" s="16">
        <f>SUBTOTAL(9,G181:G183)</f>
        <v>0</v>
      </c>
      <c r="H180" s="60" t="str">
        <f>IF(C180&lt;&gt;0,E180/C180,"-")</f>
        <v>-</v>
      </c>
      <c r="I180" s="60">
        <f>IF(D180&lt;&gt;0,E180/D180,"-")</f>
        <v>1.0225382857142857</v>
      </c>
      <c r="J180" s="16">
        <f>SUBTOTAL(9,J181:J183)</f>
        <v>0</v>
      </c>
      <c r="K180" s="16">
        <f>SUBTOTAL(9,K181:K183)</f>
        <v>0</v>
      </c>
      <c r="L180" s="16">
        <f>SUBTOTAL(9,L181:L183)</f>
        <v>0</v>
      </c>
    </row>
    <row r="181" spans="1:12" ht="30" hidden="1" customHeight="1" x14ac:dyDescent="0.25">
      <c r="A181" s="9"/>
      <c r="B181" s="9"/>
      <c r="C181" s="46"/>
      <c r="D181" s="33"/>
      <c r="E181" s="33"/>
      <c r="F181" s="33"/>
      <c r="G181" s="34"/>
      <c r="H181" s="61"/>
      <c r="I181" s="61"/>
      <c r="J181" s="34"/>
      <c r="K181" s="34"/>
      <c r="L181" s="34"/>
    </row>
    <row r="182" spans="1:12" ht="15" customHeight="1" x14ac:dyDescent="0.25">
      <c r="A182" s="74" t="s">
        <v>75</v>
      </c>
      <c r="B182" s="74" t="s">
        <v>267</v>
      </c>
      <c r="C182" s="3">
        <v>0</v>
      </c>
      <c r="D182" s="3">
        <v>350000</v>
      </c>
      <c r="E182" s="3">
        <v>357888.4</v>
      </c>
      <c r="F182" s="3">
        <f>G182-D182</f>
        <v>-350000</v>
      </c>
      <c r="G182" s="3"/>
      <c r="H182" s="51" t="str">
        <f>IF(C182&lt;&gt;0,0/C182,"-")</f>
        <v>-</v>
      </c>
      <c r="I182" s="51">
        <f>IF(D182&lt;&gt;0,E182/D182,"-")</f>
        <v>1.0225382857142857</v>
      </c>
      <c r="J182" s="3">
        <v>0</v>
      </c>
      <c r="K182" s="76">
        <v>0</v>
      </c>
      <c r="L182" s="76">
        <v>0</v>
      </c>
    </row>
    <row r="183" spans="1:12" hidden="1" x14ac:dyDescent="0.25">
      <c r="A183" s="9"/>
      <c r="B183" s="9"/>
      <c r="C183" s="46"/>
      <c r="D183" s="3"/>
      <c r="E183" s="3"/>
      <c r="F183" s="3"/>
      <c r="G183" s="3"/>
      <c r="H183" s="51"/>
      <c r="I183" s="51"/>
      <c r="J183" s="3"/>
      <c r="K183" s="3"/>
      <c r="L183" s="3"/>
    </row>
    <row r="184" spans="1:12" s="10" customFormat="1" ht="18" customHeight="1" x14ac:dyDescent="0.25">
      <c r="A184" s="73" t="s">
        <v>21</v>
      </c>
      <c r="B184" s="73" t="s">
        <v>232</v>
      </c>
      <c r="C184" s="16">
        <f>SUBTOTAL(9,C185:C187)</f>
        <v>0</v>
      </c>
      <c r="D184" s="16">
        <f>SUBTOTAL(9,D185:D187)</f>
        <v>10000</v>
      </c>
      <c r="E184" s="16">
        <f>SUBTOTAL(9,E185:E187)</f>
        <v>9400</v>
      </c>
      <c r="F184" s="16">
        <f>G184-D184</f>
        <v>-10000</v>
      </c>
      <c r="G184" s="16">
        <f>SUBTOTAL(9,G185:G187)</f>
        <v>0</v>
      </c>
      <c r="H184" s="60" t="str">
        <f>IF(C184&lt;&gt;0,E184/C184,"-")</f>
        <v>-</v>
      </c>
      <c r="I184" s="60">
        <f>IF(D184&lt;&gt;0,E184/D184,"-")</f>
        <v>0.94</v>
      </c>
      <c r="J184" s="16">
        <f>SUBTOTAL(9,J185:J187)</f>
        <v>0</v>
      </c>
      <c r="K184" s="16">
        <f>SUBTOTAL(9,K185:K187)</f>
        <v>0</v>
      </c>
      <c r="L184" s="16">
        <f>SUBTOTAL(9,L185:L187)</f>
        <v>0</v>
      </c>
    </row>
    <row r="185" spans="1:12" ht="30" hidden="1" customHeight="1" x14ac:dyDescent="0.25">
      <c r="A185" s="9"/>
      <c r="B185" s="9"/>
      <c r="C185" s="46"/>
      <c r="D185" s="33"/>
      <c r="E185" s="33"/>
      <c r="F185" s="33"/>
      <c r="G185" s="34"/>
      <c r="H185" s="61"/>
      <c r="I185" s="61"/>
      <c r="J185" s="34"/>
      <c r="K185" s="34"/>
      <c r="L185" s="34"/>
    </row>
    <row r="186" spans="1:12" ht="15" customHeight="1" x14ac:dyDescent="0.25">
      <c r="A186" s="74" t="s">
        <v>76</v>
      </c>
      <c r="B186" s="74" t="s">
        <v>232</v>
      </c>
      <c r="C186" s="3">
        <v>0</v>
      </c>
      <c r="D186" s="3">
        <v>10000</v>
      </c>
      <c r="E186" s="3">
        <v>9400</v>
      </c>
      <c r="F186" s="3">
        <f>G186-D186</f>
        <v>-10000</v>
      </c>
      <c r="G186" s="3"/>
      <c r="H186" s="51" t="str">
        <f>IF(C186&lt;&gt;0,0/C186,"-")</f>
        <v>-</v>
      </c>
      <c r="I186" s="51">
        <f>IF(D186&lt;&gt;0,E186/D186,"-")</f>
        <v>0.94</v>
      </c>
      <c r="J186" s="3">
        <v>0</v>
      </c>
      <c r="K186" s="76">
        <v>0</v>
      </c>
      <c r="L186" s="76">
        <v>0</v>
      </c>
    </row>
    <row r="187" spans="1:12" hidden="1" x14ac:dyDescent="0.25">
      <c r="A187" s="9"/>
      <c r="B187" s="9"/>
      <c r="C187" s="46"/>
      <c r="D187" s="3"/>
      <c r="E187" s="3"/>
      <c r="F187" s="3"/>
      <c r="G187" s="3"/>
      <c r="H187" s="51"/>
      <c r="I187" s="51"/>
      <c r="J187" s="3"/>
      <c r="K187" s="3"/>
      <c r="L187" s="3"/>
    </row>
    <row r="188" spans="1:12" s="10" customFormat="1" ht="18" customHeight="1" x14ac:dyDescent="0.25">
      <c r="A188" s="73" t="s">
        <v>22</v>
      </c>
      <c r="B188" s="73" t="s">
        <v>255</v>
      </c>
      <c r="C188" s="16">
        <f>SUBTOTAL(9,C189:C191)</f>
        <v>0</v>
      </c>
      <c r="D188" s="16">
        <f>SUBTOTAL(9,D189:D191)</f>
        <v>59000</v>
      </c>
      <c r="E188" s="16">
        <f>SUBTOTAL(9,E189:E191)</f>
        <v>59665.55</v>
      </c>
      <c r="F188" s="16">
        <f>G188-D188</f>
        <v>-59000</v>
      </c>
      <c r="G188" s="16">
        <f>SUBTOTAL(9,G189:G191)</f>
        <v>0</v>
      </c>
      <c r="H188" s="60" t="str">
        <f>IF(C188&lt;&gt;0,E188/C188,"-")</f>
        <v>-</v>
      </c>
      <c r="I188" s="60">
        <f>IF(D188&lt;&gt;0,E188/D188,"-")</f>
        <v>1.0112805084745764</v>
      </c>
      <c r="J188" s="16">
        <f>SUBTOTAL(9,J189:J191)</f>
        <v>0</v>
      </c>
      <c r="K188" s="16">
        <f>SUBTOTAL(9,K189:K191)</f>
        <v>0</v>
      </c>
      <c r="L188" s="16">
        <f>SUBTOTAL(9,L189:L191)</f>
        <v>0</v>
      </c>
    </row>
    <row r="189" spans="1:12" ht="30" hidden="1" customHeight="1" x14ac:dyDescent="0.25">
      <c r="A189" s="9"/>
      <c r="B189" s="9"/>
      <c r="C189" s="46"/>
      <c r="D189" s="33"/>
      <c r="E189" s="33"/>
      <c r="F189" s="33"/>
      <c r="G189" s="34"/>
      <c r="H189" s="61"/>
      <c r="I189" s="61"/>
      <c r="J189" s="34"/>
      <c r="K189" s="34"/>
      <c r="L189" s="34"/>
    </row>
    <row r="190" spans="1:12" ht="15" customHeight="1" x14ac:dyDescent="0.25">
      <c r="A190" s="74" t="s">
        <v>77</v>
      </c>
      <c r="B190" s="74" t="s">
        <v>272</v>
      </c>
      <c r="C190" s="3">
        <v>0</v>
      </c>
      <c r="D190" s="3">
        <v>59000</v>
      </c>
      <c r="E190" s="3">
        <v>59665.55</v>
      </c>
      <c r="F190" s="3">
        <f>G190-D190</f>
        <v>-59000</v>
      </c>
      <c r="G190" s="3"/>
      <c r="H190" s="51" t="str">
        <f>IF(C190&lt;&gt;0,0/C190,"-")</f>
        <v>-</v>
      </c>
      <c r="I190" s="51">
        <f>IF(D190&lt;&gt;0,E190/D190,"-")</f>
        <v>1.0112805084745764</v>
      </c>
      <c r="J190" s="3">
        <v>0</v>
      </c>
      <c r="K190" s="76">
        <v>0</v>
      </c>
      <c r="L190" s="76">
        <v>0</v>
      </c>
    </row>
    <row r="191" spans="1:12" hidden="1" x14ac:dyDescent="0.25">
      <c r="A191" s="9"/>
      <c r="B191" s="9"/>
      <c r="C191" s="46"/>
      <c r="D191" s="3"/>
      <c r="E191" s="3"/>
      <c r="F191" s="3"/>
      <c r="G191" s="3"/>
      <c r="H191" s="51"/>
      <c r="I191" s="51"/>
      <c r="J191" s="3"/>
      <c r="K191" s="3"/>
      <c r="L191" s="3"/>
    </row>
    <row r="192" spans="1:12" s="10" customFormat="1" ht="18" customHeight="1" x14ac:dyDescent="0.25">
      <c r="A192" s="73" t="s">
        <v>4</v>
      </c>
      <c r="B192" s="73" t="s">
        <v>212</v>
      </c>
      <c r="C192" s="16">
        <f>SUBTOTAL(9,C193:C195)</f>
        <v>0</v>
      </c>
      <c r="D192" s="16">
        <f>SUBTOTAL(9,D193:D195)</f>
        <v>0</v>
      </c>
      <c r="E192" s="16">
        <f>SUBTOTAL(9,E193:E195)</f>
        <v>0</v>
      </c>
      <c r="F192" s="16">
        <f>G192-D192</f>
        <v>0</v>
      </c>
      <c r="G192" s="16">
        <f>SUBTOTAL(9,G193:G195)</f>
        <v>0</v>
      </c>
      <c r="H192" s="60" t="str">
        <f>IF(C192&lt;&gt;0,E192/C192,"-")</f>
        <v>-</v>
      </c>
      <c r="I192" s="60" t="str">
        <f>IF(D192&lt;&gt;0,E192/D192,"-")</f>
        <v>-</v>
      </c>
      <c r="J192" s="16">
        <f>SUBTOTAL(9,J193:J195)</f>
        <v>1014000</v>
      </c>
      <c r="K192" s="16">
        <f>SUBTOTAL(9,K193:K195)</f>
        <v>1014000</v>
      </c>
      <c r="L192" s="16">
        <f>SUBTOTAL(9,L193:L195)</f>
        <v>0</v>
      </c>
    </row>
    <row r="193" spans="1:12" ht="30" hidden="1" customHeight="1" x14ac:dyDescent="0.25">
      <c r="A193" s="9"/>
      <c r="B193" s="9"/>
      <c r="C193" s="46"/>
      <c r="D193" s="33"/>
      <c r="E193" s="33"/>
      <c r="F193" s="33"/>
      <c r="G193" s="34"/>
      <c r="H193" s="61"/>
      <c r="I193" s="61"/>
      <c r="J193" s="34"/>
      <c r="K193" s="34"/>
      <c r="L193" s="34"/>
    </row>
    <row r="194" spans="1:12" ht="15" customHeight="1" x14ac:dyDescent="0.25">
      <c r="A194" s="74" t="s">
        <v>4</v>
      </c>
      <c r="B194" s="74" t="s">
        <v>212</v>
      </c>
      <c r="C194" s="3"/>
      <c r="D194" s="3">
        <v>0</v>
      </c>
      <c r="E194" s="3">
        <v>0</v>
      </c>
      <c r="F194" s="3">
        <f>G194-D194</f>
        <v>0</v>
      </c>
      <c r="G194" s="3"/>
      <c r="H194" s="51" t="str">
        <f>IF(C194&lt;&gt;0,0/C194,"-")</f>
        <v>-</v>
      </c>
      <c r="I194" s="51" t="str">
        <f>IF(D194&lt;&gt;0,E194/D194,"-")</f>
        <v>-</v>
      </c>
      <c r="J194" s="3">
        <v>1014000</v>
      </c>
      <c r="K194" s="76">
        <v>1014000</v>
      </c>
      <c r="L194" s="76">
        <v>0</v>
      </c>
    </row>
    <row r="195" spans="1:12" hidden="1" x14ac:dyDescent="0.25">
      <c r="A195" s="9"/>
      <c r="B195" s="9"/>
      <c r="C195" s="46"/>
      <c r="D195" s="3"/>
      <c r="E195" s="3"/>
      <c r="F195" s="3"/>
      <c r="G195" s="3"/>
      <c r="H195" s="51"/>
      <c r="I195" s="51"/>
      <c r="J195" s="3"/>
      <c r="K195" s="3"/>
      <c r="L195" s="3"/>
    </row>
    <row r="196" spans="1:12" s="10" customFormat="1" ht="18" customHeight="1" x14ac:dyDescent="0.25">
      <c r="A196" s="73" t="s">
        <v>23</v>
      </c>
      <c r="B196" s="73" t="s">
        <v>299</v>
      </c>
      <c r="C196" s="16">
        <f>SUBTOTAL(9,C197:C202)</f>
        <v>0</v>
      </c>
      <c r="D196" s="16">
        <f>SUBTOTAL(9,D197:D202)</f>
        <v>52000</v>
      </c>
      <c r="E196" s="16">
        <f>SUBTOTAL(9,E197:E202)</f>
        <v>46729.94</v>
      </c>
      <c r="F196" s="16">
        <f>G196-D196</f>
        <v>-52000</v>
      </c>
      <c r="G196" s="16">
        <f>SUBTOTAL(9,G197:G202)</f>
        <v>0</v>
      </c>
      <c r="H196" s="60" t="str">
        <f>IF(C196&lt;&gt;0,E196/C196,"-")</f>
        <v>-</v>
      </c>
      <c r="I196" s="60">
        <f>IF(D196&lt;&gt;0,E196/D196,"-")</f>
        <v>0.8986526923076924</v>
      </c>
      <c r="J196" s="16">
        <f>SUBTOTAL(9,J197:J202)</f>
        <v>0</v>
      </c>
      <c r="K196" s="16">
        <f>SUBTOTAL(9,K197:K202)</f>
        <v>0</v>
      </c>
      <c r="L196" s="16">
        <f>SUBTOTAL(9,L197:L202)</f>
        <v>0</v>
      </c>
    </row>
    <row r="197" spans="1:12" ht="30" hidden="1" customHeight="1" x14ac:dyDescent="0.25">
      <c r="A197" s="9"/>
      <c r="B197" s="9"/>
      <c r="C197" s="46"/>
      <c r="D197" s="33"/>
      <c r="E197" s="33"/>
      <c r="F197" s="33"/>
      <c r="G197" s="34"/>
      <c r="H197" s="61"/>
      <c r="I197" s="61"/>
      <c r="J197" s="34"/>
      <c r="K197" s="34"/>
      <c r="L197" s="34"/>
    </row>
    <row r="198" spans="1:12" ht="15" customHeight="1" x14ac:dyDescent="0.25">
      <c r="A198" s="74" t="s">
        <v>78</v>
      </c>
      <c r="B198" s="74" t="s">
        <v>257</v>
      </c>
      <c r="C198" s="3">
        <v>0</v>
      </c>
      <c r="D198" s="3">
        <v>1000</v>
      </c>
      <c r="E198" s="3">
        <v>2370</v>
      </c>
      <c r="F198" s="3">
        <f>G198-D198</f>
        <v>-1000</v>
      </c>
      <c r="G198" s="3"/>
      <c r="H198" s="51" t="str">
        <f>IF(C198&lt;&gt;0,0/C198,"-")</f>
        <v>-</v>
      </c>
      <c r="I198" s="51">
        <f>IF(D198&lt;&gt;0,E198/D198,"-")</f>
        <v>2.37</v>
      </c>
      <c r="J198" s="3">
        <v>0</v>
      </c>
      <c r="K198" s="76">
        <v>0</v>
      </c>
      <c r="L198" s="76">
        <v>0</v>
      </c>
    </row>
    <row r="199" spans="1:12" ht="15" customHeight="1" x14ac:dyDescent="0.25">
      <c r="A199" s="74" t="s">
        <v>79</v>
      </c>
      <c r="B199" s="74" t="s">
        <v>366</v>
      </c>
      <c r="C199" s="3">
        <v>0</v>
      </c>
      <c r="D199" s="3">
        <v>45000</v>
      </c>
      <c r="E199" s="3">
        <v>40178.69</v>
      </c>
      <c r="F199" s="3">
        <f>G199-D199</f>
        <v>-45000</v>
      </c>
      <c r="G199" s="3"/>
      <c r="H199" s="51" t="str">
        <f>IF(C199&lt;&gt;0,0/C199,"-")</f>
        <v>-</v>
      </c>
      <c r="I199" s="51">
        <f>IF(D199&lt;&gt;0,E199/D199,"-")</f>
        <v>0.89285977777777781</v>
      </c>
      <c r="J199" s="3">
        <v>0</v>
      </c>
      <c r="K199" s="76">
        <v>0</v>
      </c>
      <c r="L199" s="76">
        <v>0</v>
      </c>
    </row>
    <row r="200" spans="1:12" ht="15" customHeight="1" x14ac:dyDescent="0.25">
      <c r="A200" s="74" t="s">
        <v>80</v>
      </c>
      <c r="B200" s="74" t="s">
        <v>319</v>
      </c>
      <c r="C200" s="3">
        <v>0</v>
      </c>
      <c r="D200" s="3">
        <v>5000</v>
      </c>
      <c r="E200" s="3">
        <v>4181.25</v>
      </c>
      <c r="F200" s="3">
        <f>G200-D200</f>
        <v>-5000</v>
      </c>
      <c r="G200" s="3"/>
      <c r="H200" s="51" t="str">
        <f>IF(C200&lt;&gt;0,0/C200,"-")</f>
        <v>-</v>
      </c>
      <c r="I200" s="51">
        <f>IF(D200&lt;&gt;0,E200/D200,"-")</f>
        <v>0.83625000000000005</v>
      </c>
      <c r="J200" s="3">
        <v>0</v>
      </c>
      <c r="K200" s="76">
        <v>0</v>
      </c>
      <c r="L200" s="76">
        <v>0</v>
      </c>
    </row>
    <row r="201" spans="1:12" ht="15" customHeight="1" x14ac:dyDescent="0.25">
      <c r="A201" s="74" t="s">
        <v>81</v>
      </c>
      <c r="B201" s="74" t="s">
        <v>327</v>
      </c>
      <c r="C201" s="3">
        <v>0</v>
      </c>
      <c r="D201" s="3">
        <v>1000</v>
      </c>
      <c r="E201" s="3">
        <v>0</v>
      </c>
      <c r="F201" s="3">
        <f>G201-D201</f>
        <v>-1000</v>
      </c>
      <c r="G201" s="3"/>
      <c r="H201" s="51" t="str">
        <f>IF(C201&lt;&gt;0,0/C201,"-")</f>
        <v>-</v>
      </c>
      <c r="I201" s="51">
        <f>IF(D201&lt;&gt;0,E201/D201,"-")</f>
        <v>0</v>
      </c>
      <c r="J201" s="3">
        <v>0</v>
      </c>
      <c r="K201" s="76">
        <v>0</v>
      </c>
      <c r="L201" s="76">
        <v>0</v>
      </c>
    </row>
    <row r="202" spans="1:12" hidden="1" x14ac:dyDescent="0.25">
      <c r="A202" s="9"/>
      <c r="B202" s="9"/>
      <c r="C202" s="46"/>
      <c r="D202" s="3"/>
      <c r="E202" s="3"/>
      <c r="F202" s="3"/>
      <c r="G202" s="3"/>
      <c r="H202" s="51"/>
      <c r="I202" s="51"/>
      <c r="J202" s="3"/>
      <c r="K202" s="3"/>
      <c r="L202" s="3"/>
    </row>
    <row r="203" spans="1:12" s="10" customFormat="1" ht="18" customHeight="1" x14ac:dyDescent="0.25">
      <c r="A203" s="73" t="s">
        <v>24</v>
      </c>
      <c r="B203" s="73" t="s">
        <v>244</v>
      </c>
      <c r="C203" s="16">
        <f>SUBTOTAL(9,C204:C210)</f>
        <v>0</v>
      </c>
      <c r="D203" s="16">
        <f>SUBTOTAL(9,D204:D210)</f>
        <v>85000</v>
      </c>
      <c r="E203" s="16">
        <f>SUBTOTAL(9,E204:E210)</f>
        <v>124051.62</v>
      </c>
      <c r="F203" s="16">
        <f>G203-D203</f>
        <v>-85000</v>
      </c>
      <c r="G203" s="16">
        <f>SUBTOTAL(9,G204:G210)</f>
        <v>0</v>
      </c>
      <c r="H203" s="60" t="str">
        <f>IF(C203&lt;&gt;0,E203/C203,"-")</f>
        <v>-</v>
      </c>
      <c r="I203" s="60">
        <f>IF(D203&lt;&gt;0,E203/D203,"-")</f>
        <v>1.4594308235294118</v>
      </c>
      <c r="J203" s="16">
        <f>SUBTOTAL(9,J204:J210)</f>
        <v>0</v>
      </c>
      <c r="K203" s="16">
        <f>SUBTOTAL(9,K204:K210)</f>
        <v>0</v>
      </c>
      <c r="L203" s="16">
        <f>SUBTOTAL(9,L204:L210)</f>
        <v>0</v>
      </c>
    </row>
    <row r="204" spans="1:12" ht="30" hidden="1" customHeight="1" x14ac:dyDescent="0.25">
      <c r="A204" s="9"/>
      <c r="B204" s="9"/>
      <c r="C204" s="46"/>
      <c r="D204" s="33"/>
      <c r="E204" s="33"/>
      <c r="F204" s="33"/>
      <c r="G204" s="34"/>
      <c r="H204" s="61"/>
      <c r="I204" s="61"/>
      <c r="J204" s="34"/>
      <c r="K204" s="34"/>
      <c r="L204" s="34"/>
    </row>
    <row r="205" spans="1:12" ht="15" customHeight="1" x14ac:dyDescent="0.25">
      <c r="A205" s="74" t="s">
        <v>82</v>
      </c>
      <c r="B205" s="74" t="s">
        <v>282</v>
      </c>
      <c r="C205" s="3">
        <v>0</v>
      </c>
      <c r="D205" s="3">
        <v>20000</v>
      </c>
      <c r="E205" s="3">
        <v>15990.77</v>
      </c>
      <c r="F205" s="3">
        <f>G205-D205</f>
        <v>-20000</v>
      </c>
      <c r="G205" s="3"/>
      <c r="H205" s="51" t="str">
        <f>IF(C205&lt;&gt;0,0/C205,"-")</f>
        <v>-</v>
      </c>
      <c r="I205" s="51">
        <f>IF(D205&lt;&gt;0,E205/D205,"-")</f>
        <v>0.79953850000000004</v>
      </c>
      <c r="J205" s="3">
        <v>0</v>
      </c>
      <c r="K205" s="76">
        <v>0</v>
      </c>
      <c r="L205" s="76">
        <v>0</v>
      </c>
    </row>
    <row r="206" spans="1:12" ht="15" customHeight="1" x14ac:dyDescent="0.25">
      <c r="A206" s="74" t="s">
        <v>83</v>
      </c>
      <c r="B206" s="74" t="s">
        <v>218</v>
      </c>
      <c r="C206" s="3">
        <v>0</v>
      </c>
      <c r="D206" s="3">
        <v>0</v>
      </c>
      <c r="E206" s="3">
        <v>212.7</v>
      </c>
      <c r="F206" s="3">
        <f>G206-D206</f>
        <v>0</v>
      </c>
      <c r="G206" s="3"/>
      <c r="H206" s="51" t="str">
        <f>IF(C206&lt;&gt;0,0/C206,"-")</f>
        <v>-</v>
      </c>
      <c r="I206" s="51" t="str">
        <f>IF(D206&lt;&gt;0,E206/D206,"-")</f>
        <v>-</v>
      </c>
      <c r="J206" s="3">
        <v>0</v>
      </c>
      <c r="K206" s="76">
        <v>0</v>
      </c>
      <c r="L206" s="76">
        <v>0</v>
      </c>
    </row>
    <row r="207" spans="1:12" ht="15" customHeight="1" x14ac:dyDescent="0.25">
      <c r="A207" s="74" t="s">
        <v>84</v>
      </c>
      <c r="B207" s="74" t="s">
        <v>183</v>
      </c>
      <c r="C207" s="3">
        <v>0</v>
      </c>
      <c r="D207" s="3">
        <v>50000</v>
      </c>
      <c r="E207" s="3">
        <v>89672.41</v>
      </c>
      <c r="F207" s="3">
        <f>G207-D207</f>
        <v>-50000</v>
      </c>
      <c r="G207" s="3"/>
      <c r="H207" s="51" t="str">
        <f>IF(C207&lt;&gt;0,0/C207,"-")</f>
        <v>-</v>
      </c>
      <c r="I207" s="51">
        <f>IF(D207&lt;&gt;0,E207/D207,"-")</f>
        <v>1.7934482</v>
      </c>
      <c r="J207" s="3">
        <v>0</v>
      </c>
      <c r="K207" s="76">
        <v>0</v>
      </c>
      <c r="L207" s="76">
        <v>0</v>
      </c>
    </row>
    <row r="208" spans="1:12" ht="15" customHeight="1" x14ac:dyDescent="0.25">
      <c r="A208" s="74" t="s">
        <v>85</v>
      </c>
      <c r="B208" s="74" t="s">
        <v>370</v>
      </c>
      <c r="C208" s="3">
        <v>0</v>
      </c>
      <c r="D208" s="3">
        <v>5000</v>
      </c>
      <c r="E208" s="3">
        <v>1348.73</v>
      </c>
      <c r="F208" s="3">
        <f>G208-D208</f>
        <v>-5000</v>
      </c>
      <c r="G208" s="3"/>
      <c r="H208" s="51" t="str">
        <f>IF(C208&lt;&gt;0,0/C208,"-")</f>
        <v>-</v>
      </c>
      <c r="I208" s="51">
        <f>IF(D208&lt;&gt;0,E208/D208,"-")</f>
        <v>0.26974599999999999</v>
      </c>
      <c r="J208" s="3">
        <v>0</v>
      </c>
      <c r="K208" s="76">
        <v>0</v>
      </c>
      <c r="L208" s="76">
        <v>0</v>
      </c>
    </row>
    <row r="209" spans="1:12" ht="15" customHeight="1" x14ac:dyDescent="0.25">
      <c r="A209" s="74" t="s">
        <v>86</v>
      </c>
      <c r="B209" s="74" t="s">
        <v>231</v>
      </c>
      <c r="C209" s="3">
        <v>0</v>
      </c>
      <c r="D209" s="3">
        <v>10000</v>
      </c>
      <c r="E209" s="3">
        <v>16827.009999999998</v>
      </c>
      <c r="F209" s="3">
        <f>G209-D209</f>
        <v>-10000</v>
      </c>
      <c r="G209" s="3"/>
      <c r="H209" s="51" t="str">
        <f>IF(C209&lt;&gt;0,0/C209,"-")</f>
        <v>-</v>
      </c>
      <c r="I209" s="51">
        <f>IF(D209&lt;&gt;0,E209/D209,"-")</f>
        <v>1.6827009999999998</v>
      </c>
      <c r="J209" s="3">
        <v>0</v>
      </c>
      <c r="K209" s="76">
        <v>0</v>
      </c>
      <c r="L209" s="76">
        <v>0</v>
      </c>
    </row>
    <row r="210" spans="1:12" hidden="1" x14ac:dyDescent="0.25">
      <c r="A210" s="9"/>
      <c r="B210" s="9"/>
      <c r="C210" s="46"/>
      <c r="D210" s="3"/>
      <c r="E210" s="3"/>
      <c r="F210" s="3"/>
      <c r="G210" s="3"/>
      <c r="H210" s="51"/>
      <c r="I210" s="51"/>
      <c r="J210" s="3"/>
      <c r="K210" s="3"/>
      <c r="L210" s="3"/>
    </row>
    <row r="211" spans="1:12" s="10" customFormat="1" ht="18" customHeight="1" x14ac:dyDescent="0.25">
      <c r="A211" s="73" t="s">
        <v>25</v>
      </c>
      <c r="B211" s="73" t="s">
        <v>207</v>
      </c>
      <c r="C211" s="16">
        <f>SUBTOTAL(9,C212:C222)</f>
        <v>0</v>
      </c>
      <c r="D211" s="16">
        <f>SUBTOTAL(9,D212:D222)</f>
        <v>1285000</v>
      </c>
      <c r="E211" s="16">
        <f>SUBTOTAL(9,E212:E222)</f>
        <v>1322069.53</v>
      </c>
      <c r="F211" s="16">
        <f>G211-D211</f>
        <v>-1285000</v>
      </c>
      <c r="G211" s="16">
        <f>SUBTOTAL(9,G212:G222)</f>
        <v>0</v>
      </c>
      <c r="H211" s="60" t="str">
        <f>IF(C211&lt;&gt;0,E211/C211,"-")</f>
        <v>-</v>
      </c>
      <c r="I211" s="60">
        <f>IF(D211&lt;&gt;0,E211/D211,"-")</f>
        <v>1.0288478832684824</v>
      </c>
      <c r="J211" s="16">
        <f>SUBTOTAL(9,J212:J222)</f>
        <v>0</v>
      </c>
      <c r="K211" s="16">
        <f>SUBTOTAL(9,K212:K222)</f>
        <v>0</v>
      </c>
      <c r="L211" s="16">
        <f>SUBTOTAL(9,L212:L222)</f>
        <v>0</v>
      </c>
    </row>
    <row r="212" spans="1:12" ht="30" hidden="1" customHeight="1" x14ac:dyDescent="0.25">
      <c r="A212" s="9"/>
      <c r="B212" s="9"/>
      <c r="C212" s="46"/>
      <c r="D212" s="33"/>
      <c r="E212" s="33"/>
      <c r="F212" s="33"/>
      <c r="G212" s="34"/>
      <c r="H212" s="61"/>
      <c r="I212" s="61"/>
      <c r="J212" s="34"/>
      <c r="K212" s="34"/>
      <c r="L212" s="34"/>
    </row>
    <row r="213" spans="1:12" ht="15" customHeight="1" x14ac:dyDescent="0.25">
      <c r="A213" s="74" t="s">
        <v>87</v>
      </c>
      <c r="B213" s="74" t="s">
        <v>324</v>
      </c>
      <c r="C213" s="3">
        <v>0</v>
      </c>
      <c r="D213" s="3">
        <v>65000</v>
      </c>
      <c r="E213" s="3">
        <v>65899.509999999995</v>
      </c>
      <c r="F213" s="3">
        <f t="shared" ref="F213:F221" si="4">G213-D213</f>
        <v>-65000</v>
      </c>
      <c r="G213" s="3"/>
      <c r="H213" s="51" t="str">
        <f t="shared" ref="H213:H221" si="5">IF(C213&lt;&gt;0,0/C213,"-")</f>
        <v>-</v>
      </c>
      <c r="I213" s="51">
        <f t="shared" ref="I213:I221" si="6">IF(D213&lt;&gt;0,E213/D213,"-")</f>
        <v>1.0138386153846153</v>
      </c>
      <c r="J213" s="3">
        <v>0</v>
      </c>
      <c r="K213" s="76">
        <v>0</v>
      </c>
      <c r="L213" s="76">
        <v>0</v>
      </c>
    </row>
    <row r="214" spans="1:12" ht="15" customHeight="1" x14ac:dyDescent="0.25">
      <c r="A214" s="74" t="s">
        <v>88</v>
      </c>
      <c r="B214" s="74" t="s">
        <v>343</v>
      </c>
      <c r="C214" s="3">
        <v>0</v>
      </c>
      <c r="D214" s="3">
        <v>70000</v>
      </c>
      <c r="E214" s="3">
        <v>70745.960000000006</v>
      </c>
      <c r="F214" s="3">
        <f t="shared" si="4"/>
        <v>-70000</v>
      </c>
      <c r="G214" s="3"/>
      <c r="H214" s="51" t="str">
        <f t="shared" si="5"/>
        <v>-</v>
      </c>
      <c r="I214" s="51">
        <f t="shared" si="6"/>
        <v>1.0106565714285716</v>
      </c>
      <c r="J214" s="3">
        <v>0</v>
      </c>
      <c r="K214" s="76">
        <v>0</v>
      </c>
      <c r="L214" s="76">
        <v>0</v>
      </c>
    </row>
    <row r="215" spans="1:12" ht="15" customHeight="1" x14ac:dyDescent="0.25">
      <c r="A215" s="74" t="s">
        <v>89</v>
      </c>
      <c r="B215" s="74" t="s">
        <v>313</v>
      </c>
      <c r="C215" s="3">
        <v>0</v>
      </c>
      <c r="D215" s="3">
        <v>170000</v>
      </c>
      <c r="E215" s="3">
        <v>192577.94</v>
      </c>
      <c r="F215" s="3">
        <f t="shared" si="4"/>
        <v>-170000</v>
      </c>
      <c r="G215" s="3"/>
      <c r="H215" s="51" t="str">
        <f t="shared" si="5"/>
        <v>-</v>
      </c>
      <c r="I215" s="51">
        <f t="shared" si="6"/>
        <v>1.1328114117647059</v>
      </c>
      <c r="J215" s="3">
        <v>0</v>
      </c>
      <c r="K215" s="76">
        <v>0</v>
      </c>
      <c r="L215" s="76">
        <v>0</v>
      </c>
    </row>
    <row r="216" spans="1:12" ht="15" customHeight="1" x14ac:dyDescent="0.25">
      <c r="A216" s="74" t="s">
        <v>90</v>
      </c>
      <c r="B216" s="74" t="s">
        <v>203</v>
      </c>
      <c r="C216" s="3">
        <v>0</v>
      </c>
      <c r="D216" s="3">
        <v>15000</v>
      </c>
      <c r="E216" s="3">
        <v>9753.2999999999993</v>
      </c>
      <c r="F216" s="3">
        <f t="shared" si="4"/>
        <v>-15000</v>
      </c>
      <c r="G216" s="3"/>
      <c r="H216" s="51" t="str">
        <f t="shared" si="5"/>
        <v>-</v>
      </c>
      <c r="I216" s="51">
        <f t="shared" si="6"/>
        <v>0.65021999999999991</v>
      </c>
      <c r="J216" s="3">
        <v>0</v>
      </c>
      <c r="K216" s="76">
        <v>0</v>
      </c>
      <c r="L216" s="76">
        <v>0</v>
      </c>
    </row>
    <row r="217" spans="1:12" ht="15" customHeight="1" x14ac:dyDescent="0.25">
      <c r="A217" s="74" t="s">
        <v>91</v>
      </c>
      <c r="B217" s="74" t="s">
        <v>223</v>
      </c>
      <c r="C217" s="3">
        <v>0</v>
      </c>
      <c r="D217" s="3">
        <v>40000</v>
      </c>
      <c r="E217" s="3">
        <v>39207.97</v>
      </c>
      <c r="F217" s="3">
        <f t="shared" si="4"/>
        <v>-40000</v>
      </c>
      <c r="G217" s="3"/>
      <c r="H217" s="51" t="str">
        <f t="shared" si="5"/>
        <v>-</v>
      </c>
      <c r="I217" s="51">
        <f t="shared" si="6"/>
        <v>0.98019925000000008</v>
      </c>
      <c r="J217" s="3">
        <v>0</v>
      </c>
      <c r="K217" s="76">
        <v>0</v>
      </c>
      <c r="L217" s="76">
        <v>0</v>
      </c>
    </row>
    <row r="218" spans="1:12" ht="15" customHeight="1" x14ac:dyDescent="0.25">
      <c r="A218" s="74" t="s">
        <v>92</v>
      </c>
      <c r="B218" s="74" t="s">
        <v>247</v>
      </c>
      <c r="C218" s="3">
        <v>0</v>
      </c>
      <c r="D218" s="3">
        <v>15000</v>
      </c>
      <c r="E218" s="3">
        <v>19845.7</v>
      </c>
      <c r="F218" s="3">
        <f t="shared" si="4"/>
        <v>-15000</v>
      </c>
      <c r="G218" s="3"/>
      <c r="H218" s="51" t="str">
        <f t="shared" si="5"/>
        <v>-</v>
      </c>
      <c r="I218" s="51">
        <f t="shared" si="6"/>
        <v>1.3230466666666667</v>
      </c>
      <c r="J218" s="3">
        <v>0</v>
      </c>
      <c r="K218" s="76">
        <v>0</v>
      </c>
      <c r="L218" s="76">
        <v>0</v>
      </c>
    </row>
    <row r="219" spans="1:12" ht="15" customHeight="1" x14ac:dyDescent="0.25">
      <c r="A219" s="74" t="s">
        <v>93</v>
      </c>
      <c r="B219" s="74" t="s">
        <v>239</v>
      </c>
      <c r="C219" s="3">
        <v>0</v>
      </c>
      <c r="D219" s="3">
        <v>830000</v>
      </c>
      <c r="E219" s="3">
        <v>846881.15</v>
      </c>
      <c r="F219" s="3">
        <f t="shared" si="4"/>
        <v>-830000</v>
      </c>
      <c r="G219" s="3"/>
      <c r="H219" s="51" t="str">
        <f t="shared" si="5"/>
        <v>-</v>
      </c>
      <c r="I219" s="51">
        <f t="shared" si="6"/>
        <v>1.020338734939759</v>
      </c>
      <c r="J219" s="3">
        <v>0</v>
      </c>
      <c r="K219" s="76">
        <v>0</v>
      </c>
      <c r="L219" s="76">
        <v>0</v>
      </c>
    </row>
    <row r="220" spans="1:12" ht="15" customHeight="1" x14ac:dyDescent="0.25">
      <c r="A220" s="74" t="s">
        <v>94</v>
      </c>
      <c r="B220" s="74" t="s">
        <v>245</v>
      </c>
      <c r="C220" s="3">
        <v>0</v>
      </c>
      <c r="D220" s="3">
        <v>50000</v>
      </c>
      <c r="E220" s="3">
        <v>46535.66</v>
      </c>
      <c r="F220" s="3">
        <f t="shared" si="4"/>
        <v>-50000</v>
      </c>
      <c r="G220" s="3"/>
      <c r="H220" s="51" t="str">
        <f t="shared" si="5"/>
        <v>-</v>
      </c>
      <c r="I220" s="51">
        <f t="shared" si="6"/>
        <v>0.93071320000000002</v>
      </c>
      <c r="J220" s="3">
        <v>0</v>
      </c>
      <c r="K220" s="76">
        <v>0</v>
      </c>
      <c r="L220" s="76">
        <v>0</v>
      </c>
    </row>
    <row r="221" spans="1:12" ht="15" customHeight="1" x14ac:dyDescent="0.25">
      <c r="A221" s="74" t="s">
        <v>95</v>
      </c>
      <c r="B221" s="74" t="s">
        <v>190</v>
      </c>
      <c r="C221" s="3">
        <v>0</v>
      </c>
      <c r="D221" s="3">
        <v>30000</v>
      </c>
      <c r="E221" s="3">
        <v>30622.34</v>
      </c>
      <c r="F221" s="3">
        <f t="shared" si="4"/>
        <v>-30000</v>
      </c>
      <c r="G221" s="3"/>
      <c r="H221" s="51" t="str">
        <f t="shared" si="5"/>
        <v>-</v>
      </c>
      <c r="I221" s="51">
        <f t="shared" si="6"/>
        <v>1.0207446666666666</v>
      </c>
      <c r="J221" s="3">
        <v>0</v>
      </c>
      <c r="K221" s="76">
        <v>0</v>
      </c>
      <c r="L221" s="76">
        <v>0</v>
      </c>
    </row>
    <row r="222" spans="1:12" hidden="1" x14ac:dyDescent="0.25">
      <c r="A222" s="9"/>
      <c r="B222" s="9"/>
      <c r="C222" s="46"/>
      <c r="D222" s="3"/>
      <c r="E222" s="3"/>
      <c r="F222" s="3"/>
      <c r="G222" s="3"/>
      <c r="H222" s="51"/>
      <c r="I222" s="51"/>
      <c r="J222" s="3"/>
      <c r="K222" s="3"/>
      <c r="L222" s="3"/>
    </row>
    <row r="223" spans="1:12" s="10" customFormat="1" ht="18" customHeight="1" x14ac:dyDescent="0.25">
      <c r="A223" s="73" t="s">
        <v>27</v>
      </c>
      <c r="B223" s="73" t="s">
        <v>259</v>
      </c>
      <c r="C223" s="16">
        <f>SUBTOTAL(9,C224:C231)</f>
        <v>0</v>
      </c>
      <c r="D223" s="16">
        <f>SUBTOTAL(9,D224:D231)</f>
        <v>104500</v>
      </c>
      <c r="E223" s="16">
        <f>SUBTOTAL(9,E224:E231)</f>
        <v>135297.84999999998</v>
      </c>
      <c r="F223" s="16">
        <f>G223-D223</f>
        <v>-104500</v>
      </c>
      <c r="G223" s="16">
        <f>SUBTOTAL(9,G224:G231)</f>
        <v>0</v>
      </c>
      <c r="H223" s="60" t="str">
        <f>IF(C223&lt;&gt;0,E223/C223,"-")</f>
        <v>-</v>
      </c>
      <c r="I223" s="60">
        <f>IF(D223&lt;&gt;0,E223/D223,"-")</f>
        <v>1.2947162679425834</v>
      </c>
      <c r="J223" s="16">
        <f>SUBTOTAL(9,J224:J231)</f>
        <v>0</v>
      </c>
      <c r="K223" s="16">
        <f>SUBTOTAL(9,K224:K231)</f>
        <v>0</v>
      </c>
      <c r="L223" s="16">
        <f>SUBTOTAL(9,L224:L231)</f>
        <v>0</v>
      </c>
    </row>
    <row r="224" spans="1:12" ht="30" hidden="1" customHeight="1" x14ac:dyDescent="0.25">
      <c r="A224" s="9"/>
      <c r="B224" s="9"/>
      <c r="C224" s="46"/>
      <c r="D224" s="33"/>
      <c r="E224" s="33"/>
      <c r="F224" s="33"/>
      <c r="G224" s="34"/>
      <c r="H224" s="61"/>
      <c r="I224" s="61"/>
      <c r="J224" s="34"/>
      <c r="K224" s="34"/>
      <c r="L224" s="34"/>
    </row>
    <row r="225" spans="1:12" ht="15" customHeight="1" x14ac:dyDescent="0.25">
      <c r="A225" s="74" t="s">
        <v>97</v>
      </c>
      <c r="B225" s="74" t="s">
        <v>373</v>
      </c>
      <c r="C225" s="3">
        <v>0</v>
      </c>
      <c r="D225" s="3">
        <v>0</v>
      </c>
      <c r="E225" s="3">
        <v>22240.52</v>
      </c>
      <c r="F225" s="3">
        <f t="shared" ref="F225:F230" si="7">G225-D225</f>
        <v>0</v>
      </c>
      <c r="G225" s="3"/>
      <c r="H225" s="51" t="str">
        <f t="shared" ref="H225:H230" si="8">IF(C225&lt;&gt;0,0/C225,"-")</f>
        <v>-</v>
      </c>
      <c r="I225" s="51" t="str">
        <f t="shared" ref="I225:I230" si="9">IF(D225&lt;&gt;0,E225/D225,"-")</f>
        <v>-</v>
      </c>
      <c r="J225" s="3">
        <v>0</v>
      </c>
      <c r="K225" s="76">
        <v>0</v>
      </c>
      <c r="L225" s="76">
        <v>0</v>
      </c>
    </row>
    <row r="226" spans="1:12" ht="15" customHeight="1" x14ac:dyDescent="0.25">
      <c r="A226" s="74" t="s">
        <v>98</v>
      </c>
      <c r="B226" s="74" t="s">
        <v>209</v>
      </c>
      <c r="C226" s="3">
        <v>0</v>
      </c>
      <c r="D226" s="3">
        <v>20000</v>
      </c>
      <c r="E226" s="3">
        <v>9631.26</v>
      </c>
      <c r="F226" s="3">
        <f t="shared" si="7"/>
        <v>-20000</v>
      </c>
      <c r="G226" s="3"/>
      <c r="H226" s="51" t="str">
        <f t="shared" si="8"/>
        <v>-</v>
      </c>
      <c r="I226" s="51">
        <f t="shared" si="9"/>
        <v>0.48156300000000002</v>
      </c>
      <c r="J226" s="3">
        <v>0</v>
      </c>
      <c r="K226" s="76">
        <v>0</v>
      </c>
      <c r="L226" s="76">
        <v>0</v>
      </c>
    </row>
    <row r="227" spans="1:12" ht="15" customHeight="1" x14ac:dyDescent="0.25">
      <c r="A227" s="74" t="s">
        <v>99</v>
      </c>
      <c r="B227" s="74" t="s">
        <v>194</v>
      </c>
      <c r="C227" s="3">
        <v>0</v>
      </c>
      <c r="D227" s="3">
        <v>40000</v>
      </c>
      <c r="E227" s="3">
        <v>49633.71</v>
      </c>
      <c r="F227" s="3">
        <f t="shared" si="7"/>
        <v>-40000</v>
      </c>
      <c r="G227" s="3"/>
      <c r="H227" s="51" t="str">
        <f t="shared" si="8"/>
        <v>-</v>
      </c>
      <c r="I227" s="51">
        <f t="shared" si="9"/>
        <v>1.2408427499999999</v>
      </c>
      <c r="J227" s="3">
        <v>0</v>
      </c>
      <c r="K227" s="76">
        <v>0</v>
      </c>
      <c r="L227" s="76">
        <v>0</v>
      </c>
    </row>
    <row r="228" spans="1:12" ht="15" customHeight="1" x14ac:dyDescent="0.25">
      <c r="A228" s="74" t="s">
        <v>100</v>
      </c>
      <c r="B228" s="74" t="s">
        <v>248</v>
      </c>
      <c r="C228" s="3">
        <v>0</v>
      </c>
      <c r="D228" s="3">
        <v>4500</v>
      </c>
      <c r="E228" s="3">
        <v>13500</v>
      </c>
      <c r="F228" s="3">
        <f t="shared" si="7"/>
        <v>-4500</v>
      </c>
      <c r="G228" s="3"/>
      <c r="H228" s="51" t="str">
        <f t="shared" si="8"/>
        <v>-</v>
      </c>
      <c r="I228" s="51">
        <f t="shared" si="9"/>
        <v>3</v>
      </c>
      <c r="J228" s="3">
        <v>0</v>
      </c>
      <c r="K228" s="76">
        <v>0</v>
      </c>
      <c r="L228" s="76">
        <v>0</v>
      </c>
    </row>
    <row r="229" spans="1:12" ht="15" customHeight="1" x14ac:dyDescent="0.25">
      <c r="A229" s="74" t="s">
        <v>101</v>
      </c>
      <c r="B229" s="74" t="s">
        <v>215</v>
      </c>
      <c r="C229" s="3">
        <v>0</v>
      </c>
      <c r="D229" s="3">
        <v>20000</v>
      </c>
      <c r="E229" s="3">
        <v>22897.360000000001</v>
      </c>
      <c r="F229" s="3">
        <f t="shared" si="7"/>
        <v>-20000</v>
      </c>
      <c r="G229" s="3"/>
      <c r="H229" s="51" t="str">
        <f t="shared" si="8"/>
        <v>-</v>
      </c>
      <c r="I229" s="51">
        <f t="shared" si="9"/>
        <v>1.144868</v>
      </c>
      <c r="J229" s="3">
        <v>0</v>
      </c>
      <c r="K229" s="76">
        <v>0</v>
      </c>
      <c r="L229" s="76">
        <v>0</v>
      </c>
    </row>
    <row r="230" spans="1:12" ht="15" customHeight="1" x14ac:dyDescent="0.25">
      <c r="A230" s="74" t="s">
        <v>102</v>
      </c>
      <c r="B230" s="74" t="s">
        <v>259</v>
      </c>
      <c r="C230" s="3">
        <v>0</v>
      </c>
      <c r="D230" s="3">
        <v>20000</v>
      </c>
      <c r="E230" s="3">
        <v>17395</v>
      </c>
      <c r="F230" s="3">
        <f t="shared" si="7"/>
        <v>-20000</v>
      </c>
      <c r="G230" s="3"/>
      <c r="H230" s="51" t="str">
        <f t="shared" si="8"/>
        <v>-</v>
      </c>
      <c r="I230" s="51">
        <f t="shared" si="9"/>
        <v>0.86975000000000002</v>
      </c>
      <c r="J230" s="3">
        <v>0</v>
      </c>
      <c r="K230" s="76">
        <v>0</v>
      </c>
      <c r="L230" s="76">
        <v>0</v>
      </c>
    </row>
    <row r="231" spans="1:12" hidden="1" x14ac:dyDescent="0.25">
      <c r="A231" s="9"/>
      <c r="B231" s="9"/>
      <c r="C231" s="46"/>
      <c r="D231" s="3"/>
      <c r="E231" s="3"/>
      <c r="F231" s="3"/>
      <c r="G231" s="3"/>
      <c r="H231" s="51"/>
      <c r="I231" s="51"/>
      <c r="J231" s="3"/>
      <c r="K231" s="3"/>
      <c r="L231" s="3"/>
    </row>
    <row r="232" spans="1:12" s="10" customFormat="1" ht="18" customHeight="1" x14ac:dyDescent="0.25">
      <c r="A232" s="73" t="s">
        <v>5</v>
      </c>
      <c r="B232" s="73" t="s">
        <v>211</v>
      </c>
      <c r="C232" s="16">
        <f>SUBTOTAL(9,C233:C235)</f>
        <v>0</v>
      </c>
      <c r="D232" s="16">
        <f>SUBTOTAL(9,D233:D235)</f>
        <v>0</v>
      </c>
      <c r="E232" s="16">
        <f>SUBTOTAL(9,E233:E235)</f>
        <v>0</v>
      </c>
      <c r="F232" s="16">
        <f>G232-D232</f>
        <v>0</v>
      </c>
      <c r="G232" s="16">
        <f>SUBTOTAL(9,G233:G235)</f>
        <v>0</v>
      </c>
      <c r="H232" s="60" t="str">
        <f>IF(C232&lt;&gt;0,E232/C232,"-")</f>
        <v>-</v>
      </c>
      <c r="I232" s="60" t="str">
        <f>IF(D232&lt;&gt;0,E232/D232,"-")</f>
        <v>-</v>
      </c>
      <c r="J232" s="16">
        <f>SUBTOTAL(9,J233:J235)</f>
        <v>123000</v>
      </c>
      <c r="K232" s="16">
        <f>SUBTOTAL(9,K233:K235)</f>
        <v>123000</v>
      </c>
      <c r="L232" s="16">
        <f>SUBTOTAL(9,L233:L235)</f>
        <v>0</v>
      </c>
    </row>
    <row r="233" spans="1:12" ht="30" hidden="1" customHeight="1" x14ac:dyDescent="0.25">
      <c r="A233" s="9"/>
      <c r="B233" s="9"/>
      <c r="C233" s="46"/>
      <c r="D233" s="33"/>
      <c r="E233" s="33"/>
      <c r="F233" s="33"/>
      <c r="G233" s="34"/>
      <c r="H233" s="61"/>
      <c r="I233" s="61"/>
      <c r="J233" s="34"/>
      <c r="K233" s="34"/>
      <c r="L233" s="34"/>
    </row>
    <row r="234" spans="1:12" ht="15" customHeight="1" x14ac:dyDescent="0.25">
      <c r="A234" s="74" t="s">
        <v>5</v>
      </c>
      <c r="B234" s="74" t="s">
        <v>211</v>
      </c>
      <c r="C234" s="3"/>
      <c r="D234" s="3">
        <v>0</v>
      </c>
      <c r="E234" s="3">
        <v>0</v>
      </c>
      <c r="F234" s="3">
        <f>G234-D234</f>
        <v>0</v>
      </c>
      <c r="G234" s="3"/>
      <c r="H234" s="51" t="str">
        <f>IF(C234&lt;&gt;0,0/C234,"-")</f>
        <v>-</v>
      </c>
      <c r="I234" s="51" t="str">
        <f>IF(D234&lt;&gt;0,E234/D234,"-")</f>
        <v>-</v>
      </c>
      <c r="J234" s="3">
        <v>123000</v>
      </c>
      <c r="K234" s="76">
        <v>123000</v>
      </c>
      <c r="L234" s="76">
        <v>0</v>
      </c>
    </row>
    <row r="235" spans="1:12" hidden="1" x14ac:dyDescent="0.25">
      <c r="A235" s="9"/>
      <c r="B235" s="9"/>
      <c r="C235" s="46"/>
      <c r="D235" s="3"/>
      <c r="E235" s="3"/>
      <c r="F235" s="3"/>
      <c r="G235" s="3"/>
      <c r="H235" s="51"/>
      <c r="I235" s="51"/>
      <c r="J235" s="3"/>
      <c r="K235" s="3"/>
      <c r="L235" s="3"/>
    </row>
    <row r="236" spans="1:12" s="10" customFormat="1" ht="18" customHeight="1" x14ac:dyDescent="0.25">
      <c r="A236" s="73" t="s">
        <v>28</v>
      </c>
      <c r="B236" s="73" t="s">
        <v>258</v>
      </c>
      <c r="C236" s="16">
        <f>SUBTOTAL(9,C237:C239)</f>
        <v>0</v>
      </c>
      <c r="D236" s="16">
        <f>SUBTOTAL(9,D237:D239)</f>
        <v>30000</v>
      </c>
      <c r="E236" s="16">
        <f>SUBTOTAL(9,E237:E239)</f>
        <v>29375.08</v>
      </c>
      <c r="F236" s="16">
        <f>G236-D236</f>
        <v>-30000</v>
      </c>
      <c r="G236" s="16">
        <f>SUBTOTAL(9,G237:G239)</f>
        <v>0</v>
      </c>
      <c r="H236" s="60" t="str">
        <f>IF(C236&lt;&gt;0,E236/C236,"-")</f>
        <v>-</v>
      </c>
      <c r="I236" s="60">
        <f>IF(D236&lt;&gt;0,E236/D236,"-")</f>
        <v>0.97916933333333345</v>
      </c>
      <c r="J236" s="16">
        <f>SUBTOTAL(9,J237:J239)</f>
        <v>0</v>
      </c>
      <c r="K236" s="16">
        <f>SUBTOTAL(9,K237:K239)</f>
        <v>0</v>
      </c>
      <c r="L236" s="16">
        <f>SUBTOTAL(9,L237:L239)</f>
        <v>0</v>
      </c>
    </row>
    <row r="237" spans="1:12" ht="30" hidden="1" customHeight="1" x14ac:dyDescent="0.25">
      <c r="A237" s="9"/>
      <c r="B237" s="9"/>
      <c r="C237" s="46"/>
      <c r="D237" s="33"/>
      <c r="E237" s="33"/>
      <c r="F237" s="33"/>
      <c r="G237" s="34"/>
      <c r="H237" s="61"/>
      <c r="I237" s="61"/>
      <c r="J237" s="34"/>
      <c r="K237" s="34"/>
      <c r="L237" s="34"/>
    </row>
    <row r="238" spans="1:12" ht="15" customHeight="1" x14ac:dyDescent="0.25">
      <c r="A238" s="74" t="s">
        <v>103</v>
      </c>
      <c r="B238" s="74" t="s">
        <v>338</v>
      </c>
      <c r="C238" s="3">
        <v>0</v>
      </c>
      <c r="D238" s="3">
        <v>30000</v>
      </c>
      <c r="E238" s="3">
        <v>29375.08</v>
      </c>
      <c r="F238" s="3">
        <f>G238-D238</f>
        <v>-30000</v>
      </c>
      <c r="G238" s="3"/>
      <c r="H238" s="51" t="str">
        <f>IF(C238&lt;&gt;0,0/C238,"-")</f>
        <v>-</v>
      </c>
      <c r="I238" s="51">
        <f>IF(D238&lt;&gt;0,E238/D238,"-")</f>
        <v>0.97916933333333345</v>
      </c>
      <c r="J238" s="3">
        <v>0</v>
      </c>
      <c r="K238" s="76">
        <v>0</v>
      </c>
      <c r="L238" s="76">
        <v>0</v>
      </c>
    </row>
    <row r="239" spans="1:12" hidden="1" x14ac:dyDescent="0.25">
      <c r="A239" s="9"/>
      <c r="B239" s="9"/>
      <c r="C239" s="46"/>
      <c r="D239" s="3"/>
      <c r="E239" s="3"/>
      <c r="F239" s="3"/>
      <c r="G239" s="3"/>
      <c r="H239" s="51"/>
      <c r="I239" s="51"/>
      <c r="J239" s="3"/>
      <c r="K239" s="3"/>
      <c r="L239" s="3"/>
    </row>
    <row r="240" spans="1:12" s="10" customFormat="1" ht="18" customHeight="1" x14ac:dyDescent="0.25">
      <c r="A240" s="73" t="s">
        <v>29</v>
      </c>
      <c r="B240" s="73" t="s">
        <v>229</v>
      </c>
      <c r="C240" s="16">
        <f>SUBTOTAL(9,C241:C246)</f>
        <v>0</v>
      </c>
      <c r="D240" s="16">
        <f>SUBTOTAL(9,D241:D246)</f>
        <v>56000</v>
      </c>
      <c r="E240" s="16">
        <f>SUBTOTAL(9,E241:E246)</f>
        <v>44848.600000000006</v>
      </c>
      <c r="F240" s="16">
        <f>G240-D240</f>
        <v>-56000</v>
      </c>
      <c r="G240" s="16">
        <f>SUBTOTAL(9,G241:G246)</f>
        <v>0</v>
      </c>
      <c r="H240" s="60" t="str">
        <f>IF(C240&lt;&gt;0,E240/C240,"-")</f>
        <v>-</v>
      </c>
      <c r="I240" s="60">
        <f>IF(D240&lt;&gt;0,E240/D240,"-")</f>
        <v>0.80086785714285724</v>
      </c>
      <c r="J240" s="16">
        <f>SUBTOTAL(9,J241:J246)</f>
        <v>0</v>
      </c>
      <c r="K240" s="16">
        <f>SUBTOTAL(9,K241:K246)</f>
        <v>0</v>
      </c>
      <c r="L240" s="16">
        <f>SUBTOTAL(9,L241:L246)</f>
        <v>0</v>
      </c>
    </row>
    <row r="241" spans="1:12" ht="30" hidden="1" customHeight="1" x14ac:dyDescent="0.25">
      <c r="A241" s="9"/>
      <c r="B241" s="9"/>
      <c r="C241" s="46"/>
      <c r="D241" s="33"/>
      <c r="E241" s="33"/>
      <c r="F241" s="33"/>
      <c r="G241" s="34"/>
      <c r="H241" s="61"/>
      <c r="I241" s="61"/>
      <c r="J241" s="34"/>
      <c r="K241" s="34"/>
      <c r="L241" s="34"/>
    </row>
    <row r="242" spans="1:12" ht="15" customHeight="1" x14ac:dyDescent="0.25">
      <c r="A242" s="74" t="s">
        <v>104</v>
      </c>
      <c r="B242" s="74" t="s">
        <v>270</v>
      </c>
      <c r="C242" s="3">
        <v>0</v>
      </c>
      <c r="D242" s="3">
        <v>15000</v>
      </c>
      <c r="E242" s="3">
        <v>9524.6200000000008</v>
      </c>
      <c r="F242" s="3">
        <f>G242-D242</f>
        <v>-15000</v>
      </c>
      <c r="G242" s="3"/>
      <c r="H242" s="51" t="str">
        <f>IF(C242&lt;&gt;0,0/C242,"-")</f>
        <v>-</v>
      </c>
      <c r="I242" s="51">
        <f>IF(D242&lt;&gt;0,E242/D242,"-")</f>
        <v>0.63497466666666669</v>
      </c>
      <c r="J242" s="3">
        <v>0</v>
      </c>
      <c r="K242" s="76">
        <v>0</v>
      </c>
      <c r="L242" s="76">
        <v>0</v>
      </c>
    </row>
    <row r="243" spans="1:12" ht="15" customHeight="1" x14ac:dyDescent="0.25">
      <c r="A243" s="74" t="s">
        <v>105</v>
      </c>
      <c r="B243" s="74" t="s">
        <v>371</v>
      </c>
      <c r="C243" s="3">
        <v>0</v>
      </c>
      <c r="D243" s="3">
        <v>1000</v>
      </c>
      <c r="E243" s="3">
        <v>618.70000000000005</v>
      </c>
      <c r="F243" s="3">
        <f>G243-D243</f>
        <v>-1000</v>
      </c>
      <c r="G243" s="3"/>
      <c r="H243" s="51" t="str">
        <f>IF(C243&lt;&gt;0,0/C243,"-")</f>
        <v>-</v>
      </c>
      <c r="I243" s="51">
        <f>IF(D243&lt;&gt;0,E243/D243,"-")</f>
        <v>0.61870000000000003</v>
      </c>
      <c r="J243" s="3">
        <v>0</v>
      </c>
      <c r="K243" s="76">
        <v>0</v>
      </c>
      <c r="L243" s="76">
        <v>0</v>
      </c>
    </row>
    <row r="244" spans="1:12" ht="15" customHeight="1" x14ac:dyDescent="0.25">
      <c r="A244" s="74" t="s">
        <v>106</v>
      </c>
      <c r="B244" s="74" t="s">
        <v>196</v>
      </c>
      <c r="C244" s="3">
        <v>0</v>
      </c>
      <c r="D244" s="3">
        <v>10000</v>
      </c>
      <c r="E244" s="3">
        <v>12110.98</v>
      </c>
      <c r="F244" s="3">
        <f>G244-D244</f>
        <v>-10000</v>
      </c>
      <c r="G244" s="3"/>
      <c r="H244" s="51" t="str">
        <f>IF(C244&lt;&gt;0,0/C244,"-")</f>
        <v>-</v>
      </c>
      <c r="I244" s="51">
        <f>IF(D244&lt;&gt;0,E244/D244,"-")</f>
        <v>1.211098</v>
      </c>
      <c r="J244" s="3">
        <v>0</v>
      </c>
      <c r="K244" s="76">
        <v>0</v>
      </c>
      <c r="L244" s="76">
        <v>0</v>
      </c>
    </row>
    <row r="245" spans="1:12" ht="15" customHeight="1" x14ac:dyDescent="0.25">
      <c r="A245" s="74" t="s">
        <v>107</v>
      </c>
      <c r="B245" s="74" t="s">
        <v>262</v>
      </c>
      <c r="C245" s="3">
        <v>0</v>
      </c>
      <c r="D245" s="3">
        <v>30000</v>
      </c>
      <c r="E245" s="3">
        <v>22594.3</v>
      </c>
      <c r="F245" s="3">
        <f>G245-D245</f>
        <v>-30000</v>
      </c>
      <c r="G245" s="3"/>
      <c r="H245" s="51" t="str">
        <f>IF(C245&lt;&gt;0,0/C245,"-")</f>
        <v>-</v>
      </c>
      <c r="I245" s="51">
        <f>IF(D245&lt;&gt;0,E245/D245,"-")</f>
        <v>0.75314333333333328</v>
      </c>
      <c r="J245" s="3">
        <v>0</v>
      </c>
      <c r="K245" s="76">
        <v>0</v>
      </c>
      <c r="L245" s="76">
        <v>0</v>
      </c>
    </row>
    <row r="246" spans="1:12" hidden="1" x14ac:dyDescent="0.25">
      <c r="A246" s="9"/>
      <c r="B246" s="9"/>
      <c r="C246" s="46"/>
      <c r="D246" s="3"/>
      <c r="E246" s="3"/>
      <c r="F246" s="3"/>
      <c r="G246" s="3"/>
      <c r="H246" s="51"/>
      <c r="I246" s="51"/>
      <c r="J246" s="3"/>
      <c r="K246" s="3"/>
      <c r="L246" s="3"/>
    </row>
    <row r="247" spans="1:12" s="10" customFormat="1" ht="18" customHeight="1" x14ac:dyDescent="0.25">
      <c r="A247" s="73" t="s">
        <v>30</v>
      </c>
      <c r="B247" s="73" t="s">
        <v>375</v>
      </c>
      <c r="C247" s="16">
        <f>SUBTOTAL(9,C248:C250)</f>
        <v>0</v>
      </c>
      <c r="D247" s="16">
        <f>SUBTOTAL(9,D248:D250)</f>
        <v>0</v>
      </c>
      <c r="E247" s="16">
        <f>SUBTOTAL(9,E248:E250)</f>
        <v>100</v>
      </c>
      <c r="F247" s="16">
        <f>G247-D247</f>
        <v>0</v>
      </c>
      <c r="G247" s="16">
        <f>SUBTOTAL(9,G248:G250)</f>
        <v>0</v>
      </c>
      <c r="H247" s="60" t="str">
        <f>IF(C247&lt;&gt;0,E247/C247,"-")</f>
        <v>-</v>
      </c>
      <c r="I247" s="60" t="str">
        <f>IF(D247&lt;&gt;0,E247/D247,"-")</f>
        <v>-</v>
      </c>
      <c r="J247" s="16">
        <f>SUBTOTAL(9,J248:J250)</f>
        <v>0</v>
      </c>
      <c r="K247" s="16">
        <f>SUBTOTAL(9,K248:K250)</f>
        <v>0</v>
      </c>
      <c r="L247" s="16">
        <f>SUBTOTAL(9,L248:L250)</f>
        <v>0</v>
      </c>
    </row>
    <row r="248" spans="1:12" ht="30" hidden="1" customHeight="1" x14ac:dyDescent="0.25">
      <c r="A248" s="9"/>
      <c r="B248" s="9"/>
      <c r="C248" s="46"/>
      <c r="D248" s="33"/>
      <c r="E248" s="33"/>
      <c r="F248" s="33"/>
      <c r="G248" s="34"/>
      <c r="H248" s="61"/>
      <c r="I248" s="61"/>
      <c r="J248" s="34"/>
      <c r="K248" s="34"/>
      <c r="L248" s="34"/>
    </row>
    <row r="249" spans="1:12" ht="15" customHeight="1" x14ac:dyDescent="0.25">
      <c r="A249" s="74" t="s">
        <v>108</v>
      </c>
      <c r="B249" s="74" t="s">
        <v>271</v>
      </c>
      <c r="C249" s="3">
        <v>0</v>
      </c>
      <c r="D249" s="3">
        <v>0</v>
      </c>
      <c r="E249" s="3">
        <v>100</v>
      </c>
      <c r="F249" s="3">
        <f>G249-D249</f>
        <v>0</v>
      </c>
      <c r="G249" s="3"/>
      <c r="H249" s="51" t="str">
        <f>IF(C249&lt;&gt;0,0/C249,"-")</f>
        <v>-</v>
      </c>
      <c r="I249" s="51" t="str">
        <f>IF(D249&lt;&gt;0,E249/D249,"-")</f>
        <v>-</v>
      </c>
      <c r="J249" s="3">
        <v>0</v>
      </c>
      <c r="K249" s="76">
        <v>0</v>
      </c>
      <c r="L249" s="76">
        <v>0</v>
      </c>
    </row>
    <row r="250" spans="1:12" hidden="1" x14ac:dyDescent="0.25">
      <c r="A250" s="9"/>
      <c r="B250" s="9"/>
      <c r="C250" s="46"/>
      <c r="D250" s="3"/>
      <c r="E250" s="3"/>
      <c r="F250" s="3"/>
      <c r="G250" s="3"/>
      <c r="H250" s="51"/>
      <c r="I250" s="51"/>
      <c r="J250" s="3"/>
      <c r="K250" s="3"/>
      <c r="L250" s="3"/>
    </row>
    <row r="251" spans="1:12" s="10" customFormat="1" ht="18" customHeight="1" x14ac:dyDescent="0.25">
      <c r="A251" s="73" t="s">
        <v>33</v>
      </c>
      <c r="B251" s="73" t="s">
        <v>365</v>
      </c>
      <c r="C251" s="16">
        <f>SUBTOTAL(9,C252:C254)</f>
        <v>0</v>
      </c>
      <c r="D251" s="16">
        <f>SUBTOTAL(9,D252:D254)</f>
        <v>0</v>
      </c>
      <c r="E251" s="16">
        <f>SUBTOTAL(9,E252:E254)</f>
        <v>700</v>
      </c>
      <c r="F251" s="16">
        <f>G251-D251</f>
        <v>0</v>
      </c>
      <c r="G251" s="16">
        <f>SUBTOTAL(9,G252:G254)</f>
        <v>0</v>
      </c>
      <c r="H251" s="60" t="str">
        <f>IF(C251&lt;&gt;0,E251/C251,"-")</f>
        <v>-</v>
      </c>
      <c r="I251" s="60" t="str">
        <f>IF(D251&lt;&gt;0,E251/D251,"-")</f>
        <v>-</v>
      </c>
      <c r="J251" s="16">
        <f>SUBTOTAL(9,J252:J254)</f>
        <v>0</v>
      </c>
      <c r="K251" s="16">
        <f>SUBTOTAL(9,K252:K254)</f>
        <v>0</v>
      </c>
      <c r="L251" s="16">
        <f>SUBTOTAL(9,L252:L254)</f>
        <v>0</v>
      </c>
    </row>
    <row r="252" spans="1:12" ht="30" hidden="1" customHeight="1" x14ac:dyDescent="0.25">
      <c r="A252" s="9"/>
      <c r="B252" s="9"/>
      <c r="C252" s="46"/>
      <c r="D252" s="33"/>
      <c r="E252" s="33"/>
      <c r="F252" s="33"/>
      <c r="G252" s="34"/>
      <c r="H252" s="61"/>
      <c r="I252" s="61"/>
      <c r="J252" s="34"/>
      <c r="K252" s="34"/>
      <c r="L252" s="34"/>
    </row>
    <row r="253" spans="1:12" ht="15" customHeight="1" x14ac:dyDescent="0.25">
      <c r="A253" s="74" t="s">
        <v>111</v>
      </c>
      <c r="B253" s="74" t="s">
        <v>334</v>
      </c>
      <c r="C253" s="3">
        <v>0</v>
      </c>
      <c r="D253" s="3">
        <v>0</v>
      </c>
      <c r="E253" s="3">
        <v>700</v>
      </c>
      <c r="F253" s="3">
        <f>G253-D253</f>
        <v>0</v>
      </c>
      <c r="G253" s="3"/>
      <c r="H253" s="51" t="str">
        <f>IF(C253&lt;&gt;0,0/C253,"-")</f>
        <v>-</v>
      </c>
      <c r="I253" s="51" t="str">
        <f>IF(D253&lt;&gt;0,E253/D253,"-")</f>
        <v>-</v>
      </c>
      <c r="J253" s="3">
        <v>0</v>
      </c>
      <c r="K253" s="76">
        <v>0</v>
      </c>
      <c r="L253" s="76">
        <v>0</v>
      </c>
    </row>
    <row r="254" spans="1:12" hidden="1" x14ac:dyDescent="0.25">
      <c r="A254" s="9"/>
      <c r="B254" s="9"/>
      <c r="C254" s="46"/>
      <c r="D254" s="3"/>
      <c r="E254" s="3"/>
      <c r="F254" s="3"/>
      <c r="G254" s="3"/>
      <c r="H254" s="51"/>
      <c r="I254" s="51"/>
      <c r="J254" s="3"/>
      <c r="K254" s="3"/>
      <c r="L254" s="3"/>
    </row>
    <row r="255" spans="1:12" hidden="1" x14ac:dyDescent="0.25">
      <c r="A255" s="1"/>
      <c r="B255" s="1"/>
      <c r="C255" s="5"/>
      <c r="D255" s="5"/>
      <c r="E255" s="5"/>
      <c r="F255" s="5"/>
      <c r="G255" s="34"/>
      <c r="H255" s="61"/>
      <c r="I255" s="61"/>
      <c r="J255" s="34"/>
      <c r="K255" s="34"/>
      <c r="L255" s="34"/>
    </row>
    <row r="256" spans="1:12" s="10" customFormat="1" ht="18" customHeight="1" x14ac:dyDescent="0.25">
      <c r="A256" s="72" t="s">
        <v>1</v>
      </c>
      <c r="B256" s="72" t="s">
        <v>266</v>
      </c>
      <c r="C256" s="39">
        <f>SUBTOTAL(9,C257:C292)</f>
        <v>0</v>
      </c>
      <c r="D256" s="39">
        <f>SUBTOTAL(9,D257:D292)</f>
        <v>289000</v>
      </c>
      <c r="E256" s="39">
        <f>SUBTOTAL(9,E257:E292)</f>
        <v>260043.5</v>
      </c>
      <c r="F256" s="39">
        <f>G256-D256</f>
        <v>-289000</v>
      </c>
      <c r="G256" s="39">
        <f>SUBTOTAL(9,G257:G292)</f>
        <v>0</v>
      </c>
      <c r="H256" s="59" t="str">
        <f>IF(C256&lt;&gt;0,E256/C256,"-")</f>
        <v>-</v>
      </c>
      <c r="I256" s="59">
        <f>IF(D256&lt;&gt;0,E256/D256,"-")</f>
        <v>0.89980449826989617</v>
      </c>
      <c r="J256" s="39">
        <f>SUBTOTAL(9,J257:J292)</f>
        <v>143000</v>
      </c>
      <c r="K256" s="39">
        <f>SUBTOTAL(9,K257:K292)</f>
        <v>143000</v>
      </c>
      <c r="L256" s="39">
        <f>SUBTOTAL(9,L257:L292)</f>
        <v>0</v>
      </c>
    </row>
    <row r="257" spans="1:12" s="10" customFormat="1" ht="22.5" hidden="1" customHeight="1" x14ac:dyDescent="0.25">
      <c r="A257" s="66"/>
      <c r="B257" s="66"/>
      <c r="C257" s="45"/>
      <c r="D257" s="16"/>
      <c r="E257" s="16"/>
      <c r="F257" s="16"/>
      <c r="G257" s="16"/>
      <c r="H257" s="60"/>
      <c r="I257" s="60"/>
      <c r="J257" s="16"/>
      <c r="K257" s="16"/>
      <c r="L257" s="16"/>
    </row>
    <row r="258" spans="1:12" s="10" customFormat="1" ht="18" customHeight="1" x14ac:dyDescent="0.25">
      <c r="A258" s="73" t="s">
        <v>9</v>
      </c>
      <c r="B258" s="73" t="s">
        <v>290</v>
      </c>
      <c r="C258" s="16">
        <f>SUBTOTAL(9,C259:C261)</f>
        <v>0</v>
      </c>
      <c r="D258" s="16">
        <f>SUBTOTAL(9,D259:D261)</f>
        <v>0</v>
      </c>
      <c r="E258" s="16">
        <f>SUBTOTAL(9,E259:E261)</f>
        <v>0</v>
      </c>
      <c r="F258" s="16">
        <f>G258-D258</f>
        <v>0</v>
      </c>
      <c r="G258" s="16">
        <f>SUBTOTAL(9,G259:G261)</f>
        <v>0</v>
      </c>
      <c r="H258" s="60" t="str">
        <f>IF(C258&lt;&gt;0,E258/C258,"-")</f>
        <v>-</v>
      </c>
      <c r="I258" s="60" t="str">
        <f>IF(D258&lt;&gt;0,E258/D258,"-")</f>
        <v>-</v>
      </c>
      <c r="J258" s="16">
        <f>SUBTOTAL(9,J259:J261)</f>
        <v>23000</v>
      </c>
      <c r="K258" s="16">
        <f>SUBTOTAL(9,K259:K261)</f>
        <v>23000</v>
      </c>
      <c r="L258" s="16">
        <f>SUBTOTAL(9,L259:L261)</f>
        <v>0</v>
      </c>
    </row>
    <row r="259" spans="1:12" ht="30" hidden="1" customHeight="1" x14ac:dyDescent="0.25">
      <c r="A259" s="9"/>
      <c r="B259" s="9"/>
      <c r="C259" s="46"/>
      <c r="D259" s="33"/>
      <c r="E259" s="33"/>
      <c r="F259" s="33"/>
      <c r="G259" s="34"/>
      <c r="H259" s="61"/>
      <c r="I259" s="61"/>
      <c r="J259" s="34"/>
      <c r="K259" s="34"/>
      <c r="L259" s="34"/>
    </row>
    <row r="260" spans="1:12" ht="15" customHeight="1" x14ac:dyDescent="0.25">
      <c r="A260" s="74" t="s">
        <v>9</v>
      </c>
      <c r="B260" s="74" t="s">
        <v>290</v>
      </c>
      <c r="C260" s="3"/>
      <c r="D260" s="3">
        <v>0</v>
      </c>
      <c r="E260" s="3">
        <v>0</v>
      </c>
      <c r="F260" s="3">
        <f>G260-D260</f>
        <v>0</v>
      </c>
      <c r="G260" s="3"/>
      <c r="H260" s="51" t="str">
        <f>IF(C260&lt;&gt;0,0/C260,"-")</f>
        <v>-</v>
      </c>
      <c r="I260" s="51" t="str">
        <f>IF(D260&lt;&gt;0,E260/D260,"-")</f>
        <v>-</v>
      </c>
      <c r="J260" s="3">
        <v>23000</v>
      </c>
      <c r="K260" s="76">
        <v>23000</v>
      </c>
      <c r="L260" s="76">
        <v>0</v>
      </c>
    </row>
    <row r="261" spans="1:12" hidden="1" x14ac:dyDescent="0.25">
      <c r="A261" s="9"/>
      <c r="B261" s="9"/>
      <c r="C261" s="46"/>
      <c r="D261" s="3"/>
      <c r="E261" s="3"/>
      <c r="F261" s="3"/>
      <c r="G261" s="3"/>
      <c r="H261" s="51"/>
      <c r="I261" s="51"/>
      <c r="J261" s="3"/>
      <c r="K261" s="3"/>
      <c r="L261" s="3"/>
    </row>
    <row r="262" spans="1:12" s="10" customFormat="1" ht="18" customHeight="1" x14ac:dyDescent="0.25">
      <c r="A262" s="73" t="s">
        <v>35</v>
      </c>
      <c r="B262" s="73" t="s">
        <v>222</v>
      </c>
      <c r="C262" s="16">
        <f>SUBTOTAL(9,C263:C266)</f>
        <v>0</v>
      </c>
      <c r="D262" s="16">
        <f>SUBTOTAL(9,D263:D266)</f>
        <v>13000</v>
      </c>
      <c r="E262" s="16">
        <f>SUBTOTAL(9,E263:E266)</f>
        <v>2041.55</v>
      </c>
      <c r="F262" s="16">
        <f>G262-D262</f>
        <v>-13000</v>
      </c>
      <c r="G262" s="16">
        <f>SUBTOTAL(9,G263:G266)</f>
        <v>0</v>
      </c>
      <c r="H262" s="60" t="str">
        <f>IF(C262&lt;&gt;0,E262/C262,"-")</f>
        <v>-</v>
      </c>
      <c r="I262" s="60">
        <f>IF(D262&lt;&gt;0,E262/D262,"-")</f>
        <v>0.15704230769230768</v>
      </c>
      <c r="J262" s="16">
        <f>SUBTOTAL(9,J263:J266)</f>
        <v>0</v>
      </c>
      <c r="K262" s="16">
        <f>SUBTOTAL(9,K263:K266)</f>
        <v>0</v>
      </c>
      <c r="L262" s="16">
        <f>SUBTOTAL(9,L263:L266)</f>
        <v>0</v>
      </c>
    </row>
    <row r="263" spans="1:12" ht="30" hidden="1" customHeight="1" x14ac:dyDescent="0.25">
      <c r="A263" s="9"/>
      <c r="B263" s="9"/>
      <c r="C263" s="46"/>
      <c r="D263" s="33"/>
      <c r="E263" s="33"/>
      <c r="F263" s="33"/>
      <c r="G263" s="34"/>
      <c r="H263" s="61"/>
      <c r="I263" s="61"/>
      <c r="J263" s="34"/>
      <c r="K263" s="34"/>
      <c r="L263" s="34"/>
    </row>
    <row r="264" spans="1:12" ht="15" customHeight="1" x14ac:dyDescent="0.25">
      <c r="A264" s="74" t="s">
        <v>115</v>
      </c>
      <c r="B264" s="74" t="s">
        <v>177</v>
      </c>
      <c r="C264" s="3">
        <v>0</v>
      </c>
      <c r="D264" s="3">
        <v>3000</v>
      </c>
      <c r="E264" s="3">
        <v>2041.55</v>
      </c>
      <c r="F264" s="3">
        <f>G264-D264</f>
        <v>-3000</v>
      </c>
      <c r="G264" s="3"/>
      <c r="H264" s="51" t="str">
        <f>IF(C264&lt;&gt;0,0/C264,"-")</f>
        <v>-</v>
      </c>
      <c r="I264" s="51">
        <f>IF(D264&lt;&gt;0,E264/D264,"-")</f>
        <v>0.68051666666666666</v>
      </c>
      <c r="J264" s="3">
        <v>0</v>
      </c>
      <c r="K264" s="76">
        <v>0</v>
      </c>
      <c r="L264" s="76">
        <v>0</v>
      </c>
    </row>
    <row r="265" spans="1:12" ht="15" customHeight="1" x14ac:dyDescent="0.25">
      <c r="A265" s="74" t="s">
        <v>117</v>
      </c>
      <c r="B265" s="74" t="s">
        <v>238</v>
      </c>
      <c r="C265" s="3">
        <v>0</v>
      </c>
      <c r="D265" s="3">
        <v>10000</v>
      </c>
      <c r="E265" s="3">
        <v>0</v>
      </c>
      <c r="F265" s="3">
        <f>G265-D265</f>
        <v>-10000</v>
      </c>
      <c r="G265" s="3"/>
      <c r="H265" s="51" t="str">
        <f>IF(C265&lt;&gt;0,0/C265,"-")</f>
        <v>-</v>
      </c>
      <c r="I265" s="51">
        <f>IF(D265&lt;&gt;0,E265/D265,"-")</f>
        <v>0</v>
      </c>
      <c r="J265" s="3">
        <v>0</v>
      </c>
      <c r="K265" s="76">
        <v>0</v>
      </c>
      <c r="L265" s="76">
        <v>0</v>
      </c>
    </row>
    <row r="266" spans="1:12" hidden="1" x14ac:dyDescent="0.25">
      <c r="A266" s="9"/>
      <c r="B266" s="9"/>
      <c r="C266" s="46"/>
      <c r="D266" s="3"/>
      <c r="E266" s="3"/>
      <c r="F266" s="3"/>
      <c r="G266" s="3"/>
      <c r="H266" s="51"/>
      <c r="I266" s="51"/>
      <c r="J266" s="3"/>
      <c r="K266" s="3"/>
      <c r="L266" s="3"/>
    </row>
    <row r="267" spans="1:12" s="10" customFormat="1" ht="18" customHeight="1" x14ac:dyDescent="0.25">
      <c r="A267" s="73" t="s">
        <v>10</v>
      </c>
      <c r="B267" s="73" t="s">
        <v>284</v>
      </c>
      <c r="C267" s="16">
        <f>SUBTOTAL(9,C268:C270)</f>
        <v>0</v>
      </c>
      <c r="D267" s="16">
        <f>SUBTOTAL(9,D268:D270)</f>
        <v>0</v>
      </c>
      <c r="E267" s="16">
        <f>SUBTOTAL(9,E268:E270)</f>
        <v>0</v>
      </c>
      <c r="F267" s="16">
        <f>G267-D267</f>
        <v>0</v>
      </c>
      <c r="G267" s="16">
        <f>SUBTOTAL(9,G268:G270)</f>
        <v>0</v>
      </c>
      <c r="H267" s="60" t="str">
        <f>IF(C267&lt;&gt;0,E267/C267,"-")</f>
        <v>-</v>
      </c>
      <c r="I267" s="60" t="str">
        <f>IF(D267&lt;&gt;0,E267/D267,"-")</f>
        <v>-</v>
      </c>
      <c r="J267" s="16">
        <f>SUBTOTAL(9,J268:J270)</f>
        <v>120000</v>
      </c>
      <c r="K267" s="16">
        <f>SUBTOTAL(9,K268:K270)</f>
        <v>120000</v>
      </c>
      <c r="L267" s="16">
        <f>SUBTOTAL(9,L268:L270)</f>
        <v>0</v>
      </c>
    </row>
    <row r="268" spans="1:12" ht="30" hidden="1" customHeight="1" x14ac:dyDescent="0.25">
      <c r="A268" s="9"/>
      <c r="B268" s="9"/>
      <c r="C268" s="46"/>
      <c r="D268" s="33"/>
      <c r="E268" s="33"/>
      <c r="F268" s="33"/>
      <c r="G268" s="34"/>
      <c r="H268" s="61"/>
      <c r="I268" s="61"/>
      <c r="J268" s="34"/>
      <c r="K268" s="34"/>
      <c r="L268" s="34"/>
    </row>
    <row r="269" spans="1:12" ht="15" customHeight="1" x14ac:dyDescent="0.25">
      <c r="A269" s="74" t="s">
        <v>10</v>
      </c>
      <c r="B269" s="74" t="s">
        <v>284</v>
      </c>
      <c r="C269" s="3"/>
      <c r="D269" s="3">
        <v>0</v>
      </c>
      <c r="E269" s="3">
        <v>0</v>
      </c>
      <c r="F269" s="3">
        <f>G269-D269</f>
        <v>0</v>
      </c>
      <c r="G269" s="3"/>
      <c r="H269" s="51" t="str">
        <f>IF(C269&lt;&gt;0,0/C269,"-")</f>
        <v>-</v>
      </c>
      <c r="I269" s="51" t="str">
        <f>IF(D269&lt;&gt;0,E269/D269,"-")</f>
        <v>-</v>
      </c>
      <c r="J269" s="3">
        <v>120000</v>
      </c>
      <c r="K269" s="76">
        <v>120000</v>
      </c>
      <c r="L269" s="76">
        <v>0</v>
      </c>
    </row>
    <row r="270" spans="1:12" hidden="1" x14ac:dyDescent="0.25">
      <c r="A270" s="9"/>
      <c r="B270" s="9"/>
      <c r="C270" s="46"/>
      <c r="D270" s="3"/>
      <c r="E270" s="3"/>
      <c r="F270" s="3"/>
      <c r="G270" s="3"/>
      <c r="H270" s="51"/>
      <c r="I270" s="51"/>
      <c r="J270" s="3"/>
      <c r="K270" s="3"/>
      <c r="L270" s="3"/>
    </row>
    <row r="271" spans="1:12" s="10" customFormat="1" ht="18" customHeight="1" x14ac:dyDescent="0.25">
      <c r="A271" s="73" t="s">
        <v>36</v>
      </c>
      <c r="B271" s="73" t="s">
        <v>261</v>
      </c>
      <c r="C271" s="16">
        <f>SUBTOTAL(9,C272:C274)</f>
        <v>0</v>
      </c>
      <c r="D271" s="16">
        <f>SUBTOTAL(9,D272:D274)</f>
        <v>36000</v>
      </c>
      <c r="E271" s="16">
        <f>SUBTOTAL(9,E272:E274)</f>
        <v>35314.699999999997</v>
      </c>
      <c r="F271" s="16">
        <f>G271-D271</f>
        <v>-36000</v>
      </c>
      <c r="G271" s="16">
        <f>SUBTOTAL(9,G272:G274)</f>
        <v>0</v>
      </c>
      <c r="H271" s="60" t="str">
        <f>IF(C271&lt;&gt;0,E271/C271,"-")</f>
        <v>-</v>
      </c>
      <c r="I271" s="60">
        <f>IF(D271&lt;&gt;0,E271/D271,"-")</f>
        <v>0.98096388888888886</v>
      </c>
      <c r="J271" s="16">
        <f>SUBTOTAL(9,J272:J274)</f>
        <v>0</v>
      </c>
      <c r="K271" s="16">
        <f>SUBTOTAL(9,K272:K274)</f>
        <v>0</v>
      </c>
      <c r="L271" s="16">
        <f>SUBTOTAL(9,L272:L274)</f>
        <v>0</v>
      </c>
    </row>
    <row r="272" spans="1:12" ht="30" hidden="1" customHeight="1" x14ac:dyDescent="0.25">
      <c r="A272" s="9"/>
      <c r="B272" s="9"/>
      <c r="C272" s="46"/>
      <c r="D272" s="33"/>
      <c r="E272" s="33"/>
      <c r="F272" s="33"/>
      <c r="G272" s="34"/>
      <c r="H272" s="61"/>
      <c r="I272" s="61"/>
      <c r="J272" s="34"/>
      <c r="K272" s="34"/>
      <c r="L272" s="34"/>
    </row>
    <row r="273" spans="1:12" ht="15" customHeight="1" x14ac:dyDescent="0.25">
      <c r="A273" s="74" t="s">
        <v>121</v>
      </c>
      <c r="B273" s="74" t="s">
        <v>291</v>
      </c>
      <c r="C273" s="3">
        <v>0</v>
      </c>
      <c r="D273" s="3">
        <v>36000</v>
      </c>
      <c r="E273" s="3">
        <v>35314.699999999997</v>
      </c>
      <c r="F273" s="3">
        <f>G273-D273</f>
        <v>-36000</v>
      </c>
      <c r="G273" s="3"/>
      <c r="H273" s="51" t="str">
        <f>IF(C273&lt;&gt;0,0/C273,"-")</f>
        <v>-</v>
      </c>
      <c r="I273" s="51">
        <f>IF(D273&lt;&gt;0,E273/D273,"-")</f>
        <v>0.98096388888888886</v>
      </c>
      <c r="J273" s="3">
        <v>0</v>
      </c>
      <c r="K273" s="76">
        <v>0</v>
      </c>
      <c r="L273" s="76">
        <v>0</v>
      </c>
    </row>
    <row r="274" spans="1:12" hidden="1" x14ac:dyDescent="0.25">
      <c r="A274" s="9"/>
      <c r="B274" s="9"/>
      <c r="C274" s="46"/>
      <c r="D274" s="3"/>
      <c r="E274" s="3"/>
      <c r="F274" s="3"/>
      <c r="G274" s="3"/>
      <c r="H274" s="51"/>
      <c r="I274" s="51"/>
      <c r="J274" s="3"/>
      <c r="K274" s="3"/>
      <c r="L274" s="3"/>
    </row>
    <row r="275" spans="1:12" s="10" customFormat="1" ht="18" customHeight="1" x14ac:dyDescent="0.25">
      <c r="A275" s="73" t="s">
        <v>37</v>
      </c>
      <c r="B275" s="73" t="s">
        <v>219</v>
      </c>
      <c r="C275" s="16">
        <f>SUBTOTAL(9,C276:C282)</f>
        <v>0</v>
      </c>
      <c r="D275" s="16">
        <f>SUBTOTAL(9,D276:D282)</f>
        <v>210000</v>
      </c>
      <c r="E275" s="16">
        <f>SUBTOTAL(9,E276:E282)</f>
        <v>194949.75</v>
      </c>
      <c r="F275" s="16">
        <f>G275-D275</f>
        <v>-210000</v>
      </c>
      <c r="G275" s="16">
        <f>SUBTOTAL(9,G276:G282)</f>
        <v>0</v>
      </c>
      <c r="H275" s="60" t="str">
        <f>IF(C275&lt;&gt;0,E275/C275,"-")</f>
        <v>-</v>
      </c>
      <c r="I275" s="60">
        <f>IF(D275&lt;&gt;0,E275/D275,"-")</f>
        <v>0.92833214285714283</v>
      </c>
      <c r="J275" s="16">
        <f>SUBTOTAL(9,J276:J282)</f>
        <v>0</v>
      </c>
      <c r="K275" s="16">
        <f>SUBTOTAL(9,K276:K282)</f>
        <v>0</v>
      </c>
      <c r="L275" s="16">
        <f>SUBTOTAL(9,L276:L282)</f>
        <v>0</v>
      </c>
    </row>
    <row r="276" spans="1:12" ht="30" hidden="1" customHeight="1" x14ac:dyDescent="0.25">
      <c r="A276" s="9"/>
      <c r="B276" s="9"/>
      <c r="C276" s="46"/>
      <c r="D276" s="33"/>
      <c r="E276" s="33"/>
      <c r="F276" s="33"/>
      <c r="G276" s="34"/>
      <c r="H276" s="61"/>
      <c r="I276" s="61"/>
      <c r="J276" s="34"/>
      <c r="K276" s="34"/>
      <c r="L276" s="34"/>
    </row>
    <row r="277" spans="1:12" ht="15" customHeight="1" x14ac:dyDescent="0.25">
      <c r="A277" s="74" t="s">
        <v>122</v>
      </c>
      <c r="B277" s="74" t="s">
        <v>294</v>
      </c>
      <c r="C277" s="3">
        <v>0</v>
      </c>
      <c r="D277" s="3">
        <v>10000</v>
      </c>
      <c r="E277" s="3">
        <v>0</v>
      </c>
      <c r="F277" s="3">
        <f>G277-D277</f>
        <v>-10000</v>
      </c>
      <c r="G277" s="3"/>
      <c r="H277" s="51" t="str">
        <f>IF(C277&lt;&gt;0,0/C277,"-")</f>
        <v>-</v>
      </c>
      <c r="I277" s="51">
        <f>IF(D277&lt;&gt;0,E277/D277,"-")</f>
        <v>0</v>
      </c>
      <c r="J277" s="3">
        <v>0</v>
      </c>
      <c r="K277" s="76">
        <v>0</v>
      </c>
      <c r="L277" s="76">
        <v>0</v>
      </c>
    </row>
    <row r="278" spans="1:12" ht="15" customHeight="1" x14ac:dyDescent="0.25">
      <c r="A278" s="74" t="s">
        <v>123</v>
      </c>
      <c r="B278" s="74" t="s">
        <v>221</v>
      </c>
      <c r="C278" s="3">
        <v>0</v>
      </c>
      <c r="D278" s="3">
        <v>140000</v>
      </c>
      <c r="E278" s="3">
        <v>137466</v>
      </c>
      <c r="F278" s="3">
        <f>G278-D278</f>
        <v>-140000</v>
      </c>
      <c r="G278" s="3"/>
      <c r="H278" s="51" t="str">
        <f>IF(C278&lt;&gt;0,0/C278,"-")</f>
        <v>-</v>
      </c>
      <c r="I278" s="51">
        <f>IF(D278&lt;&gt;0,E278/D278,"-")</f>
        <v>0.9819</v>
      </c>
      <c r="J278" s="3">
        <v>0</v>
      </c>
      <c r="K278" s="76">
        <v>0</v>
      </c>
      <c r="L278" s="76">
        <v>0</v>
      </c>
    </row>
    <row r="279" spans="1:12" ht="15" customHeight="1" x14ac:dyDescent="0.25">
      <c r="A279" s="74" t="s">
        <v>124</v>
      </c>
      <c r="B279" s="74" t="s">
        <v>309</v>
      </c>
      <c r="C279" s="3">
        <v>0</v>
      </c>
      <c r="D279" s="3">
        <v>0</v>
      </c>
      <c r="E279" s="3">
        <v>0</v>
      </c>
      <c r="F279" s="3">
        <f>G279-D279</f>
        <v>0</v>
      </c>
      <c r="G279" s="3"/>
      <c r="H279" s="51" t="str">
        <f>IF(C279&lt;&gt;0,0/C279,"-")</f>
        <v>-</v>
      </c>
      <c r="I279" s="51" t="str">
        <f>IF(D279&lt;&gt;0,E279/D279,"-")</f>
        <v>-</v>
      </c>
      <c r="J279" s="3">
        <v>0</v>
      </c>
      <c r="K279" s="76">
        <v>0</v>
      </c>
      <c r="L279" s="76">
        <v>0</v>
      </c>
    </row>
    <row r="280" spans="1:12" ht="15" customHeight="1" x14ac:dyDescent="0.25">
      <c r="A280" s="74" t="s">
        <v>125</v>
      </c>
      <c r="B280" s="74" t="s">
        <v>311</v>
      </c>
      <c r="C280" s="3">
        <v>0</v>
      </c>
      <c r="D280" s="3">
        <v>60000</v>
      </c>
      <c r="E280" s="3">
        <v>57483.75</v>
      </c>
      <c r="F280" s="3">
        <f>G280-D280</f>
        <v>-60000</v>
      </c>
      <c r="G280" s="3"/>
      <c r="H280" s="51" t="str">
        <f>IF(C280&lt;&gt;0,0/C280,"-")</f>
        <v>-</v>
      </c>
      <c r="I280" s="51">
        <f>IF(D280&lt;&gt;0,E280/D280,"-")</f>
        <v>0.95806250000000004</v>
      </c>
      <c r="J280" s="3">
        <v>0</v>
      </c>
      <c r="K280" s="76">
        <v>0</v>
      </c>
      <c r="L280" s="76">
        <v>0</v>
      </c>
    </row>
    <row r="281" spans="1:12" ht="15" customHeight="1" x14ac:dyDescent="0.25">
      <c r="A281" s="74" t="s">
        <v>126</v>
      </c>
      <c r="B281" s="74" t="s">
        <v>351</v>
      </c>
      <c r="C281" s="3">
        <v>0</v>
      </c>
      <c r="D281" s="3">
        <v>0</v>
      </c>
      <c r="E281" s="3">
        <v>0</v>
      </c>
      <c r="F281" s="3">
        <f>G281-D281</f>
        <v>0</v>
      </c>
      <c r="G281" s="3"/>
      <c r="H281" s="51" t="str">
        <f>IF(C281&lt;&gt;0,0/C281,"-")</f>
        <v>-</v>
      </c>
      <c r="I281" s="51" t="str">
        <f>IF(D281&lt;&gt;0,E281/D281,"-")</f>
        <v>-</v>
      </c>
      <c r="J281" s="3">
        <v>0</v>
      </c>
      <c r="K281" s="76">
        <v>0</v>
      </c>
      <c r="L281" s="76">
        <v>0</v>
      </c>
    </row>
    <row r="282" spans="1:12" hidden="1" x14ac:dyDescent="0.25">
      <c r="A282" s="9"/>
      <c r="B282" s="9"/>
      <c r="C282" s="46"/>
      <c r="D282" s="3"/>
      <c r="E282" s="3"/>
      <c r="F282" s="3"/>
      <c r="G282" s="3"/>
      <c r="H282" s="51"/>
      <c r="I282" s="51"/>
      <c r="J282" s="3"/>
      <c r="K282" s="3"/>
      <c r="L282" s="3"/>
    </row>
    <row r="283" spans="1:12" s="10" customFormat="1" ht="18" customHeight="1" x14ac:dyDescent="0.25">
      <c r="A283" s="73" t="s">
        <v>38</v>
      </c>
      <c r="B283" s="73" t="s">
        <v>214</v>
      </c>
      <c r="C283" s="16">
        <f>SUBTOTAL(9,C284:C286)</f>
        <v>0</v>
      </c>
      <c r="D283" s="16">
        <f>SUBTOTAL(9,D284:D286)</f>
        <v>0</v>
      </c>
      <c r="E283" s="16">
        <f>SUBTOTAL(9,E284:E286)</f>
        <v>0</v>
      </c>
      <c r="F283" s="16">
        <f>G283-D283</f>
        <v>0</v>
      </c>
      <c r="G283" s="16">
        <f>SUBTOTAL(9,G284:G286)</f>
        <v>0</v>
      </c>
      <c r="H283" s="60" t="str">
        <f>IF(C283&lt;&gt;0,E283/C283,"-")</f>
        <v>-</v>
      </c>
      <c r="I283" s="60" t="str">
        <f>IF(D283&lt;&gt;0,E283/D283,"-")</f>
        <v>-</v>
      </c>
      <c r="J283" s="16">
        <f>SUBTOTAL(9,J284:J286)</f>
        <v>0</v>
      </c>
      <c r="K283" s="16">
        <f>SUBTOTAL(9,K284:K286)</f>
        <v>0</v>
      </c>
      <c r="L283" s="16">
        <f>SUBTOTAL(9,L284:L286)</f>
        <v>0</v>
      </c>
    </row>
    <row r="284" spans="1:12" ht="30" hidden="1" customHeight="1" x14ac:dyDescent="0.25">
      <c r="A284" s="9"/>
      <c r="B284" s="9"/>
      <c r="C284" s="46"/>
      <c r="D284" s="33"/>
      <c r="E284" s="33"/>
      <c r="F284" s="33"/>
      <c r="G284" s="34"/>
      <c r="H284" s="61"/>
      <c r="I284" s="61"/>
      <c r="J284" s="34"/>
      <c r="K284" s="34"/>
      <c r="L284" s="34"/>
    </row>
    <row r="285" spans="1:12" ht="15" customHeight="1" x14ac:dyDescent="0.25">
      <c r="A285" s="74" t="s">
        <v>127</v>
      </c>
      <c r="B285" s="74" t="s">
        <v>265</v>
      </c>
      <c r="C285" s="3">
        <v>0</v>
      </c>
      <c r="D285" s="3">
        <v>0</v>
      </c>
      <c r="E285" s="3">
        <v>0</v>
      </c>
      <c r="F285" s="3">
        <f>G285-D285</f>
        <v>0</v>
      </c>
      <c r="G285" s="3"/>
      <c r="H285" s="51" t="str">
        <f>IF(C285&lt;&gt;0,0/C285,"-")</f>
        <v>-</v>
      </c>
      <c r="I285" s="51" t="str">
        <f>IF(D285&lt;&gt;0,E285/D285,"-")</f>
        <v>-</v>
      </c>
      <c r="J285" s="3">
        <v>0</v>
      </c>
      <c r="K285" s="76">
        <v>0</v>
      </c>
      <c r="L285" s="76">
        <v>0</v>
      </c>
    </row>
    <row r="286" spans="1:12" hidden="1" x14ac:dyDescent="0.25">
      <c r="A286" s="9"/>
      <c r="B286" s="9"/>
      <c r="C286" s="46"/>
      <c r="D286" s="3"/>
      <c r="E286" s="3"/>
      <c r="F286" s="3"/>
      <c r="G286" s="3"/>
      <c r="H286" s="51"/>
      <c r="I286" s="51"/>
      <c r="J286" s="3"/>
      <c r="K286" s="3"/>
      <c r="L286" s="3"/>
    </row>
    <row r="287" spans="1:12" s="10" customFormat="1" ht="18" customHeight="1" x14ac:dyDescent="0.25">
      <c r="A287" s="73" t="s">
        <v>39</v>
      </c>
      <c r="B287" s="73" t="s">
        <v>246</v>
      </c>
      <c r="C287" s="16">
        <f>SUBTOTAL(9,C288:C291)</f>
        <v>0</v>
      </c>
      <c r="D287" s="16">
        <f>SUBTOTAL(9,D288:D291)</f>
        <v>30000</v>
      </c>
      <c r="E287" s="16">
        <f>SUBTOTAL(9,E288:E291)</f>
        <v>27737.5</v>
      </c>
      <c r="F287" s="16">
        <f>G287-D287</f>
        <v>-30000</v>
      </c>
      <c r="G287" s="16">
        <f>SUBTOTAL(9,G288:G291)</f>
        <v>0</v>
      </c>
      <c r="H287" s="60" t="str">
        <f>IF(C287&lt;&gt;0,E287/C287,"-")</f>
        <v>-</v>
      </c>
      <c r="I287" s="60">
        <f>IF(D287&lt;&gt;0,E287/D287,"-")</f>
        <v>0.92458333333333331</v>
      </c>
      <c r="J287" s="16">
        <f>SUBTOTAL(9,J288:J291)</f>
        <v>0</v>
      </c>
      <c r="K287" s="16">
        <f>SUBTOTAL(9,K288:K291)</f>
        <v>0</v>
      </c>
      <c r="L287" s="16">
        <f>SUBTOTAL(9,L288:L291)</f>
        <v>0</v>
      </c>
    </row>
    <row r="288" spans="1:12" ht="30" hidden="1" customHeight="1" x14ac:dyDescent="0.25">
      <c r="A288" s="9"/>
      <c r="B288" s="9"/>
      <c r="C288" s="46"/>
      <c r="D288" s="33"/>
      <c r="E288" s="33"/>
      <c r="F288" s="33"/>
      <c r="G288" s="34"/>
      <c r="H288" s="61"/>
      <c r="I288" s="61"/>
      <c r="J288" s="34"/>
      <c r="K288" s="34"/>
      <c r="L288" s="34"/>
    </row>
    <row r="289" spans="1:12" ht="15" customHeight="1" x14ac:dyDescent="0.25">
      <c r="A289" s="74" t="s">
        <v>128</v>
      </c>
      <c r="B289" s="74" t="s">
        <v>304</v>
      </c>
      <c r="C289" s="3">
        <v>0</v>
      </c>
      <c r="D289" s="3">
        <v>0</v>
      </c>
      <c r="E289" s="3">
        <v>0</v>
      </c>
      <c r="F289" s="3">
        <f>G289-D289</f>
        <v>0</v>
      </c>
      <c r="G289" s="3"/>
      <c r="H289" s="51" t="str">
        <f>IF(C289&lt;&gt;0,0/C289,"-")</f>
        <v>-</v>
      </c>
      <c r="I289" s="51" t="str">
        <f>IF(D289&lt;&gt;0,E289/D289,"-")</f>
        <v>-</v>
      </c>
      <c r="J289" s="3">
        <v>0</v>
      </c>
      <c r="K289" s="76">
        <v>0</v>
      </c>
      <c r="L289" s="76">
        <v>0</v>
      </c>
    </row>
    <row r="290" spans="1:12" ht="15" customHeight="1" x14ac:dyDescent="0.25">
      <c r="A290" s="74" t="s">
        <v>129</v>
      </c>
      <c r="B290" s="74" t="s">
        <v>268</v>
      </c>
      <c r="C290" s="3">
        <v>0</v>
      </c>
      <c r="D290" s="3">
        <v>30000</v>
      </c>
      <c r="E290" s="3">
        <v>27737.5</v>
      </c>
      <c r="F290" s="3">
        <f>G290-D290</f>
        <v>-30000</v>
      </c>
      <c r="G290" s="3"/>
      <c r="H290" s="51" t="str">
        <f>IF(C290&lt;&gt;0,0/C290,"-")</f>
        <v>-</v>
      </c>
      <c r="I290" s="51">
        <f>IF(D290&lt;&gt;0,E290/D290,"-")</f>
        <v>0.92458333333333331</v>
      </c>
      <c r="J290" s="3">
        <v>0</v>
      </c>
      <c r="K290" s="76">
        <v>0</v>
      </c>
      <c r="L290" s="76">
        <v>0</v>
      </c>
    </row>
    <row r="291" spans="1:12" hidden="1" x14ac:dyDescent="0.25">
      <c r="A291" s="9"/>
      <c r="B291" s="9"/>
      <c r="C291" s="46"/>
      <c r="D291" s="3"/>
      <c r="E291" s="3"/>
      <c r="F291" s="3"/>
      <c r="G291" s="3"/>
      <c r="H291" s="51"/>
      <c r="I291" s="51"/>
      <c r="J291" s="3"/>
      <c r="K291" s="3"/>
      <c r="L291" s="3"/>
    </row>
    <row r="292" spans="1:12" hidden="1" x14ac:dyDescent="0.25">
      <c r="A292" s="1"/>
      <c r="B292" s="1"/>
      <c r="C292" s="5"/>
      <c r="D292" s="5"/>
      <c r="E292" s="5"/>
      <c r="F292" s="5"/>
      <c r="G292" s="34"/>
      <c r="H292" s="61"/>
      <c r="I292" s="61"/>
      <c r="J292" s="34"/>
      <c r="K292" s="34"/>
      <c r="L292" s="34"/>
    </row>
    <row r="293" spans="1:12" ht="20.100000000000001" hidden="1" customHeight="1" x14ac:dyDescent="0.25">
      <c r="A293" s="1"/>
      <c r="B293" s="1"/>
      <c r="C293" s="5"/>
      <c r="D293" s="5"/>
      <c r="E293" s="5"/>
      <c r="F293" s="5"/>
      <c r="G293" s="34"/>
      <c r="H293" s="61"/>
      <c r="I293" s="61"/>
      <c r="J293" s="34"/>
      <c r="K293" s="34"/>
      <c r="L293" s="34"/>
    </row>
    <row r="294" spans="1:12" ht="20.100000000000001" hidden="1" customHeight="1" x14ac:dyDescent="0.25">
      <c r="A294" s="1"/>
      <c r="B294" s="1"/>
      <c r="C294" s="5"/>
      <c r="D294" s="5"/>
      <c r="E294" s="5"/>
      <c r="F294" s="5"/>
      <c r="G294" s="34"/>
      <c r="H294" s="61"/>
      <c r="I294" s="61"/>
      <c r="J294" s="34"/>
      <c r="K294" s="34"/>
      <c r="L294" s="34"/>
    </row>
    <row r="295" spans="1:12" s="10" customFormat="1" ht="18" hidden="1" customHeight="1" x14ac:dyDescent="0.25">
      <c r="A295" s="70" t="s">
        <v>166</v>
      </c>
      <c r="B295" s="70" t="s">
        <v>202</v>
      </c>
      <c r="C295" s="40">
        <f>SUBTOTAL(9,C296:C317)</f>
        <v>0</v>
      </c>
      <c r="D295" s="40">
        <f>SUBTOTAL(9,D296:D317)</f>
        <v>0</v>
      </c>
      <c r="E295" s="40">
        <f>SUBTOTAL(9,E296:E317)</f>
        <v>0</v>
      </c>
      <c r="F295" s="40">
        <f>G295-D295</f>
        <v>0</v>
      </c>
      <c r="G295" s="40">
        <f>SUBTOTAL(9,G296:G317)</f>
        <v>0</v>
      </c>
      <c r="H295" s="57" t="str">
        <f>IF(C295&lt;&gt;0,E295/C295,"-")</f>
        <v>-</v>
      </c>
      <c r="I295" s="57" t="str">
        <f>IF(D295&lt;&gt;0,E295/D295,"-")</f>
        <v>-</v>
      </c>
      <c r="J295" s="40">
        <f>SUBTOTAL(9,J296:J317)</f>
        <v>0</v>
      </c>
      <c r="K295" s="40">
        <f>SUBTOTAL(9,K296:K317)</f>
        <v>0</v>
      </c>
      <c r="L295" s="40">
        <f>SUBTOTAL(9,L296:L317)</f>
        <v>0</v>
      </c>
    </row>
    <row r="296" spans="1:12" s="10" customFormat="1" ht="30" hidden="1" customHeight="1" x14ac:dyDescent="0.25">
      <c r="A296" s="66"/>
      <c r="B296" s="66"/>
      <c r="C296" s="45"/>
      <c r="D296" s="15"/>
      <c r="E296" s="15"/>
      <c r="F296" s="15"/>
      <c r="G296" s="32"/>
      <c r="H296" s="54"/>
      <c r="I296" s="54"/>
      <c r="J296" s="32"/>
      <c r="K296" s="32"/>
      <c r="L296" s="32"/>
    </row>
    <row r="297" spans="1:12" s="10" customFormat="1" ht="18" hidden="1" customHeight="1" x14ac:dyDescent="0.25">
      <c r="A297" s="71" t="s">
        <v>2</v>
      </c>
      <c r="B297" s="71" t="s">
        <v>273</v>
      </c>
      <c r="C297" s="41">
        <f>SUBTOTAL(9,C298:C306)</f>
        <v>0</v>
      </c>
      <c r="D297" s="41">
        <f>SUBTOTAL(9,D298:D306)</f>
        <v>0</v>
      </c>
      <c r="E297" s="41">
        <f>SUBTOTAL(9,E298:E306)</f>
        <v>0</v>
      </c>
      <c r="F297" s="41">
        <f>G297-D297</f>
        <v>0</v>
      </c>
      <c r="G297" s="41">
        <f>SUBTOTAL(9,G298:G306)</f>
        <v>0</v>
      </c>
      <c r="H297" s="58" t="str">
        <f>IF(C297&lt;&gt;0,E297/C297,"-")</f>
        <v>-</v>
      </c>
      <c r="I297" s="58" t="str">
        <f>IF(D297&lt;&gt;0,E297/D297,"-")</f>
        <v>-</v>
      </c>
      <c r="J297" s="41">
        <f>SUBTOTAL(9,J298:J306)</f>
        <v>0</v>
      </c>
      <c r="K297" s="41">
        <f>SUBTOTAL(9,K298:K306)</f>
        <v>0</v>
      </c>
      <c r="L297" s="41">
        <f>SUBTOTAL(9,L298:L306)</f>
        <v>0</v>
      </c>
    </row>
    <row r="298" spans="1:12" s="10" customFormat="1" ht="30" hidden="1" customHeight="1" x14ac:dyDescent="0.25">
      <c r="A298" s="66"/>
      <c r="B298" s="66"/>
      <c r="C298" s="45"/>
      <c r="D298" s="16"/>
      <c r="E298" s="16"/>
      <c r="F298" s="16"/>
      <c r="G298" s="32"/>
      <c r="H298" s="54"/>
      <c r="I298" s="54"/>
      <c r="J298" s="32"/>
      <c r="K298" s="32"/>
      <c r="L298" s="32"/>
    </row>
    <row r="299" spans="1:12" s="10" customFormat="1" ht="18" hidden="1" customHeight="1" x14ac:dyDescent="0.25">
      <c r="A299" s="72" t="s">
        <v>1</v>
      </c>
      <c r="B299" s="72" t="s">
        <v>266</v>
      </c>
      <c r="C299" s="39">
        <f>SUBTOTAL(9,C300:C305)</f>
        <v>0</v>
      </c>
      <c r="D299" s="39">
        <f>SUBTOTAL(9,D300:D305)</f>
        <v>0</v>
      </c>
      <c r="E299" s="39">
        <f>SUBTOTAL(9,E300:E305)</f>
        <v>0</v>
      </c>
      <c r="F299" s="39">
        <f>G299-D299</f>
        <v>0</v>
      </c>
      <c r="G299" s="39">
        <f>SUBTOTAL(9,G300:G305)</f>
        <v>0</v>
      </c>
      <c r="H299" s="59" t="str">
        <f>IF(C299&lt;&gt;0,E299/C299,"-")</f>
        <v>-</v>
      </c>
      <c r="I299" s="59" t="str">
        <f>IF(D299&lt;&gt;0,E299/D299,"-")</f>
        <v>-</v>
      </c>
      <c r="J299" s="39">
        <f>SUBTOTAL(9,J300:J305)</f>
        <v>0</v>
      </c>
      <c r="K299" s="39">
        <f>SUBTOTAL(9,K300:K305)</f>
        <v>0</v>
      </c>
      <c r="L299" s="39">
        <f>SUBTOTAL(9,L300:L305)</f>
        <v>0</v>
      </c>
    </row>
    <row r="300" spans="1:12" s="10" customFormat="1" ht="22.5" hidden="1" customHeight="1" x14ac:dyDescent="0.25">
      <c r="A300" s="66"/>
      <c r="B300" s="66"/>
      <c r="C300" s="45"/>
      <c r="D300" s="16"/>
      <c r="E300" s="16"/>
      <c r="F300" s="16"/>
      <c r="G300" s="16"/>
      <c r="H300" s="60"/>
      <c r="I300" s="60"/>
      <c r="J300" s="16"/>
      <c r="K300" s="16"/>
      <c r="L300" s="16"/>
    </row>
    <row r="301" spans="1:12" s="10" customFormat="1" ht="18" hidden="1" customHeight="1" x14ac:dyDescent="0.25">
      <c r="A301" s="73" t="s">
        <v>35</v>
      </c>
      <c r="B301" s="73" t="s">
        <v>222</v>
      </c>
      <c r="C301" s="16">
        <f>SUBTOTAL(9,C302:C304)</f>
        <v>0</v>
      </c>
      <c r="D301" s="16">
        <f>SUBTOTAL(9,D302:D304)</f>
        <v>0</v>
      </c>
      <c r="E301" s="16">
        <f>SUBTOTAL(9,E302:E304)</f>
        <v>0</v>
      </c>
      <c r="F301" s="16">
        <f>G301-D301</f>
        <v>0</v>
      </c>
      <c r="G301" s="16">
        <f>SUBTOTAL(9,G302:G304)</f>
        <v>0</v>
      </c>
      <c r="H301" s="60" t="str">
        <f>IF(C301&lt;&gt;0,E301/C301,"-")</f>
        <v>-</v>
      </c>
      <c r="I301" s="60" t="str">
        <f>IF(D301&lt;&gt;0,E301/D301,"-")</f>
        <v>-</v>
      </c>
      <c r="J301" s="16">
        <f>SUBTOTAL(9,J302:J304)</f>
        <v>0</v>
      </c>
      <c r="K301" s="16">
        <f>SUBTOTAL(9,K302:K304)</f>
        <v>0</v>
      </c>
      <c r="L301" s="16">
        <f>SUBTOTAL(9,L302:L304)</f>
        <v>0</v>
      </c>
    </row>
    <row r="302" spans="1:12" ht="30" hidden="1" customHeight="1" x14ac:dyDescent="0.25">
      <c r="A302" s="9"/>
      <c r="B302" s="9"/>
      <c r="C302" s="46"/>
      <c r="D302" s="33"/>
      <c r="E302" s="33"/>
      <c r="F302" s="33"/>
      <c r="G302" s="34"/>
      <c r="H302" s="61"/>
      <c r="I302" s="61"/>
      <c r="J302" s="34"/>
      <c r="K302" s="34"/>
      <c r="L302" s="34"/>
    </row>
    <row r="303" spans="1:12" ht="15" hidden="1" customHeight="1" x14ac:dyDescent="0.25">
      <c r="A303" s="74" t="s">
        <v>117</v>
      </c>
      <c r="B303" s="74" t="s">
        <v>238</v>
      </c>
      <c r="C303" s="3">
        <v>0</v>
      </c>
      <c r="D303" s="3">
        <v>0</v>
      </c>
      <c r="E303" s="3">
        <v>0</v>
      </c>
      <c r="F303" s="3">
        <f>G303-D303</f>
        <v>0</v>
      </c>
      <c r="G303" s="3"/>
      <c r="H303" s="51" t="str">
        <f>IF(C303&lt;&gt;0,0/C303,"-")</f>
        <v>-</v>
      </c>
      <c r="I303" s="51" t="str">
        <f>IF(D303&lt;&gt;0,E303/D303,"-")</f>
        <v>-</v>
      </c>
      <c r="J303" s="3">
        <v>0</v>
      </c>
      <c r="K303" s="76">
        <v>0</v>
      </c>
      <c r="L303" s="76">
        <v>0</v>
      </c>
    </row>
    <row r="304" spans="1:12" hidden="1" x14ac:dyDescent="0.25">
      <c r="A304" s="9"/>
      <c r="B304" s="9"/>
      <c r="C304" s="46"/>
      <c r="D304" s="3"/>
      <c r="E304" s="3"/>
      <c r="F304" s="3"/>
      <c r="G304" s="3"/>
      <c r="H304" s="51"/>
      <c r="I304" s="51"/>
      <c r="J304" s="3"/>
      <c r="K304" s="3"/>
      <c r="L304" s="3"/>
    </row>
    <row r="305" spans="1:12" hidden="1" x14ac:dyDescent="0.25">
      <c r="A305" s="1"/>
      <c r="B305" s="1"/>
      <c r="C305" s="5"/>
      <c r="D305" s="5"/>
      <c r="E305" s="5"/>
      <c r="F305" s="5"/>
      <c r="G305" s="34"/>
      <c r="H305" s="61"/>
      <c r="I305" s="61"/>
      <c r="J305" s="34"/>
      <c r="K305" s="34"/>
      <c r="L305" s="34"/>
    </row>
    <row r="306" spans="1:12" ht="20.100000000000001" hidden="1" customHeight="1" x14ac:dyDescent="0.25">
      <c r="A306" s="1"/>
      <c r="B306" s="1"/>
      <c r="C306" s="5"/>
      <c r="D306" s="5"/>
      <c r="E306" s="5"/>
      <c r="F306" s="5"/>
      <c r="G306" s="34"/>
      <c r="H306" s="61"/>
      <c r="I306" s="61"/>
      <c r="J306" s="34"/>
      <c r="K306" s="34"/>
      <c r="L306" s="34"/>
    </row>
    <row r="307" spans="1:12" s="10" customFormat="1" ht="18" hidden="1" customHeight="1" x14ac:dyDescent="0.25">
      <c r="A307" s="71" t="s">
        <v>13</v>
      </c>
      <c r="B307" s="71" t="s">
        <v>328</v>
      </c>
      <c r="C307" s="41">
        <f>SUBTOTAL(9,C308:C316)</f>
        <v>0</v>
      </c>
      <c r="D307" s="41">
        <f>SUBTOTAL(9,D308:D316)</f>
        <v>0</v>
      </c>
      <c r="E307" s="41">
        <f>SUBTOTAL(9,E308:E316)</f>
        <v>0</v>
      </c>
      <c r="F307" s="41">
        <f>G307-D307</f>
        <v>0</v>
      </c>
      <c r="G307" s="41">
        <f>SUBTOTAL(9,G308:G316)</f>
        <v>0</v>
      </c>
      <c r="H307" s="58" t="str">
        <f>IF(C307&lt;&gt;0,E307/C307,"-")</f>
        <v>-</v>
      </c>
      <c r="I307" s="58" t="str">
        <f>IF(D307&lt;&gt;0,E307/D307,"-")</f>
        <v>-</v>
      </c>
      <c r="J307" s="41">
        <f>SUBTOTAL(9,J308:J316)</f>
        <v>0</v>
      </c>
      <c r="K307" s="41">
        <f>SUBTOTAL(9,K308:K316)</f>
        <v>0</v>
      </c>
      <c r="L307" s="41">
        <f>SUBTOTAL(9,L308:L316)</f>
        <v>0</v>
      </c>
    </row>
    <row r="308" spans="1:12" s="10" customFormat="1" ht="30" hidden="1" customHeight="1" x14ac:dyDescent="0.25">
      <c r="A308" s="66"/>
      <c r="B308" s="66"/>
      <c r="C308" s="45"/>
      <c r="D308" s="16"/>
      <c r="E308" s="16"/>
      <c r="F308" s="16"/>
      <c r="G308" s="32"/>
      <c r="H308" s="54"/>
      <c r="I308" s="54"/>
      <c r="J308" s="32"/>
      <c r="K308" s="32"/>
      <c r="L308" s="32"/>
    </row>
    <row r="309" spans="1:12" s="10" customFormat="1" ht="18" hidden="1" customHeight="1" x14ac:dyDescent="0.25">
      <c r="A309" s="72" t="s">
        <v>1</v>
      </c>
      <c r="B309" s="72" t="s">
        <v>266</v>
      </c>
      <c r="C309" s="39">
        <f>SUBTOTAL(9,C310:C315)</f>
        <v>0</v>
      </c>
      <c r="D309" s="39">
        <f>SUBTOTAL(9,D310:D315)</f>
        <v>0</v>
      </c>
      <c r="E309" s="39">
        <f>SUBTOTAL(9,E310:E315)</f>
        <v>0</v>
      </c>
      <c r="F309" s="39">
        <f>G309-D309</f>
        <v>0</v>
      </c>
      <c r="G309" s="39">
        <f>SUBTOTAL(9,G310:G315)</f>
        <v>0</v>
      </c>
      <c r="H309" s="59" t="str">
        <f>IF(C309&lt;&gt;0,E309/C309,"-")</f>
        <v>-</v>
      </c>
      <c r="I309" s="59" t="str">
        <f>IF(D309&lt;&gt;0,E309/D309,"-")</f>
        <v>-</v>
      </c>
      <c r="J309" s="39">
        <f>SUBTOTAL(9,J310:J315)</f>
        <v>0</v>
      </c>
      <c r="K309" s="39">
        <f>SUBTOTAL(9,K310:K315)</f>
        <v>0</v>
      </c>
      <c r="L309" s="39">
        <f>SUBTOTAL(9,L310:L315)</f>
        <v>0</v>
      </c>
    </row>
    <row r="310" spans="1:12" s="10" customFormat="1" ht="22.5" hidden="1" customHeight="1" x14ac:dyDescent="0.25">
      <c r="A310" s="66"/>
      <c r="B310" s="66"/>
      <c r="C310" s="45"/>
      <c r="D310" s="16"/>
      <c r="E310" s="16"/>
      <c r="F310" s="16"/>
      <c r="G310" s="16"/>
      <c r="H310" s="60"/>
      <c r="I310" s="60"/>
      <c r="J310" s="16"/>
      <c r="K310" s="16"/>
      <c r="L310" s="16"/>
    </row>
    <row r="311" spans="1:12" s="10" customFormat="1" ht="18" hidden="1" customHeight="1" x14ac:dyDescent="0.25">
      <c r="A311" s="73" t="s">
        <v>35</v>
      </c>
      <c r="B311" s="73" t="s">
        <v>222</v>
      </c>
      <c r="C311" s="16">
        <f>SUBTOTAL(9,C312:C314)</f>
        <v>0</v>
      </c>
      <c r="D311" s="16">
        <f>SUBTOTAL(9,D312:D314)</f>
        <v>0</v>
      </c>
      <c r="E311" s="16">
        <f>SUBTOTAL(9,E312:E314)</f>
        <v>0</v>
      </c>
      <c r="F311" s="16">
        <f>G311-D311</f>
        <v>0</v>
      </c>
      <c r="G311" s="16">
        <f>SUBTOTAL(9,G312:G314)</f>
        <v>0</v>
      </c>
      <c r="H311" s="60" t="str">
        <f>IF(C311&lt;&gt;0,E311/C311,"-")</f>
        <v>-</v>
      </c>
      <c r="I311" s="60" t="str">
        <f>IF(D311&lt;&gt;0,E311/D311,"-")</f>
        <v>-</v>
      </c>
      <c r="J311" s="16">
        <f>SUBTOTAL(9,J312:J314)</f>
        <v>0</v>
      </c>
      <c r="K311" s="16">
        <f>SUBTOTAL(9,K312:K314)</f>
        <v>0</v>
      </c>
      <c r="L311" s="16">
        <f>SUBTOTAL(9,L312:L314)</f>
        <v>0</v>
      </c>
    </row>
    <row r="312" spans="1:12" ht="30" hidden="1" customHeight="1" x14ac:dyDescent="0.25">
      <c r="A312" s="9"/>
      <c r="B312" s="9"/>
      <c r="C312" s="46"/>
      <c r="D312" s="33"/>
      <c r="E312" s="33"/>
      <c r="F312" s="33"/>
      <c r="G312" s="34"/>
      <c r="H312" s="61"/>
      <c r="I312" s="61"/>
      <c r="J312" s="34"/>
      <c r="K312" s="34"/>
      <c r="L312" s="34"/>
    </row>
    <row r="313" spans="1:12" ht="15" hidden="1" customHeight="1" x14ac:dyDescent="0.25">
      <c r="A313" s="74" t="s">
        <v>117</v>
      </c>
      <c r="B313" s="74" t="s">
        <v>238</v>
      </c>
      <c r="C313" s="3">
        <v>0</v>
      </c>
      <c r="D313" s="3">
        <v>0</v>
      </c>
      <c r="E313" s="3">
        <v>0</v>
      </c>
      <c r="F313" s="3">
        <f>G313-D313</f>
        <v>0</v>
      </c>
      <c r="G313" s="3"/>
      <c r="H313" s="51" t="str">
        <f>IF(C313&lt;&gt;0,0/C313,"-")</f>
        <v>-</v>
      </c>
      <c r="I313" s="51" t="str">
        <f>IF(D313&lt;&gt;0,E313/D313,"-")</f>
        <v>-</v>
      </c>
      <c r="J313" s="3">
        <v>0</v>
      </c>
      <c r="K313" s="76">
        <v>0</v>
      </c>
      <c r="L313" s="76">
        <v>0</v>
      </c>
    </row>
    <row r="314" spans="1:12" hidden="1" x14ac:dyDescent="0.25">
      <c r="A314" s="9"/>
      <c r="B314" s="9"/>
      <c r="C314" s="46"/>
      <c r="D314" s="3"/>
      <c r="E314" s="3"/>
      <c r="F314" s="3"/>
      <c r="G314" s="3"/>
      <c r="H314" s="51"/>
      <c r="I314" s="51"/>
      <c r="J314" s="3"/>
      <c r="K314" s="3"/>
      <c r="L314" s="3"/>
    </row>
    <row r="315" spans="1:12" hidden="1" x14ac:dyDescent="0.25">
      <c r="A315" s="1"/>
      <c r="B315" s="1"/>
      <c r="C315" s="5"/>
      <c r="D315" s="5"/>
      <c r="E315" s="5"/>
      <c r="F315" s="5"/>
      <c r="G315" s="34"/>
      <c r="H315" s="61"/>
      <c r="I315" s="61"/>
      <c r="J315" s="34"/>
      <c r="K315" s="34"/>
      <c r="L315" s="34"/>
    </row>
    <row r="316" spans="1:12" ht="20.100000000000001" hidden="1" customHeight="1" x14ac:dyDescent="0.25">
      <c r="A316" s="1"/>
      <c r="B316" s="1"/>
      <c r="C316" s="5"/>
      <c r="D316" s="5"/>
      <c r="E316" s="5"/>
      <c r="F316" s="5"/>
      <c r="G316" s="34"/>
      <c r="H316" s="61"/>
      <c r="I316" s="61"/>
      <c r="J316" s="34"/>
      <c r="K316" s="34"/>
      <c r="L316" s="34"/>
    </row>
    <row r="317" spans="1:12" ht="20.100000000000001" hidden="1" customHeight="1" x14ac:dyDescent="0.25">
      <c r="A317" s="1"/>
      <c r="B317" s="1"/>
      <c r="C317" s="5"/>
      <c r="D317" s="5"/>
      <c r="E317" s="5"/>
      <c r="F317" s="5"/>
      <c r="G317" s="34"/>
      <c r="H317" s="61"/>
      <c r="I317" s="61"/>
      <c r="J317" s="34"/>
      <c r="K317" s="34"/>
      <c r="L317" s="34"/>
    </row>
    <row r="318" spans="1:12" ht="20.100000000000001" hidden="1" customHeight="1" x14ac:dyDescent="0.25">
      <c r="A318" s="1"/>
      <c r="B318" s="1"/>
      <c r="C318" s="5"/>
      <c r="D318" s="5"/>
      <c r="E318" s="5"/>
      <c r="F318" s="5"/>
      <c r="G318" s="34"/>
      <c r="H318" s="61"/>
      <c r="I318" s="61"/>
      <c r="J318" s="34"/>
      <c r="K318" s="34"/>
      <c r="L318" s="34"/>
    </row>
    <row r="319" spans="1:12" s="10" customFormat="1" ht="18" customHeight="1" x14ac:dyDescent="0.25">
      <c r="A319" s="69" t="s">
        <v>42</v>
      </c>
      <c r="B319" s="69" t="s">
        <v>256</v>
      </c>
      <c r="C319" s="38">
        <f>SUBTOTAL(9,C320:C377)</f>
        <v>0</v>
      </c>
      <c r="D319" s="38">
        <f>SUBTOTAL(9,D320:D377)</f>
        <v>490000</v>
      </c>
      <c r="E319" s="38">
        <f>SUBTOTAL(9,E320:E377)</f>
        <v>477966.97000000003</v>
      </c>
      <c r="F319" s="38">
        <f>G319-D319</f>
        <v>-490000</v>
      </c>
      <c r="G319" s="38">
        <f>SUBTOTAL(9,G320:G377)</f>
        <v>0</v>
      </c>
      <c r="H319" s="56" t="str">
        <f>IF(C319&lt;&gt;0,E319/C319,"-")</f>
        <v>-</v>
      </c>
      <c r="I319" s="56">
        <f>IF(D319&lt;&gt;0,E319/D319,"-")</f>
        <v>0.97544279591836736</v>
      </c>
      <c r="J319" s="38">
        <f>SUBTOTAL(9,J320:J377)</f>
        <v>130000</v>
      </c>
      <c r="K319" s="38">
        <f>SUBTOTAL(9,K320:K377)</f>
        <v>130000</v>
      </c>
      <c r="L319" s="38">
        <f>SUBTOTAL(9,L320:L377)</f>
        <v>0</v>
      </c>
    </row>
    <row r="320" spans="1:12" s="10" customFormat="1" ht="30" hidden="1" customHeight="1" x14ac:dyDescent="0.25">
      <c r="A320" s="66"/>
      <c r="B320" s="66"/>
      <c r="C320" s="45"/>
      <c r="D320" s="14"/>
      <c r="E320" s="14"/>
      <c r="F320" s="14"/>
      <c r="G320" s="32"/>
      <c r="H320" s="54"/>
      <c r="I320" s="54"/>
      <c r="J320" s="32"/>
      <c r="K320" s="32"/>
      <c r="L320" s="32"/>
    </row>
    <row r="321" spans="1:12" s="10" customFormat="1" ht="18" customHeight="1" x14ac:dyDescent="0.25">
      <c r="A321" s="70" t="s">
        <v>167</v>
      </c>
      <c r="B321" s="70" t="s">
        <v>252</v>
      </c>
      <c r="C321" s="40">
        <f>SUBTOTAL(9,C322:C333)</f>
        <v>0</v>
      </c>
      <c r="D321" s="40">
        <f>SUBTOTAL(9,D322:D333)</f>
        <v>334000</v>
      </c>
      <c r="E321" s="40">
        <f>SUBTOTAL(9,E322:E333)</f>
        <v>333661.05</v>
      </c>
      <c r="F321" s="40">
        <f>G321-D321</f>
        <v>-334000</v>
      </c>
      <c r="G321" s="40">
        <f>SUBTOTAL(9,G322:G333)</f>
        <v>0</v>
      </c>
      <c r="H321" s="57" t="str">
        <f>IF(C321&lt;&gt;0,E321/C321,"-")</f>
        <v>-</v>
      </c>
      <c r="I321" s="57">
        <f>IF(D321&lt;&gt;0,E321/D321,"-")</f>
        <v>0.99898517964071853</v>
      </c>
      <c r="J321" s="40">
        <f>SUBTOTAL(9,J322:J333)</f>
        <v>0</v>
      </c>
      <c r="K321" s="40">
        <f>SUBTOTAL(9,K322:K333)</f>
        <v>0</v>
      </c>
      <c r="L321" s="40">
        <f>SUBTOTAL(9,L322:L333)</f>
        <v>0</v>
      </c>
    </row>
    <row r="322" spans="1:12" s="10" customFormat="1" ht="30" hidden="1" customHeight="1" x14ac:dyDescent="0.25">
      <c r="A322" s="66"/>
      <c r="B322" s="66"/>
      <c r="C322" s="45"/>
      <c r="D322" s="15"/>
      <c r="E322" s="15"/>
      <c r="F322" s="15"/>
      <c r="G322" s="32"/>
      <c r="H322" s="54"/>
      <c r="I322" s="54"/>
      <c r="J322" s="32"/>
      <c r="K322" s="32"/>
      <c r="L322" s="32"/>
    </row>
    <row r="323" spans="1:12" s="10" customFormat="1" ht="18" customHeight="1" x14ac:dyDescent="0.25">
      <c r="A323" s="71" t="s">
        <v>13</v>
      </c>
      <c r="B323" s="71" t="s">
        <v>328</v>
      </c>
      <c r="C323" s="41">
        <f>SUBTOTAL(9,C324:C332)</f>
        <v>0</v>
      </c>
      <c r="D323" s="41">
        <f>SUBTOTAL(9,D324:D332)</f>
        <v>334000</v>
      </c>
      <c r="E323" s="41">
        <f>SUBTOTAL(9,E324:E332)</f>
        <v>333661.05</v>
      </c>
      <c r="F323" s="41">
        <f>G323-D323</f>
        <v>-334000</v>
      </c>
      <c r="G323" s="41">
        <f>SUBTOTAL(9,G324:G332)</f>
        <v>0</v>
      </c>
      <c r="H323" s="58" t="str">
        <f>IF(C323&lt;&gt;0,E323/C323,"-")</f>
        <v>-</v>
      </c>
      <c r="I323" s="58">
        <f>IF(D323&lt;&gt;0,E323/D323,"-")</f>
        <v>0.99898517964071853</v>
      </c>
      <c r="J323" s="41">
        <f>SUBTOTAL(9,J324:J332)</f>
        <v>0</v>
      </c>
      <c r="K323" s="41">
        <f>SUBTOTAL(9,K324:K332)</f>
        <v>0</v>
      </c>
      <c r="L323" s="41">
        <f>SUBTOTAL(9,L324:L332)</f>
        <v>0</v>
      </c>
    </row>
    <row r="324" spans="1:12" s="10" customFormat="1" ht="30" hidden="1" customHeight="1" x14ac:dyDescent="0.25">
      <c r="A324" s="66"/>
      <c r="B324" s="66"/>
      <c r="C324" s="45"/>
      <c r="D324" s="16"/>
      <c r="E324" s="16"/>
      <c r="F324" s="16"/>
      <c r="G324" s="32"/>
      <c r="H324" s="54"/>
      <c r="I324" s="54"/>
      <c r="J324" s="32"/>
      <c r="K324" s="32"/>
      <c r="L324" s="32"/>
    </row>
    <row r="325" spans="1:12" s="10" customFormat="1" ht="18" customHeight="1" x14ac:dyDescent="0.25">
      <c r="A325" s="72" t="s">
        <v>1</v>
      </c>
      <c r="B325" s="72" t="s">
        <v>266</v>
      </c>
      <c r="C325" s="39">
        <f>SUBTOTAL(9,C326:C331)</f>
        <v>0</v>
      </c>
      <c r="D325" s="39">
        <f>SUBTOTAL(9,D326:D331)</f>
        <v>334000</v>
      </c>
      <c r="E325" s="39">
        <f>SUBTOTAL(9,E326:E331)</f>
        <v>333661.05</v>
      </c>
      <c r="F325" s="39">
        <f>G325-D325</f>
        <v>-334000</v>
      </c>
      <c r="G325" s="39">
        <f>SUBTOTAL(9,G326:G331)</f>
        <v>0</v>
      </c>
      <c r="H325" s="59" t="str">
        <f>IF(C325&lt;&gt;0,E325/C325,"-")</f>
        <v>-</v>
      </c>
      <c r="I325" s="59">
        <f>IF(D325&lt;&gt;0,E325/D325,"-")</f>
        <v>0.99898517964071853</v>
      </c>
      <c r="J325" s="39">
        <f>SUBTOTAL(9,J326:J331)</f>
        <v>0</v>
      </c>
      <c r="K325" s="39">
        <f>SUBTOTAL(9,K326:K331)</f>
        <v>0</v>
      </c>
      <c r="L325" s="39">
        <f>SUBTOTAL(9,L326:L331)</f>
        <v>0</v>
      </c>
    </row>
    <row r="326" spans="1:12" s="10" customFormat="1" ht="22.5" hidden="1" customHeight="1" x14ac:dyDescent="0.25">
      <c r="A326" s="66"/>
      <c r="B326" s="66"/>
      <c r="C326" s="45"/>
      <c r="D326" s="16"/>
      <c r="E326" s="16"/>
      <c r="F326" s="16"/>
      <c r="G326" s="16"/>
      <c r="H326" s="60"/>
      <c r="I326" s="60"/>
      <c r="J326" s="16"/>
      <c r="K326" s="16"/>
      <c r="L326" s="16"/>
    </row>
    <row r="327" spans="1:12" s="10" customFormat="1" ht="18" customHeight="1" x14ac:dyDescent="0.25">
      <c r="A327" s="73" t="s">
        <v>36</v>
      </c>
      <c r="B327" s="73" t="s">
        <v>261</v>
      </c>
      <c r="C327" s="16">
        <f>SUBTOTAL(9,C328:C330)</f>
        <v>0</v>
      </c>
      <c r="D327" s="16">
        <f>SUBTOTAL(9,D328:D330)</f>
        <v>334000</v>
      </c>
      <c r="E327" s="16">
        <f>SUBTOTAL(9,E328:E330)</f>
        <v>333661.05</v>
      </c>
      <c r="F327" s="16">
        <f>G327-D327</f>
        <v>-334000</v>
      </c>
      <c r="G327" s="16">
        <f>SUBTOTAL(9,G328:G330)</f>
        <v>0</v>
      </c>
      <c r="H327" s="60" t="str">
        <f>IF(C327&lt;&gt;0,E327/C327,"-")</f>
        <v>-</v>
      </c>
      <c r="I327" s="60">
        <f>IF(D327&lt;&gt;0,E327/D327,"-")</f>
        <v>0.99898517964071853</v>
      </c>
      <c r="J327" s="16">
        <f>SUBTOTAL(9,J328:J330)</f>
        <v>0</v>
      </c>
      <c r="K327" s="16">
        <f>SUBTOTAL(9,K328:K330)</f>
        <v>0</v>
      </c>
      <c r="L327" s="16">
        <f>SUBTOTAL(9,L328:L330)</f>
        <v>0</v>
      </c>
    </row>
    <row r="328" spans="1:12" ht="30" hidden="1" customHeight="1" x14ac:dyDescent="0.25">
      <c r="A328" s="9"/>
      <c r="B328" s="9"/>
      <c r="C328" s="46"/>
      <c r="D328" s="33"/>
      <c r="E328" s="33"/>
      <c r="F328" s="33"/>
      <c r="G328" s="34"/>
      <c r="H328" s="61"/>
      <c r="I328" s="61"/>
      <c r="J328" s="34"/>
      <c r="K328" s="34"/>
      <c r="L328" s="34"/>
    </row>
    <row r="329" spans="1:12" ht="15" customHeight="1" x14ac:dyDescent="0.25">
      <c r="A329" s="74" t="s">
        <v>121</v>
      </c>
      <c r="B329" s="74" t="s">
        <v>291</v>
      </c>
      <c r="C329" s="3">
        <v>0</v>
      </c>
      <c r="D329" s="3">
        <v>334000</v>
      </c>
      <c r="E329" s="3">
        <v>333661.05</v>
      </c>
      <c r="F329" s="3">
        <f>G329-D329</f>
        <v>-334000</v>
      </c>
      <c r="G329" s="3"/>
      <c r="H329" s="51" t="str">
        <f>IF(C329&lt;&gt;0,0/C329,"-")</f>
        <v>-</v>
      </c>
      <c r="I329" s="51">
        <f>IF(D329&lt;&gt;0,E329/D329,"-")</f>
        <v>0.99898517964071853</v>
      </c>
      <c r="J329" s="3">
        <v>0</v>
      </c>
      <c r="K329" s="76">
        <v>0</v>
      </c>
      <c r="L329" s="76">
        <v>0</v>
      </c>
    </row>
    <row r="330" spans="1:12" hidden="1" x14ac:dyDescent="0.25">
      <c r="A330" s="9"/>
      <c r="B330" s="9"/>
      <c r="C330" s="46"/>
      <c r="D330" s="3"/>
      <c r="E330" s="3"/>
      <c r="F330" s="3"/>
      <c r="G330" s="3"/>
      <c r="H330" s="51"/>
      <c r="I330" s="51"/>
      <c r="J330" s="3"/>
      <c r="K330" s="3"/>
      <c r="L330" s="3"/>
    </row>
    <row r="331" spans="1:12" hidden="1" x14ac:dyDescent="0.25">
      <c r="A331" s="1"/>
      <c r="B331" s="1"/>
      <c r="C331" s="5"/>
      <c r="D331" s="5"/>
      <c r="E331" s="5"/>
      <c r="F331" s="5"/>
      <c r="G331" s="34"/>
      <c r="H331" s="61"/>
      <c r="I331" s="61"/>
      <c r="J331" s="34"/>
      <c r="K331" s="34"/>
      <c r="L331" s="34"/>
    </row>
    <row r="332" spans="1:12" ht="20.100000000000001" hidden="1" customHeight="1" x14ac:dyDescent="0.25">
      <c r="A332" s="1"/>
      <c r="B332" s="1"/>
      <c r="C332" s="5"/>
      <c r="D332" s="5"/>
      <c r="E332" s="5"/>
      <c r="F332" s="5"/>
      <c r="G332" s="34"/>
      <c r="H332" s="61"/>
      <c r="I332" s="61"/>
      <c r="J332" s="34"/>
      <c r="K332" s="34"/>
      <c r="L332" s="34"/>
    </row>
    <row r="333" spans="1:12" ht="20.100000000000001" hidden="1" customHeight="1" x14ac:dyDescent="0.25">
      <c r="A333" s="1"/>
      <c r="B333" s="1"/>
      <c r="C333" s="5"/>
      <c r="D333" s="5"/>
      <c r="E333" s="5"/>
      <c r="F333" s="5"/>
      <c r="G333" s="34"/>
      <c r="H333" s="61"/>
      <c r="I333" s="61"/>
      <c r="J333" s="34"/>
      <c r="K333" s="34"/>
      <c r="L333" s="34"/>
    </row>
    <row r="334" spans="1:12" s="10" customFormat="1" ht="18" customHeight="1" x14ac:dyDescent="0.25">
      <c r="A334" s="70" t="s">
        <v>179</v>
      </c>
      <c r="B334" s="70" t="s">
        <v>301</v>
      </c>
      <c r="C334" s="40">
        <f>SUBTOTAL(9,C335:C376)</f>
        <v>0</v>
      </c>
      <c r="D334" s="40">
        <f>SUBTOTAL(9,D335:D376)</f>
        <v>156000</v>
      </c>
      <c r="E334" s="40">
        <f>SUBTOTAL(9,E335:E376)</f>
        <v>144305.92000000001</v>
      </c>
      <c r="F334" s="40">
        <f>G334-D334</f>
        <v>-156000</v>
      </c>
      <c r="G334" s="40">
        <f>SUBTOTAL(9,G335:G376)</f>
        <v>0</v>
      </c>
      <c r="H334" s="57" t="str">
        <f>IF(C334&lt;&gt;0,E334/C334,"-")</f>
        <v>-</v>
      </c>
      <c r="I334" s="57">
        <f>IF(D334&lt;&gt;0,E334/D334,"-")</f>
        <v>0.92503794871794875</v>
      </c>
      <c r="J334" s="40">
        <f>SUBTOTAL(9,J335:J376)</f>
        <v>130000</v>
      </c>
      <c r="K334" s="40">
        <f>SUBTOTAL(9,K335:K376)</f>
        <v>130000</v>
      </c>
      <c r="L334" s="40">
        <f>SUBTOTAL(9,L335:L376)</f>
        <v>0</v>
      </c>
    </row>
    <row r="335" spans="1:12" s="10" customFormat="1" ht="30" hidden="1" customHeight="1" x14ac:dyDescent="0.25">
      <c r="A335" s="66"/>
      <c r="B335" s="66"/>
      <c r="C335" s="45"/>
      <c r="D335" s="15"/>
      <c r="E335" s="15"/>
      <c r="F335" s="15"/>
      <c r="G335" s="32"/>
      <c r="H335" s="54"/>
      <c r="I335" s="54"/>
      <c r="J335" s="32"/>
      <c r="K335" s="32"/>
      <c r="L335" s="32"/>
    </row>
    <row r="336" spans="1:12" s="10" customFormat="1" ht="18" customHeight="1" x14ac:dyDescent="0.25">
      <c r="A336" s="71" t="s">
        <v>2</v>
      </c>
      <c r="B336" s="71" t="s">
        <v>273</v>
      </c>
      <c r="C336" s="41">
        <f>SUBTOTAL(9,C337:C365)</f>
        <v>0</v>
      </c>
      <c r="D336" s="41">
        <f>SUBTOTAL(9,D337:D365)</f>
        <v>136000</v>
      </c>
      <c r="E336" s="41">
        <f>SUBTOTAL(9,E337:E365)</f>
        <v>133582.1</v>
      </c>
      <c r="F336" s="41">
        <f>G336-D336</f>
        <v>-136000</v>
      </c>
      <c r="G336" s="41">
        <f>SUBTOTAL(9,G337:G365)</f>
        <v>0</v>
      </c>
      <c r="H336" s="58" t="str">
        <f>IF(C336&lt;&gt;0,E336/C336,"-")</f>
        <v>-</v>
      </c>
      <c r="I336" s="58">
        <f>IF(D336&lt;&gt;0,E336/D336,"-")</f>
        <v>0.98222132352941183</v>
      </c>
      <c r="J336" s="41">
        <f>SUBTOTAL(9,J337:J365)</f>
        <v>130000</v>
      </c>
      <c r="K336" s="41">
        <f>SUBTOTAL(9,K337:K365)</f>
        <v>130000</v>
      </c>
      <c r="L336" s="41">
        <f>SUBTOTAL(9,L337:L365)</f>
        <v>0</v>
      </c>
    </row>
    <row r="337" spans="1:12" s="10" customFormat="1" ht="30" hidden="1" customHeight="1" x14ac:dyDescent="0.25">
      <c r="A337" s="66"/>
      <c r="B337" s="66"/>
      <c r="C337" s="45"/>
      <c r="D337" s="16"/>
      <c r="E337" s="16"/>
      <c r="F337" s="16"/>
      <c r="G337" s="32"/>
      <c r="H337" s="54"/>
      <c r="I337" s="54"/>
      <c r="J337" s="32"/>
      <c r="K337" s="32"/>
      <c r="L337" s="32"/>
    </row>
    <row r="338" spans="1:12" s="10" customFormat="1" ht="18" customHeight="1" x14ac:dyDescent="0.25">
      <c r="A338" s="72" t="s">
        <v>0</v>
      </c>
      <c r="B338" s="72" t="s">
        <v>210</v>
      </c>
      <c r="C338" s="39">
        <f>SUBTOTAL(9,C339:C348)</f>
        <v>0</v>
      </c>
      <c r="D338" s="39">
        <f>SUBTOTAL(9,D339:D348)</f>
        <v>22000</v>
      </c>
      <c r="E338" s="39">
        <f>SUBTOTAL(9,E339:E348)</f>
        <v>17923.27</v>
      </c>
      <c r="F338" s="39">
        <f>G338-D338</f>
        <v>-22000</v>
      </c>
      <c r="G338" s="39">
        <f>SUBTOTAL(9,G339:G348)</f>
        <v>0</v>
      </c>
      <c r="H338" s="59" t="str">
        <f>IF(C338&lt;&gt;0,E338/C338,"-")</f>
        <v>-</v>
      </c>
      <c r="I338" s="59">
        <f>IF(D338&lt;&gt;0,E338/D338,"-")</f>
        <v>0.81469409090909095</v>
      </c>
      <c r="J338" s="39">
        <f>SUBTOTAL(9,J339:J348)</f>
        <v>0</v>
      </c>
      <c r="K338" s="39">
        <f>SUBTOTAL(9,K339:K348)</f>
        <v>0</v>
      </c>
      <c r="L338" s="39">
        <f>SUBTOTAL(9,L339:L348)</f>
        <v>0</v>
      </c>
    </row>
    <row r="339" spans="1:12" s="10" customFormat="1" ht="22.5" hidden="1" customHeight="1" x14ac:dyDescent="0.25">
      <c r="A339" s="66"/>
      <c r="B339" s="66"/>
      <c r="C339" s="45"/>
      <c r="D339" s="16"/>
      <c r="E339" s="16"/>
      <c r="F339" s="16"/>
      <c r="G339" s="16"/>
      <c r="H339" s="60"/>
      <c r="I339" s="60"/>
      <c r="J339" s="16"/>
      <c r="K339" s="16"/>
      <c r="L339" s="16"/>
    </row>
    <row r="340" spans="1:12" s="10" customFormat="1" ht="18" customHeight="1" x14ac:dyDescent="0.25">
      <c r="A340" s="73" t="s">
        <v>24</v>
      </c>
      <c r="B340" s="73" t="s">
        <v>244</v>
      </c>
      <c r="C340" s="16">
        <f>SUBTOTAL(9,C341:C343)</f>
        <v>0</v>
      </c>
      <c r="D340" s="16">
        <f>SUBTOTAL(9,D341:D343)</f>
        <v>12000</v>
      </c>
      <c r="E340" s="16">
        <f>SUBTOTAL(9,E341:E343)</f>
        <v>11110.77</v>
      </c>
      <c r="F340" s="16">
        <f>G340-D340</f>
        <v>-12000</v>
      </c>
      <c r="G340" s="16">
        <f>SUBTOTAL(9,G341:G343)</f>
        <v>0</v>
      </c>
      <c r="H340" s="60" t="str">
        <f>IF(C340&lt;&gt;0,E340/C340,"-")</f>
        <v>-</v>
      </c>
      <c r="I340" s="60">
        <f>IF(D340&lt;&gt;0,E340/D340,"-")</f>
        <v>0.92589750000000004</v>
      </c>
      <c r="J340" s="16">
        <f>SUBTOTAL(9,J341:J343)</f>
        <v>0</v>
      </c>
      <c r="K340" s="16">
        <f>SUBTOTAL(9,K341:K343)</f>
        <v>0</v>
      </c>
      <c r="L340" s="16">
        <f>SUBTOTAL(9,L341:L343)</f>
        <v>0</v>
      </c>
    </row>
    <row r="341" spans="1:12" ht="30" hidden="1" customHeight="1" x14ac:dyDescent="0.25">
      <c r="A341" s="9"/>
      <c r="B341" s="9"/>
      <c r="C341" s="46"/>
      <c r="D341" s="33"/>
      <c r="E341" s="33"/>
      <c r="F341" s="33"/>
      <c r="G341" s="34"/>
      <c r="H341" s="61"/>
      <c r="I341" s="61"/>
      <c r="J341" s="34"/>
      <c r="K341" s="34"/>
      <c r="L341" s="34"/>
    </row>
    <row r="342" spans="1:12" ht="15" customHeight="1" x14ac:dyDescent="0.25">
      <c r="A342" s="74" t="s">
        <v>85</v>
      </c>
      <c r="B342" s="74" t="s">
        <v>370</v>
      </c>
      <c r="C342" s="3">
        <v>0</v>
      </c>
      <c r="D342" s="3">
        <v>12000</v>
      </c>
      <c r="E342" s="3">
        <v>11110.77</v>
      </c>
      <c r="F342" s="3">
        <f>G342-D342</f>
        <v>-12000</v>
      </c>
      <c r="G342" s="3"/>
      <c r="H342" s="51" t="str">
        <f>IF(C342&lt;&gt;0,0/C342,"-")</f>
        <v>-</v>
      </c>
      <c r="I342" s="51">
        <f>IF(D342&lt;&gt;0,E342/D342,"-")</f>
        <v>0.92589750000000004</v>
      </c>
      <c r="J342" s="3">
        <v>0</v>
      </c>
      <c r="K342" s="76">
        <v>0</v>
      </c>
      <c r="L342" s="76">
        <v>0</v>
      </c>
    </row>
    <row r="343" spans="1:12" hidden="1" x14ac:dyDescent="0.25">
      <c r="A343" s="9"/>
      <c r="B343" s="9"/>
      <c r="C343" s="46"/>
      <c r="D343" s="3"/>
      <c r="E343" s="3"/>
      <c r="F343" s="3"/>
      <c r="G343" s="3"/>
      <c r="H343" s="51"/>
      <c r="I343" s="51"/>
      <c r="J343" s="3"/>
      <c r="K343" s="3"/>
      <c r="L343" s="3"/>
    </row>
    <row r="344" spans="1:12" s="10" customFormat="1" ht="18" customHeight="1" x14ac:dyDescent="0.25">
      <c r="A344" s="73" t="s">
        <v>25</v>
      </c>
      <c r="B344" s="73" t="s">
        <v>207</v>
      </c>
      <c r="C344" s="16">
        <f>SUBTOTAL(9,C345:C347)</f>
        <v>0</v>
      </c>
      <c r="D344" s="16">
        <f>SUBTOTAL(9,D345:D347)</f>
        <v>10000</v>
      </c>
      <c r="E344" s="16">
        <f>SUBTOTAL(9,E345:E347)</f>
        <v>6812.5</v>
      </c>
      <c r="F344" s="16">
        <f>G344-D344</f>
        <v>-10000</v>
      </c>
      <c r="G344" s="16">
        <f>SUBTOTAL(9,G345:G347)</f>
        <v>0</v>
      </c>
      <c r="H344" s="60" t="str">
        <f>IF(C344&lt;&gt;0,E344/C344,"-")</f>
        <v>-</v>
      </c>
      <c r="I344" s="60">
        <f>IF(D344&lt;&gt;0,E344/D344,"-")</f>
        <v>0.68125000000000002</v>
      </c>
      <c r="J344" s="16">
        <f>SUBTOTAL(9,J345:J347)</f>
        <v>0</v>
      </c>
      <c r="K344" s="16">
        <f>SUBTOTAL(9,K345:K347)</f>
        <v>0</v>
      </c>
      <c r="L344" s="16">
        <f>SUBTOTAL(9,L345:L347)</f>
        <v>0</v>
      </c>
    </row>
    <row r="345" spans="1:12" ht="30" hidden="1" customHeight="1" x14ac:dyDescent="0.25">
      <c r="A345" s="9"/>
      <c r="B345" s="9"/>
      <c r="C345" s="46"/>
      <c r="D345" s="33"/>
      <c r="E345" s="33"/>
      <c r="F345" s="33"/>
      <c r="G345" s="34"/>
      <c r="H345" s="61"/>
      <c r="I345" s="61"/>
      <c r="J345" s="34"/>
      <c r="K345" s="34"/>
      <c r="L345" s="34"/>
    </row>
    <row r="346" spans="1:12" ht="15" customHeight="1" x14ac:dyDescent="0.25">
      <c r="A346" s="74" t="s">
        <v>88</v>
      </c>
      <c r="B346" s="74" t="s">
        <v>343</v>
      </c>
      <c r="C346" s="3">
        <v>0</v>
      </c>
      <c r="D346" s="3">
        <v>10000</v>
      </c>
      <c r="E346" s="3">
        <v>6812.5</v>
      </c>
      <c r="F346" s="3">
        <f>G346-D346</f>
        <v>-10000</v>
      </c>
      <c r="G346" s="3"/>
      <c r="H346" s="51" t="str">
        <f>IF(C346&lt;&gt;0,0/C346,"-")</f>
        <v>-</v>
      </c>
      <c r="I346" s="51">
        <f>IF(D346&lt;&gt;0,E346/D346,"-")</f>
        <v>0.68125000000000002</v>
      </c>
      <c r="J346" s="3">
        <v>0</v>
      </c>
      <c r="K346" s="76">
        <v>0</v>
      </c>
      <c r="L346" s="76">
        <v>0</v>
      </c>
    </row>
    <row r="347" spans="1:12" hidden="1" x14ac:dyDescent="0.25">
      <c r="A347" s="9"/>
      <c r="B347" s="9"/>
      <c r="C347" s="46"/>
      <c r="D347" s="3"/>
      <c r="E347" s="3"/>
      <c r="F347" s="3"/>
      <c r="G347" s="3"/>
      <c r="H347" s="51"/>
      <c r="I347" s="51"/>
      <c r="J347" s="3"/>
      <c r="K347" s="3"/>
      <c r="L347" s="3"/>
    </row>
    <row r="348" spans="1:12" hidden="1" x14ac:dyDescent="0.25">
      <c r="A348" s="1"/>
      <c r="B348" s="1"/>
      <c r="C348" s="5"/>
      <c r="D348" s="5"/>
      <c r="E348" s="5"/>
      <c r="F348" s="5"/>
      <c r="G348" s="34"/>
      <c r="H348" s="61"/>
      <c r="I348" s="61"/>
      <c r="J348" s="34"/>
      <c r="K348" s="34"/>
      <c r="L348" s="34"/>
    </row>
    <row r="349" spans="1:12" s="10" customFormat="1" ht="18" customHeight="1" x14ac:dyDescent="0.25">
      <c r="A349" s="72" t="s">
        <v>1</v>
      </c>
      <c r="B349" s="72" t="s">
        <v>266</v>
      </c>
      <c r="C349" s="39">
        <f>SUBTOTAL(9,C350:C364)</f>
        <v>0</v>
      </c>
      <c r="D349" s="39">
        <f>SUBTOTAL(9,D350:D364)</f>
        <v>114000</v>
      </c>
      <c r="E349" s="39">
        <f>SUBTOTAL(9,E350:E364)</f>
        <v>115658.83</v>
      </c>
      <c r="F349" s="39">
        <f>G349-D349</f>
        <v>-114000</v>
      </c>
      <c r="G349" s="39">
        <f>SUBTOTAL(9,G350:G364)</f>
        <v>0</v>
      </c>
      <c r="H349" s="59" t="str">
        <f>IF(C349&lt;&gt;0,E349/C349,"-")</f>
        <v>-</v>
      </c>
      <c r="I349" s="59">
        <f>IF(D349&lt;&gt;0,E349/D349,"-")</f>
        <v>1.0145511403508771</v>
      </c>
      <c r="J349" s="39">
        <f>SUBTOTAL(9,J350:J364)</f>
        <v>130000</v>
      </c>
      <c r="K349" s="39">
        <f>SUBTOTAL(9,K350:K364)</f>
        <v>130000</v>
      </c>
      <c r="L349" s="39">
        <f>SUBTOTAL(9,L350:L364)</f>
        <v>0</v>
      </c>
    </row>
    <row r="350" spans="1:12" s="10" customFormat="1" ht="22.5" hidden="1" customHeight="1" x14ac:dyDescent="0.25">
      <c r="A350" s="66"/>
      <c r="B350" s="66"/>
      <c r="C350" s="45"/>
      <c r="D350" s="16"/>
      <c r="E350" s="16"/>
      <c r="F350" s="16"/>
      <c r="G350" s="16"/>
      <c r="H350" s="60"/>
      <c r="I350" s="60"/>
      <c r="J350" s="16"/>
      <c r="K350" s="16"/>
      <c r="L350" s="16"/>
    </row>
    <row r="351" spans="1:12" s="10" customFormat="1" ht="18" customHeight="1" x14ac:dyDescent="0.25">
      <c r="A351" s="73" t="s">
        <v>10</v>
      </c>
      <c r="B351" s="73" t="s">
        <v>284</v>
      </c>
      <c r="C351" s="16">
        <f>SUBTOTAL(9,C352:C354)</f>
        <v>0</v>
      </c>
      <c r="D351" s="16">
        <f>SUBTOTAL(9,D352:D354)</f>
        <v>0</v>
      </c>
      <c r="E351" s="16">
        <f>SUBTOTAL(9,E352:E354)</f>
        <v>0</v>
      </c>
      <c r="F351" s="16">
        <f>G351-D351</f>
        <v>0</v>
      </c>
      <c r="G351" s="16">
        <f>SUBTOTAL(9,G352:G354)</f>
        <v>0</v>
      </c>
      <c r="H351" s="60" t="str">
        <f>IF(C351&lt;&gt;0,E351/C351,"-")</f>
        <v>-</v>
      </c>
      <c r="I351" s="60" t="str">
        <f>IF(D351&lt;&gt;0,E351/D351,"-")</f>
        <v>-</v>
      </c>
      <c r="J351" s="16">
        <f>SUBTOTAL(9,J352:J354)</f>
        <v>130000</v>
      </c>
      <c r="K351" s="16">
        <f>SUBTOTAL(9,K352:K354)</f>
        <v>130000</v>
      </c>
      <c r="L351" s="16">
        <f>SUBTOTAL(9,L352:L354)</f>
        <v>0</v>
      </c>
    </row>
    <row r="352" spans="1:12" ht="30" hidden="1" customHeight="1" x14ac:dyDescent="0.25">
      <c r="A352" s="9"/>
      <c r="B352" s="9"/>
      <c r="C352" s="46"/>
      <c r="D352" s="33"/>
      <c r="E352" s="33"/>
      <c r="F352" s="33"/>
      <c r="G352" s="34"/>
      <c r="H352" s="61"/>
      <c r="I352" s="61"/>
      <c r="J352" s="34"/>
      <c r="K352" s="34"/>
      <c r="L352" s="34"/>
    </row>
    <row r="353" spans="1:12" ht="15" customHeight="1" x14ac:dyDescent="0.25">
      <c r="A353" s="74" t="s">
        <v>10</v>
      </c>
      <c r="B353" s="74" t="s">
        <v>284</v>
      </c>
      <c r="C353" s="3"/>
      <c r="D353" s="3">
        <v>0</v>
      </c>
      <c r="E353" s="3">
        <v>0</v>
      </c>
      <c r="F353" s="3">
        <f>G353-D353</f>
        <v>0</v>
      </c>
      <c r="G353" s="3"/>
      <c r="H353" s="51" t="str">
        <f>IF(C353&lt;&gt;0,0/C353,"-")</f>
        <v>-</v>
      </c>
      <c r="I353" s="51" t="str">
        <f>IF(D353&lt;&gt;0,E353/D353,"-")</f>
        <v>-</v>
      </c>
      <c r="J353" s="3">
        <v>130000</v>
      </c>
      <c r="K353" s="76">
        <v>130000</v>
      </c>
      <c r="L353" s="76">
        <v>0</v>
      </c>
    </row>
    <row r="354" spans="1:12" hidden="1" x14ac:dyDescent="0.25">
      <c r="A354" s="9"/>
      <c r="B354" s="9"/>
      <c r="C354" s="46"/>
      <c r="D354" s="3"/>
      <c r="E354" s="3"/>
      <c r="F354" s="3"/>
      <c r="G354" s="3"/>
      <c r="H354" s="51"/>
      <c r="I354" s="51"/>
      <c r="J354" s="3"/>
      <c r="K354" s="3"/>
      <c r="L354" s="3"/>
    </row>
    <row r="355" spans="1:12" s="10" customFormat="1" ht="18" customHeight="1" x14ac:dyDescent="0.25">
      <c r="A355" s="73" t="s">
        <v>36</v>
      </c>
      <c r="B355" s="73" t="s">
        <v>261</v>
      </c>
      <c r="C355" s="16">
        <f>SUBTOTAL(9,C356:C359)</f>
        <v>0</v>
      </c>
      <c r="D355" s="16">
        <f>SUBTOTAL(9,D356:D359)</f>
        <v>20000</v>
      </c>
      <c r="E355" s="16">
        <f>SUBTOTAL(9,E356:E359)</f>
        <v>22620.83</v>
      </c>
      <c r="F355" s="16">
        <f>G355-D355</f>
        <v>-20000</v>
      </c>
      <c r="G355" s="16">
        <f>SUBTOTAL(9,G356:G359)</f>
        <v>0</v>
      </c>
      <c r="H355" s="60" t="str">
        <f>IF(C355&lt;&gt;0,E355/C355,"-")</f>
        <v>-</v>
      </c>
      <c r="I355" s="60">
        <f>IF(D355&lt;&gt;0,E355/D355,"-")</f>
        <v>1.1310415</v>
      </c>
      <c r="J355" s="16">
        <f>SUBTOTAL(9,J356:J359)</f>
        <v>0</v>
      </c>
      <c r="K355" s="16">
        <f>SUBTOTAL(9,K356:K359)</f>
        <v>0</v>
      </c>
      <c r="L355" s="16">
        <f>SUBTOTAL(9,L356:L359)</f>
        <v>0</v>
      </c>
    </row>
    <row r="356" spans="1:12" ht="30" hidden="1" customHeight="1" x14ac:dyDescent="0.25">
      <c r="A356" s="9"/>
      <c r="B356" s="9"/>
      <c r="C356" s="46"/>
      <c r="D356" s="33"/>
      <c r="E356" s="33"/>
      <c r="F356" s="33"/>
      <c r="G356" s="34"/>
      <c r="H356" s="61"/>
      <c r="I356" s="61"/>
      <c r="J356" s="34"/>
      <c r="K356" s="34"/>
      <c r="L356" s="34"/>
    </row>
    <row r="357" spans="1:12" ht="15" customHeight="1" x14ac:dyDescent="0.25">
      <c r="A357" s="74" t="s">
        <v>119</v>
      </c>
      <c r="B357" s="74" t="s">
        <v>204</v>
      </c>
      <c r="C357" s="3">
        <v>0</v>
      </c>
      <c r="D357" s="3">
        <v>20000</v>
      </c>
      <c r="E357" s="3">
        <v>22620.83</v>
      </c>
      <c r="F357" s="3">
        <f>G357-D357</f>
        <v>-20000</v>
      </c>
      <c r="G357" s="3"/>
      <c r="H357" s="51" t="str">
        <f>IF(C357&lt;&gt;0,0/C357,"-")</f>
        <v>-</v>
      </c>
      <c r="I357" s="51">
        <f>IF(D357&lt;&gt;0,E357/D357,"-")</f>
        <v>1.1310415</v>
      </c>
      <c r="J357" s="3">
        <v>0</v>
      </c>
      <c r="K357" s="76">
        <v>0</v>
      </c>
      <c r="L357" s="76">
        <v>0</v>
      </c>
    </row>
    <row r="358" spans="1:12" ht="15" customHeight="1" x14ac:dyDescent="0.25">
      <c r="A358" s="74" t="s">
        <v>121</v>
      </c>
      <c r="B358" s="74" t="s">
        <v>291</v>
      </c>
      <c r="C358" s="3">
        <v>0</v>
      </c>
      <c r="D358" s="3">
        <v>0</v>
      </c>
      <c r="E358" s="3">
        <v>0</v>
      </c>
      <c r="F358" s="3">
        <f>G358-D358</f>
        <v>0</v>
      </c>
      <c r="G358" s="3"/>
      <c r="H358" s="51" t="str">
        <f>IF(C358&lt;&gt;0,0/C358,"-")</f>
        <v>-</v>
      </c>
      <c r="I358" s="51" t="str">
        <f>IF(D358&lt;&gt;0,E358/D358,"-")</f>
        <v>-</v>
      </c>
      <c r="J358" s="3">
        <v>0</v>
      </c>
      <c r="K358" s="76">
        <v>0</v>
      </c>
      <c r="L358" s="76">
        <v>0</v>
      </c>
    </row>
    <row r="359" spans="1:12" hidden="1" x14ac:dyDescent="0.25">
      <c r="A359" s="9"/>
      <c r="B359" s="9"/>
      <c r="C359" s="46"/>
      <c r="D359" s="3"/>
      <c r="E359" s="3"/>
      <c r="F359" s="3"/>
      <c r="G359" s="3"/>
      <c r="H359" s="51"/>
      <c r="I359" s="51"/>
      <c r="J359" s="3"/>
      <c r="K359" s="3"/>
      <c r="L359" s="3"/>
    </row>
    <row r="360" spans="1:12" s="10" customFormat="1" ht="18" customHeight="1" x14ac:dyDescent="0.25">
      <c r="A360" s="73" t="s">
        <v>39</v>
      </c>
      <c r="B360" s="73" t="s">
        <v>246</v>
      </c>
      <c r="C360" s="16">
        <f>SUBTOTAL(9,C361:C363)</f>
        <v>0</v>
      </c>
      <c r="D360" s="16">
        <f>SUBTOTAL(9,D361:D363)</f>
        <v>94000</v>
      </c>
      <c r="E360" s="16">
        <f>SUBTOTAL(9,E361:E363)</f>
        <v>93038</v>
      </c>
      <c r="F360" s="16">
        <f>G360-D360</f>
        <v>-94000</v>
      </c>
      <c r="G360" s="16">
        <f>SUBTOTAL(9,G361:G363)</f>
        <v>0</v>
      </c>
      <c r="H360" s="60" t="str">
        <f>IF(C360&lt;&gt;0,E360/C360,"-")</f>
        <v>-</v>
      </c>
      <c r="I360" s="60">
        <f>IF(D360&lt;&gt;0,E360/D360,"-")</f>
        <v>0.98976595744680851</v>
      </c>
      <c r="J360" s="16">
        <f>SUBTOTAL(9,J361:J363)</f>
        <v>0</v>
      </c>
      <c r="K360" s="16">
        <f>SUBTOTAL(9,K361:K363)</f>
        <v>0</v>
      </c>
      <c r="L360" s="16">
        <f>SUBTOTAL(9,L361:L363)</f>
        <v>0</v>
      </c>
    </row>
    <row r="361" spans="1:12" ht="30" hidden="1" customHeight="1" x14ac:dyDescent="0.25">
      <c r="A361" s="9"/>
      <c r="B361" s="9"/>
      <c r="C361" s="46"/>
      <c r="D361" s="33"/>
      <c r="E361" s="33"/>
      <c r="F361" s="33"/>
      <c r="G361" s="34"/>
      <c r="H361" s="61"/>
      <c r="I361" s="61"/>
      <c r="J361" s="34"/>
      <c r="K361" s="34"/>
      <c r="L361" s="34"/>
    </row>
    <row r="362" spans="1:12" ht="15" customHeight="1" x14ac:dyDescent="0.25">
      <c r="A362" s="74" t="s">
        <v>129</v>
      </c>
      <c r="B362" s="74" t="s">
        <v>268</v>
      </c>
      <c r="C362" s="3">
        <v>0</v>
      </c>
      <c r="D362" s="3">
        <v>94000</v>
      </c>
      <c r="E362" s="3">
        <v>93038</v>
      </c>
      <c r="F362" s="3">
        <f>G362-D362</f>
        <v>-94000</v>
      </c>
      <c r="G362" s="3"/>
      <c r="H362" s="51" t="str">
        <f>IF(C362&lt;&gt;0,0/C362,"-")</f>
        <v>-</v>
      </c>
      <c r="I362" s="51">
        <f>IF(D362&lt;&gt;0,E362/D362,"-")</f>
        <v>0.98976595744680851</v>
      </c>
      <c r="J362" s="3">
        <v>0</v>
      </c>
      <c r="K362" s="76">
        <v>0</v>
      </c>
      <c r="L362" s="76">
        <v>0</v>
      </c>
    </row>
    <row r="363" spans="1:12" hidden="1" x14ac:dyDescent="0.25">
      <c r="A363" s="9"/>
      <c r="B363" s="9"/>
      <c r="C363" s="46"/>
      <c r="D363" s="3"/>
      <c r="E363" s="3"/>
      <c r="F363" s="3"/>
      <c r="G363" s="3"/>
      <c r="H363" s="51"/>
      <c r="I363" s="51"/>
      <c r="J363" s="3"/>
      <c r="K363" s="3"/>
      <c r="L363" s="3"/>
    </row>
    <row r="364" spans="1:12" hidden="1" x14ac:dyDescent="0.25">
      <c r="A364" s="1"/>
      <c r="B364" s="1"/>
      <c r="C364" s="5"/>
      <c r="D364" s="5"/>
      <c r="E364" s="5"/>
      <c r="F364" s="5"/>
      <c r="G364" s="34"/>
      <c r="H364" s="61"/>
      <c r="I364" s="61"/>
      <c r="J364" s="34"/>
      <c r="K364" s="34"/>
      <c r="L364" s="34"/>
    </row>
    <row r="365" spans="1:12" ht="20.100000000000001" hidden="1" customHeight="1" x14ac:dyDescent="0.25">
      <c r="A365" s="1"/>
      <c r="B365" s="1"/>
      <c r="C365" s="5"/>
      <c r="D365" s="5"/>
      <c r="E365" s="5"/>
      <c r="F365" s="5"/>
      <c r="G365" s="34"/>
      <c r="H365" s="61"/>
      <c r="I365" s="61"/>
      <c r="J365" s="34"/>
      <c r="K365" s="34"/>
      <c r="L365" s="34"/>
    </row>
    <row r="366" spans="1:12" s="10" customFormat="1" ht="18" customHeight="1" x14ac:dyDescent="0.25">
      <c r="A366" s="71" t="s">
        <v>16</v>
      </c>
      <c r="B366" s="71" t="s">
        <v>305</v>
      </c>
      <c r="C366" s="41">
        <f>SUBTOTAL(9,C367:C375)</f>
        <v>0</v>
      </c>
      <c r="D366" s="41">
        <f>SUBTOTAL(9,D367:D375)</f>
        <v>20000</v>
      </c>
      <c r="E366" s="41">
        <f>SUBTOTAL(9,E367:E375)</f>
        <v>10723.82</v>
      </c>
      <c r="F366" s="41">
        <f>G366-D366</f>
        <v>-20000</v>
      </c>
      <c r="G366" s="41">
        <f>SUBTOTAL(9,G367:G375)</f>
        <v>0</v>
      </c>
      <c r="H366" s="58" t="str">
        <f>IF(C366&lt;&gt;0,E366/C366,"-")</f>
        <v>-</v>
      </c>
      <c r="I366" s="58">
        <f>IF(D366&lt;&gt;0,E366/D366,"-")</f>
        <v>0.53619099999999997</v>
      </c>
      <c r="J366" s="41">
        <f>SUBTOTAL(9,J367:J375)</f>
        <v>0</v>
      </c>
      <c r="K366" s="41">
        <f>SUBTOTAL(9,K367:K375)</f>
        <v>0</v>
      </c>
      <c r="L366" s="41">
        <f>SUBTOTAL(9,L367:L375)</f>
        <v>0</v>
      </c>
    </row>
    <row r="367" spans="1:12" s="10" customFormat="1" ht="30" hidden="1" customHeight="1" x14ac:dyDescent="0.25">
      <c r="A367" s="66"/>
      <c r="B367" s="66"/>
      <c r="C367" s="45"/>
      <c r="D367" s="16"/>
      <c r="E367" s="16"/>
      <c r="F367" s="16"/>
      <c r="G367" s="32"/>
      <c r="H367" s="54"/>
      <c r="I367" s="54"/>
      <c r="J367" s="32"/>
      <c r="K367" s="32"/>
      <c r="L367" s="32"/>
    </row>
    <row r="368" spans="1:12" s="10" customFormat="1" ht="18" customHeight="1" x14ac:dyDescent="0.25">
      <c r="A368" s="72" t="s">
        <v>1</v>
      </c>
      <c r="B368" s="72" t="s">
        <v>266</v>
      </c>
      <c r="C368" s="39">
        <f>SUBTOTAL(9,C369:C374)</f>
        <v>0</v>
      </c>
      <c r="D368" s="39">
        <f>SUBTOTAL(9,D369:D374)</f>
        <v>20000</v>
      </c>
      <c r="E368" s="39">
        <f>SUBTOTAL(9,E369:E374)</f>
        <v>10723.82</v>
      </c>
      <c r="F368" s="39">
        <f>G368-D368</f>
        <v>-20000</v>
      </c>
      <c r="G368" s="39">
        <f>SUBTOTAL(9,G369:G374)</f>
        <v>0</v>
      </c>
      <c r="H368" s="59" t="str">
        <f>IF(C368&lt;&gt;0,E368/C368,"-")</f>
        <v>-</v>
      </c>
      <c r="I368" s="59">
        <f>IF(D368&lt;&gt;0,E368/D368,"-")</f>
        <v>0.53619099999999997</v>
      </c>
      <c r="J368" s="39">
        <f>SUBTOTAL(9,J369:J374)</f>
        <v>0</v>
      </c>
      <c r="K368" s="39">
        <f>SUBTOTAL(9,K369:K374)</f>
        <v>0</v>
      </c>
      <c r="L368" s="39">
        <f>SUBTOTAL(9,L369:L374)</f>
        <v>0</v>
      </c>
    </row>
    <row r="369" spans="1:12" s="10" customFormat="1" ht="22.5" hidden="1" customHeight="1" x14ac:dyDescent="0.25">
      <c r="A369" s="66"/>
      <c r="B369" s="66"/>
      <c r="C369" s="45"/>
      <c r="D369" s="16"/>
      <c r="E369" s="16"/>
      <c r="F369" s="16"/>
      <c r="G369" s="16"/>
      <c r="H369" s="60"/>
      <c r="I369" s="60"/>
      <c r="J369" s="16"/>
      <c r="K369" s="16"/>
      <c r="L369" s="16"/>
    </row>
    <row r="370" spans="1:12" s="10" customFormat="1" ht="18" customHeight="1" x14ac:dyDescent="0.25">
      <c r="A370" s="73" t="s">
        <v>36</v>
      </c>
      <c r="B370" s="73" t="s">
        <v>261</v>
      </c>
      <c r="C370" s="16">
        <f>SUBTOTAL(9,C371:C373)</f>
        <v>0</v>
      </c>
      <c r="D370" s="16">
        <f>SUBTOTAL(9,D371:D373)</f>
        <v>20000</v>
      </c>
      <c r="E370" s="16">
        <f>SUBTOTAL(9,E371:E373)</f>
        <v>10723.82</v>
      </c>
      <c r="F370" s="16">
        <f>G370-D370</f>
        <v>-20000</v>
      </c>
      <c r="G370" s="16">
        <f>SUBTOTAL(9,G371:G373)</f>
        <v>0</v>
      </c>
      <c r="H370" s="60" t="str">
        <f>IF(C370&lt;&gt;0,E370/C370,"-")</f>
        <v>-</v>
      </c>
      <c r="I370" s="60">
        <f>IF(D370&lt;&gt;0,E370/D370,"-")</f>
        <v>0.53619099999999997</v>
      </c>
      <c r="J370" s="16">
        <f>SUBTOTAL(9,J371:J373)</f>
        <v>0</v>
      </c>
      <c r="K370" s="16">
        <f>SUBTOTAL(9,K371:K373)</f>
        <v>0</v>
      </c>
      <c r="L370" s="16">
        <f>SUBTOTAL(9,L371:L373)</f>
        <v>0</v>
      </c>
    </row>
    <row r="371" spans="1:12" ht="30" hidden="1" customHeight="1" x14ac:dyDescent="0.25">
      <c r="A371" s="9"/>
      <c r="B371" s="9"/>
      <c r="C371" s="46"/>
      <c r="D371" s="33"/>
      <c r="E371" s="33"/>
      <c r="F371" s="33"/>
      <c r="G371" s="34"/>
      <c r="H371" s="61"/>
      <c r="I371" s="61"/>
      <c r="J371" s="34"/>
      <c r="K371" s="34"/>
      <c r="L371" s="34"/>
    </row>
    <row r="372" spans="1:12" ht="15" customHeight="1" x14ac:dyDescent="0.25">
      <c r="A372" s="74" t="s">
        <v>119</v>
      </c>
      <c r="B372" s="74" t="s">
        <v>204</v>
      </c>
      <c r="C372" s="3">
        <v>0</v>
      </c>
      <c r="D372" s="3">
        <v>20000</v>
      </c>
      <c r="E372" s="3">
        <v>10723.82</v>
      </c>
      <c r="F372" s="3">
        <f>G372-D372</f>
        <v>-20000</v>
      </c>
      <c r="G372" s="3"/>
      <c r="H372" s="51" t="str">
        <f>IF(C372&lt;&gt;0,0/C372,"-")</f>
        <v>-</v>
      </c>
      <c r="I372" s="51">
        <f>IF(D372&lt;&gt;0,E372/D372,"-")</f>
        <v>0.53619099999999997</v>
      </c>
      <c r="J372" s="3">
        <v>0</v>
      </c>
      <c r="K372" s="76">
        <v>0</v>
      </c>
      <c r="L372" s="76">
        <v>0</v>
      </c>
    </row>
    <row r="373" spans="1:12" hidden="1" x14ac:dyDescent="0.25">
      <c r="A373" s="9"/>
      <c r="B373" s="9"/>
      <c r="C373" s="46"/>
      <c r="D373" s="3"/>
      <c r="E373" s="3"/>
      <c r="F373" s="3"/>
      <c r="G373" s="3"/>
      <c r="H373" s="51"/>
      <c r="I373" s="51"/>
      <c r="J373" s="3"/>
      <c r="K373" s="3"/>
      <c r="L373" s="3"/>
    </row>
    <row r="374" spans="1:12" hidden="1" x14ac:dyDescent="0.25">
      <c r="A374" s="1"/>
      <c r="B374" s="1"/>
      <c r="C374" s="5"/>
      <c r="D374" s="5"/>
      <c r="E374" s="5"/>
      <c r="F374" s="5"/>
      <c r="G374" s="34"/>
      <c r="H374" s="61"/>
      <c r="I374" s="61"/>
      <c r="J374" s="34"/>
      <c r="K374" s="34"/>
      <c r="L374" s="34"/>
    </row>
    <row r="375" spans="1:12" ht="20.100000000000001" hidden="1" customHeight="1" x14ac:dyDescent="0.25">
      <c r="A375" s="1"/>
      <c r="B375" s="1"/>
      <c r="C375" s="5"/>
      <c r="D375" s="5"/>
      <c r="E375" s="5"/>
      <c r="F375" s="5"/>
      <c r="G375" s="34"/>
      <c r="H375" s="61"/>
      <c r="I375" s="61"/>
      <c r="J375" s="34"/>
      <c r="K375" s="34"/>
      <c r="L375" s="34"/>
    </row>
    <row r="376" spans="1:12" ht="20.100000000000001" hidden="1" customHeight="1" x14ac:dyDescent="0.25">
      <c r="A376" s="1"/>
      <c r="B376" s="1"/>
      <c r="C376" s="5"/>
      <c r="D376" s="5"/>
      <c r="E376" s="5"/>
      <c r="F376" s="5"/>
      <c r="G376" s="34"/>
      <c r="H376" s="61"/>
      <c r="I376" s="61"/>
      <c r="J376" s="34"/>
      <c r="K376" s="34"/>
      <c r="L376" s="34"/>
    </row>
    <row r="377" spans="1:12" ht="20.100000000000001" hidden="1" customHeight="1" x14ac:dyDescent="0.25">
      <c r="A377" s="1"/>
      <c r="B377" s="1"/>
      <c r="C377" s="5"/>
      <c r="D377" s="5"/>
      <c r="E377" s="5"/>
      <c r="F377" s="5"/>
      <c r="G377" s="34"/>
      <c r="H377" s="61"/>
      <c r="I377" s="61"/>
      <c r="J377" s="34"/>
      <c r="K377" s="34"/>
      <c r="L377" s="34"/>
    </row>
    <row r="378" spans="1:12" s="10" customFormat="1" ht="18" customHeight="1" x14ac:dyDescent="0.25">
      <c r="A378" s="69" t="s">
        <v>43</v>
      </c>
      <c r="B378" s="69" t="s">
        <v>349</v>
      </c>
      <c r="C378" s="38">
        <f>SUBTOTAL(9,C379:C450)</f>
        <v>615252.38</v>
      </c>
      <c r="D378" s="38">
        <f>SUBTOTAL(9,D379:D450)</f>
        <v>36200</v>
      </c>
      <c r="E378" s="38">
        <f>SUBTOTAL(9,E379:E450)</f>
        <v>34954.28</v>
      </c>
      <c r="F378" s="38">
        <f>G378-D378</f>
        <v>-36200</v>
      </c>
      <c r="G378" s="38">
        <f>SUBTOTAL(9,G379:G450)</f>
        <v>0</v>
      </c>
      <c r="H378" s="56">
        <f>IF(C378&lt;&gt;0,E378/C378,"-")</f>
        <v>5.6812913100799382E-2</v>
      </c>
      <c r="I378" s="56">
        <f>IF(D378&lt;&gt;0,E378/D378,"-")</f>
        <v>0.96558784530386732</v>
      </c>
      <c r="J378" s="38">
        <f>SUBTOTAL(9,J379:J450)</f>
        <v>59500</v>
      </c>
      <c r="K378" s="38">
        <f>SUBTOTAL(9,K379:K450)</f>
        <v>59500</v>
      </c>
      <c r="L378" s="38">
        <f>SUBTOTAL(9,L379:L450)</f>
        <v>0</v>
      </c>
    </row>
    <row r="379" spans="1:12" s="10" customFormat="1" ht="30" hidden="1" customHeight="1" x14ac:dyDescent="0.25">
      <c r="A379" s="66"/>
      <c r="B379" s="66"/>
      <c r="C379" s="45"/>
      <c r="D379" s="14"/>
      <c r="E379" s="14"/>
      <c r="F379" s="14"/>
      <c r="G379" s="32"/>
      <c r="H379" s="54"/>
      <c r="I379" s="54"/>
      <c r="J379" s="32"/>
      <c r="K379" s="32"/>
      <c r="L379" s="32"/>
    </row>
    <row r="380" spans="1:12" s="10" customFormat="1" ht="18" customHeight="1" x14ac:dyDescent="0.25">
      <c r="A380" s="70" t="s">
        <v>137</v>
      </c>
      <c r="B380" s="70" t="s">
        <v>187</v>
      </c>
      <c r="C380" s="40">
        <f>SUBTOTAL(9,C381:C436)</f>
        <v>615252.38</v>
      </c>
      <c r="D380" s="40">
        <f>SUBTOTAL(9,D381:D436)</f>
        <v>36200</v>
      </c>
      <c r="E380" s="40">
        <f>SUBTOTAL(9,E381:E436)</f>
        <v>34954.28</v>
      </c>
      <c r="F380" s="40">
        <f>G380-D380</f>
        <v>-36200</v>
      </c>
      <c r="G380" s="40">
        <f>SUBTOTAL(9,G381:G436)</f>
        <v>0</v>
      </c>
      <c r="H380" s="57">
        <f>IF(C380&lt;&gt;0,E380/C380,"-")</f>
        <v>5.6812913100799382E-2</v>
      </c>
      <c r="I380" s="57">
        <f>IF(D380&lt;&gt;0,E380/D380,"-")</f>
        <v>0.96558784530386732</v>
      </c>
      <c r="J380" s="40">
        <f>SUBTOTAL(9,J381:J436)</f>
        <v>59500</v>
      </c>
      <c r="K380" s="40">
        <f>SUBTOTAL(9,K381:K436)</f>
        <v>59500</v>
      </c>
      <c r="L380" s="40">
        <f>SUBTOTAL(9,L381:L436)</f>
        <v>0</v>
      </c>
    </row>
    <row r="381" spans="1:12" s="10" customFormat="1" ht="30" hidden="1" customHeight="1" x14ac:dyDescent="0.25">
      <c r="A381" s="66"/>
      <c r="B381" s="66"/>
      <c r="C381" s="45"/>
      <c r="D381" s="15"/>
      <c r="E381" s="15"/>
      <c r="F381" s="15"/>
      <c r="G381" s="32"/>
      <c r="H381" s="54"/>
      <c r="I381" s="54"/>
      <c r="J381" s="32"/>
      <c r="K381" s="32"/>
      <c r="L381" s="32"/>
    </row>
    <row r="382" spans="1:12" s="10" customFormat="1" ht="18" hidden="1" customHeight="1" x14ac:dyDescent="0.25">
      <c r="A382" s="71" t="s">
        <v>2</v>
      </c>
      <c r="B382" s="71" t="s">
        <v>273</v>
      </c>
      <c r="C382" s="41">
        <f>SUBTOTAL(9,C383:C403)</f>
        <v>615252.38</v>
      </c>
      <c r="D382" s="41">
        <f>SUBTOTAL(9,D383:D403)</f>
        <v>0</v>
      </c>
      <c r="E382" s="41">
        <f>SUBTOTAL(9,E383:E403)</f>
        <v>0</v>
      </c>
      <c r="F382" s="41">
        <f>G382-D382</f>
        <v>0</v>
      </c>
      <c r="G382" s="41">
        <f>SUBTOTAL(9,G383:G403)</f>
        <v>0</v>
      </c>
      <c r="H382" s="58">
        <f>IF(C382&lt;&gt;0,E382/C382,"-")</f>
        <v>0</v>
      </c>
      <c r="I382" s="58" t="str">
        <f>IF(D382&lt;&gt;0,E382/D382,"-")</f>
        <v>-</v>
      </c>
      <c r="J382" s="41">
        <f>SUBTOTAL(9,J383:J403)</f>
        <v>0</v>
      </c>
      <c r="K382" s="41">
        <f>SUBTOTAL(9,K383:K403)</f>
        <v>0</v>
      </c>
      <c r="L382" s="41">
        <f>SUBTOTAL(9,L383:L403)</f>
        <v>0</v>
      </c>
    </row>
    <row r="383" spans="1:12" s="10" customFormat="1" ht="30" hidden="1" customHeight="1" x14ac:dyDescent="0.25">
      <c r="A383" s="66"/>
      <c r="B383" s="66"/>
      <c r="C383" s="45"/>
      <c r="D383" s="16"/>
      <c r="E383" s="16"/>
      <c r="F383" s="16"/>
      <c r="G383" s="32"/>
      <c r="H383" s="54"/>
      <c r="I383" s="54"/>
      <c r="J383" s="32"/>
      <c r="K383" s="32"/>
      <c r="L383" s="32"/>
    </row>
    <row r="384" spans="1:12" s="10" customFormat="1" ht="18" hidden="1" customHeight="1" x14ac:dyDescent="0.25">
      <c r="A384" s="72" t="s">
        <v>0</v>
      </c>
      <c r="B384" s="72" t="s">
        <v>210</v>
      </c>
      <c r="C384" s="39">
        <f>SUBTOTAL(9,C385:C402)</f>
        <v>615252.38</v>
      </c>
      <c r="D384" s="39">
        <f>SUBTOTAL(9,D385:D402)</f>
        <v>0</v>
      </c>
      <c r="E384" s="39">
        <f>SUBTOTAL(9,E385:E402)</f>
        <v>0</v>
      </c>
      <c r="F384" s="39">
        <f>G384-D384</f>
        <v>0</v>
      </c>
      <c r="G384" s="39">
        <f>SUBTOTAL(9,G385:G402)</f>
        <v>0</v>
      </c>
      <c r="H384" s="59">
        <f>IF(C384&lt;&gt;0,E384/C384,"-")</f>
        <v>0</v>
      </c>
      <c r="I384" s="59" t="str">
        <f>IF(D384&lt;&gt;0,E384/D384,"-")</f>
        <v>-</v>
      </c>
      <c r="J384" s="39">
        <f>SUBTOTAL(9,J385:J402)</f>
        <v>0</v>
      </c>
      <c r="K384" s="39">
        <f>SUBTOTAL(9,K385:K402)</f>
        <v>0</v>
      </c>
      <c r="L384" s="39">
        <f>SUBTOTAL(9,L385:L402)</f>
        <v>0</v>
      </c>
    </row>
    <row r="385" spans="1:12" s="10" customFormat="1" ht="22.5" hidden="1" customHeight="1" x14ac:dyDescent="0.25">
      <c r="A385" s="66"/>
      <c r="B385" s="66"/>
      <c r="C385" s="45"/>
      <c r="D385" s="16"/>
      <c r="E385" s="16"/>
      <c r="F385" s="16"/>
      <c r="G385" s="16"/>
      <c r="H385" s="60"/>
      <c r="I385" s="60"/>
      <c r="J385" s="16"/>
      <c r="K385" s="16"/>
      <c r="L385" s="16"/>
    </row>
    <row r="386" spans="1:12" s="10" customFormat="1" ht="18" hidden="1" customHeight="1" x14ac:dyDescent="0.25">
      <c r="A386" s="73" t="s">
        <v>20</v>
      </c>
      <c r="B386" s="73" t="s">
        <v>227</v>
      </c>
      <c r="C386" s="16">
        <f>SUBTOTAL(9,C387:C389)</f>
        <v>0</v>
      </c>
      <c r="D386" s="16">
        <f>SUBTOTAL(9,D387:D389)</f>
        <v>0</v>
      </c>
      <c r="E386" s="16">
        <f>SUBTOTAL(9,E387:E389)</f>
        <v>0</v>
      </c>
      <c r="F386" s="16">
        <f>G386-D386</f>
        <v>0</v>
      </c>
      <c r="G386" s="16">
        <f>SUBTOTAL(9,G387:G389)</f>
        <v>0</v>
      </c>
      <c r="H386" s="60" t="str">
        <f>IF(C386&lt;&gt;0,E386/C386,"-")</f>
        <v>-</v>
      </c>
      <c r="I386" s="60" t="str">
        <f>IF(D386&lt;&gt;0,E386/D386,"-")</f>
        <v>-</v>
      </c>
      <c r="J386" s="16">
        <f>SUBTOTAL(9,J387:J389)</f>
        <v>0</v>
      </c>
      <c r="K386" s="16">
        <f>SUBTOTAL(9,K387:K389)</f>
        <v>0</v>
      </c>
      <c r="L386" s="16">
        <f>SUBTOTAL(9,L387:L389)</f>
        <v>0</v>
      </c>
    </row>
    <row r="387" spans="1:12" ht="30" hidden="1" customHeight="1" x14ac:dyDescent="0.25">
      <c r="A387" s="9"/>
      <c r="B387" s="9"/>
      <c r="C387" s="46"/>
      <c r="D387" s="33"/>
      <c r="E387" s="33"/>
      <c r="F387" s="33"/>
      <c r="G387" s="34"/>
      <c r="H387" s="61"/>
      <c r="I387" s="61"/>
      <c r="J387" s="34"/>
      <c r="K387" s="34"/>
      <c r="L387" s="34"/>
    </row>
    <row r="388" spans="1:12" ht="15" hidden="1" customHeight="1" x14ac:dyDescent="0.25">
      <c r="A388" s="74" t="s">
        <v>75</v>
      </c>
      <c r="B388" s="74" t="s">
        <v>267</v>
      </c>
      <c r="C388" s="3">
        <v>0</v>
      </c>
      <c r="D388" s="3">
        <v>0</v>
      </c>
      <c r="E388" s="3">
        <v>0</v>
      </c>
      <c r="F388" s="3">
        <f>G388-D388</f>
        <v>0</v>
      </c>
      <c r="G388" s="3"/>
      <c r="H388" s="51" t="str">
        <f>IF(C388&lt;&gt;0,0/C388,"-")</f>
        <v>-</v>
      </c>
      <c r="I388" s="51" t="str">
        <f>IF(D388&lt;&gt;0,E388/D388,"-")</f>
        <v>-</v>
      </c>
      <c r="J388" s="3">
        <v>0</v>
      </c>
      <c r="K388" s="76">
        <v>0</v>
      </c>
      <c r="L388" s="76">
        <v>0</v>
      </c>
    </row>
    <row r="389" spans="1:12" hidden="1" x14ac:dyDescent="0.25">
      <c r="A389" s="9"/>
      <c r="B389" s="9"/>
      <c r="C389" s="46"/>
      <c r="D389" s="3"/>
      <c r="E389" s="3"/>
      <c r="F389" s="3"/>
      <c r="G389" s="3"/>
      <c r="H389" s="51"/>
      <c r="I389" s="51"/>
      <c r="J389" s="3"/>
      <c r="K389" s="3"/>
      <c r="L389" s="3"/>
    </row>
    <row r="390" spans="1:12" s="10" customFormat="1" ht="18" hidden="1" customHeight="1" x14ac:dyDescent="0.25">
      <c r="A390" s="73" t="s">
        <v>22</v>
      </c>
      <c r="B390" s="73" t="s">
        <v>255</v>
      </c>
      <c r="C390" s="16">
        <f>SUBTOTAL(9,C391:C393)</f>
        <v>0</v>
      </c>
      <c r="D390" s="16">
        <f>SUBTOTAL(9,D391:D393)</f>
        <v>0</v>
      </c>
      <c r="E390" s="16">
        <f>SUBTOTAL(9,E391:E393)</f>
        <v>0</v>
      </c>
      <c r="F390" s="16">
        <f>G390-D390</f>
        <v>0</v>
      </c>
      <c r="G390" s="16">
        <f>SUBTOTAL(9,G391:G393)</f>
        <v>0</v>
      </c>
      <c r="H390" s="60" t="str">
        <f>IF(C390&lt;&gt;0,E390/C390,"-")</f>
        <v>-</v>
      </c>
      <c r="I390" s="60" t="str">
        <f>IF(D390&lt;&gt;0,E390/D390,"-")</f>
        <v>-</v>
      </c>
      <c r="J390" s="16">
        <f>SUBTOTAL(9,J391:J393)</f>
        <v>0</v>
      </c>
      <c r="K390" s="16">
        <f>SUBTOTAL(9,K391:K393)</f>
        <v>0</v>
      </c>
      <c r="L390" s="16">
        <f>SUBTOTAL(9,L391:L393)</f>
        <v>0</v>
      </c>
    </row>
    <row r="391" spans="1:12" ht="30" hidden="1" customHeight="1" x14ac:dyDescent="0.25">
      <c r="A391" s="9"/>
      <c r="B391" s="9"/>
      <c r="C391" s="46"/>
      <c r="D391" s="33"/>
      <c r="E391" s="33"/>
      <c r="F391" s="33"/>
      <c r="G391" s="34"/>
      <c r="H391" s="61"/>
      <c r="I391" s="61"/>
      <c r="J391" s="34"/>
      <c r="K391" s="34"/>
      <c r="L391" s="34"/>
    </row>
    <row r="392" spans="1:12" ht="15" hidden="1" customHeight="1" x14ac:dyDescent="0.25">
      <c r="A392" s="74" t="s">
        <v>77</v>
      </c>
      <c r="B392" s="74" t="s">
        <v>272</v>
      </c>
      <c r="C392" s="3">
        <v>0</v>
      </c>
      <c r="D392" s="3">
        <v>0</v>
      </c>
      <c r="E392" s="3">
        <v>0</v>
      </c>
      <c r="F392" s="3">
        <f>G392-D392</f>
        <v>0</v>
      </c>
      <c r="G392" s="3"/>
      <c r="H392" s="51" t="str">
        <f>IF(C392&lt;&gt;0,0/C392,"-")</f>
        <v>-</v>
      </c>
      <c r="I392" s="51" t="str">
        <f>IF(D392&lt;&gt;0,E392/D392,"-")</f>
        <v>-</v>
      </c>
      <c r="J392" s="3">
        <v>0</v>
      </c>
      <c r="K392" s="76">
        <v>0</v>
      </c>
      <c r="L392" s="76">
        <v>0</v>
      </c>
    </row>
    <row r="393" spans="1:12" hidden="1" x14ac:dyDescent="0.25">
      <c r="A393" s="9"/>
      <c r="B393" s="9"/>
      <c r="C393" s="46"/>
      <c r="D393" s="3"/>
      <c r="E393" s="3"/>
      <c r="F393" s="3"/>
      <c r="G393" s="3"/>
      <c r="H393" s="51"/>
      <c r="I393" s="51"/>
      <c r="J393" s="3"/>
      <c r="K393" s="3"/>
      <c r="L393" s="3"/>
    </row>
    <row r="394" spans="1:12" s="10" customFormat="1" ht="18" hidden="1" customHeight="1" x14ac:dyDescent="0.25">
      <c r="A394" s="73" t="s">
        <v>25</v>
      </c>
      <c r="B394" s="73" t="s">
        <v>207</v>
      </c>
      <c r="C394" s="16">
        <f>SUBTOTAL(9,C395:C397)</f>
        <v>602592.42000000004</v>
      </c>
      <c r="D394" s="16">
        <f>SUBTOTAL(9,D395:D397)</f>
        <v>0</v>
      </c>
      <c r="E394" s="16">
        <f>SUBTOTAL(9,E395:E397)</f>
        <v>0</v>
      </c>
      <c r="F394" s="16">
        <f>G394-D394</f>
        <v>0</v>
      </c>
      <c r="G394" s="16">
        <f>SUBTOTAL(9,G395:G397)</f>
        <v>0</v>
      </c>
      <c r="H394" s="60">
        <f>IF(C394&lt;&gt;0,E394/C394,"-")</f>
        <v>0</v>
      </c>
      <c r="I394" s="60" t="str">
        <f>IF(D394&lt;&gt;0,E394/D394,"-")</f>
        <v>-</v>
      </c>
      <c r="J394" s="16">
        <f>SUBTOTAL(9,J395:J397)</f>
        <v>0</v>
      </c>
      <c r="K394" s="16">
        <f>SUBTOTAL(9,K395:K397)</f>
        <v>0</v>
      </c>
      <c r="L394" s="16">
        <f>SUBTOTAL(9,L395:L397)</f>
        <v>0</v>
      </c>
    </row>
    <row r="395" spans="1:12" ht="30" hidden="1" customHeight="1" x14ac:dyDescent="0.25">
      <c r="A395" s="9"/>
      <c r="B395" s="9"/>
      <c r="C395" s="46"/>
      <c r="D395" s="33"/>
      <c r="E395" s="33"/>
      <c r="F395" s="33"/>
      <c r="G395" s="34"/>
      <c r="H395" s="61"/>
      <c r="I395" s="61"/>
      <c r="J395" s="34"/>
      <c r="K395" s="34"/>
      <c r="L395" s="34"/>
    </row>
    <row r="396" spans="1:12" ht="15" hidden="1" customHeight="1" x14ac:dyDescent="0.25">
      <c r="A396" s="74" t="s">
        <v>93</v>
      </c>
      <c r="B396" s="74" t="s">
        <v>239</v>
      </c>
      <c r="C396" s="3">
        <v>602592.42000000004</v>
      </c>
      <c r="D396" s="3">
        <v>0</v>
      </c>
      <c r="E396" s="3">
        <v>0</v>
      </c>
      <c r="F396" s="3">
        <f>G396-D396</f>
        <v>0</v>
      </c>
      <c r="G396" s="3"/>
      <c r="H396" s="51">
        <f>IF(C396&lt;&gt;0,0/C396,"-")</f>
        <v>0</v>
      </c>
      <c r="I396" s="51" t="str">
        <f>IF(D396&lt;&gt;0,E396/D396,"-")</f>
        <v>-</v>
      </c>
      <c r="J396" s="3">
        <v>0</v>
      </c>
      <c r="K396" s="76">
        <v>0</v>
      </c>
      <c r="L396" s="76">
        <v>0</v>
      </c>
    </row>
    <row r="397" spans="1:12" hidden="1" x14ac:dyDescent="0.25">
      <c r="A397" s="9"/>
      <c r="B397" s="9"/>
      <c r="C397" s="46"/>
      <c r="D397" s="3"/>
      <c r="E397" s="3"/>
      <c r="F397" s="3"/>
      <c r="G397" s="3"/>
      <c r="H397" s="51"/>
      <c r="I397" s="51"/>
      <c r="J397" s="3"/>
      <c r="K397" s="3"/>
      <c r="L397" s="3"/>
    </row>
    <row r="398" spans="1:12" s="10" customFormat="1" ht="18" hidden="1" customHeight="1" x14ac:dyDescent="0.25">
      <c r="A398" s="73" t="s">
        <v>27</v>
      </c>
      <c r="B398" s="73" t="s">
        <v>259</v>
      </c>
      <c r="C398" s="16">
        <f>SUBTOTAL(9,C399:C401)</f>
        <v>12659.96</v>
      </c>
      <c r="D398" s="16">
        <f>SUBTOTAL(9,D399:D401)</f>
        <v>0</v>
      </c>
      <c r="E398" s="16">
        <f>SUBTOTAL(9,E399:E401)</f>
        <v>0</v>
      </c>
      <c r="F398" s="16">
        <f>G398-D398</f>
        <v>0</v>
      </c>
      <c r="G398" s="16">
        <f>SUBTOTAL(9,G399:G401)</f>
        <v>0</v>
      </c>
      <c r="H398" s="60">
        <f>IF(C398&lt;&gt;0,E398/C398,"-")</f>
        <v>0</v>
      </c>
      <c r="I398" s="60" t="str">
        <f>IF(D398&lt;&gt;0,E398/D398,"-")</f>
        <v>-</v>
      </c>
      <c r="J398" s="16">
        <f>SUBTOTAL(9,J399:J401)</f>
        <v>0</v>
      </c>
      <c r="K398" s="16">
        <f>SUBTOTAL(9,K399:K401)</f>
        <v>0</v>
      </c>
      <c r="L398" s="16">
        <f>SUBTOTAL(9,L399:L401)</f>
        <v>0</v>
      </c>
    </row>
    <row r="399" spans="1:12" ht="30" hidden="1" customHeight="1" x14ac:dyDescent="0.25">
      <c r="A399" s="9"/>
      <c r="B399" s="9"/>
      <c r="C399" s="46"/>
      <c r="D399" s="33"/>
      <c r="E399" s="33"/>
      <c r="F399" s="33"/>
      <c r="G399" s="34"/>
      <c r="H399" s="61"/>
      <c r="I399" s="61"/>
      <c r="J399" s="34"/>
      <c r="K399" s="34"/>
      <c r="L399" s="34"/>
    </row>
    <row r="400" spans="1:12" ht="15" hidden="1" customHeight="1" x14ac:dyDescent="0.25">
      <c r="A400" s="74" t="s">
        <v>101</v>
      </c>
      <c r="B400" s="74" t="s">
        <v>215</v>
      </c>
      <c r="C400" s="3">
        <v>12659.96</v>
      </c>
      <c r="D400" s="3">
        <v>0</v>
      </c>
      <c r="E400" s="3">
        <v>0</v>
      </c>
      <c r="F400" s="3">
        <f>G400-D400</f>
        <v>0</v>
      </c>
      <c r="G400" s="3"/>
      <c r="H400" s="51">
        <f>IF(C400&lt;&gt;0,0/C400,"-")</f>
        <v>0</v>
      </c>
      <c r="I400" s="51" t="str">
        <f>IF(D400&lt;&gt;0,E400/D400,"-")</f>
        <v>-</v>
      </c>
      <c r="J400" s="3">
        <v>0</v>
      </c>
      <c r="K400" s="76">
        <v>0</v>
      </c>
      <c r="L400" s="76">
        <v>0</v>
      </c>
    </row>
    <row r="401" spans="1:12" hidden="1" x14ac:dyDescent="0.25">
      <c r="A401" s="9"/>
      <c r="B401" s="9"/>
      <c r="C401" s="46"/>
      <c r="D401" s="3"/>
      <c r="E401" s="3"/>
      <c r="F401" s="3"/>
      <c r="G401" s="3"/>
      <c r="H401" s="51"/>
      <c r="I401" s="51"/>
      <c r="J401" s="3"/>
      <c r="K401" s="3"/>
      <c r="L401" s="3"/>
    </row>
    <row r="402" spans="1:12" hidden="1" x14ac:dyDescent="0.25">
      <c r="A402" s="1"/>
      <c r="B402" s="1"/>
      <c r="C402" s="5"/>
      <c r="D402" s="5"/>
      <c r="E402" s="5"/>
      <c r="F402" s="5"/>
      <c r="G402" s="34"/>
      <c r="H402" s="61"/>
      <c r="I402" s="61"/>
      <c r="J402" s="34"/>
      <c r="K402" s="34"/>
      <c r="L402" s="34"/>
    </row>
    <row r="403" spans="1:12" ht="20.100000000000001" hidden="1" customHeight="1" x14ac:dyDescent="0.25">
      <c r="A403" s="1"/>
      <c r="B403" s="1"/>
      <c r="C403" s="5"/>
      <c r="D403" s="5"/>
      <c r="E403" s="5"/>
      <c r="F403" s="5"/>
      <c r="G403" s="34"/>
      <c r="H403" s="61"/>
      <c r="I403" s="61"/>
      <c r="J403" s="34"/>
      <c r="K403" s="34"/>
      <c r="L403" s="34"/>
    </row>
    <row r="404" spans="1:12" s="10" customFormat="1" ht="18" customHeight="1" x14ac:dyDescent="0.25">
      <c r="A404" s="71" t="s">
        <v>13</v>
      </c>
      <c r="B404" s="71" t="s">
        <v>328</v>
      </c>
      <c r="C404" s="41">
        <f>SUBTOTAL(9,C405:C421)</f>
        <v>0</v>
      </c>
      <c r="D404" s="41">
        <f>SUBTOTAL(9,D405:D421)</f>
        <v>5430</v>
      </c>
      <c r="E404" s="41">
        <f>SUBTOTAL(9,E405:E421)</f>
        <v>5243.15</v>
      </c>
      <c r="F404" s="41">
        <f>G404-D404</f>
        <v>-5430</v>
      </c>
      <c r="G404" s="41">
        <f>SUBTOTAL(9,G405:G421)</f>
        <v>0</v>
      </c>
      <c r="H404" s="58" t="str">
        <f>IF(C404&lt;&gt;0,E404/C404,"-")</f>
        <v>-</v>
      </c>
      <c r="I404" s="58">
        <f>IF(D404&lt;&gt;0,E404/D404,"-")</f>
        <v>0.96558931860036823</v>
      </c>
      <c r="J404" s="41">
        <f>SUBTOTAL(9,J405:J421)</f>
        <v>59500</v>
      </c>
      <c r="K404" s="41">
        <f>SUBTOTAL(9,K405:K421)</f>
        <v>59500</v>
      </c>
      <c r="L404" s="41">
        <f>SUBTOTAL(9,L405:L421)</f>
        <v>0</v>
      </c>
    </row>
    <row r="405" spans="1:12" s="10" customFormat="1" ht="30" hidden="1" customHeight="1" x14ac:dyDescent="0.25">
      <c r="A405" s="66"/>
      <c r="B405" s="66"/>
      <c r="C405" s="45"/>
      <c r="D405" s="16"/>
      <c r="E405" s="16"/>
      <c r="F405" s="16"/>
      <c r="G405" s="32"/>
      <c r="H405" s="54"/>
      <c r="I405" s="54"/>
      <c r="J405" s="32"/>
      <c r="K405" s="32"/>
      <c r="L405" s="32"/>
    </row>
    <row r="406" spans="1:12" s="10" customFormat="1" ht="18" customHeight="1" x14ac:dyDescent="0.25">
      <c r="A406" s="72" t="s">
        <v>0</v>
      </c>
      <c r="B406" s="72" t="s">
        <v>210</v>
      </c>
      <c r="C406" s="39">
        <f>SUBTOTAL(9,C407:C420)</f>
        <v>0</v>
      </c>
      <c r="D406" s="39">
        <f>SUBTOTAL(9,D407:D420)</f>
        <v>5430</v>
      </c>
      <c r="E406" s="39">
        <f>SUBTOTAL(9,E407:E420)</f>
        <v>5243.15</v>
      </c>
      <c r="F406" s="39">
        <f>G406-D406</f>
        <v>-5430</v>
      </c>
      <c r="G406" s="39">
        <f>SUBTOTAL(9,G407:G420)</f>
        <v>0</v>
      </c>
      <c r="H406" s="59" t="str">
        <f>IF(C406&lt;&gt;0,E406/C406,"-")</f>
        <v>-</v>
      </c>
      <c r="I406" s="59">
        <f>IF(D406&lt;&gt;0,E406/D406,"-")</f>
        <v>0.96558931860036823</v>
      </c>
      <c r="J406" s="39">
        <f>SUBTOTAL(9,J407:J420)</f>
        <v>59500</v>
      </c>
      <c r="K406" s="39">
        <f>SUBTOTAL(9,K407:K420)</f>
        <v>59500</v>
      </c>
      <c r="L406" s="39">
        <f>SUBTOTAL(9,L407:L420)</f>
        <v>0</v>
      </c>
    </row>
    <row r="407" spans="1:12" s="10" customFormat="1" ht="22.5" hidden="1" customHeight="1" x14ac:dyDescent="0.25">
      <c r="A407" s="66"/>
      <c r="B407" s="66"/>
      <c r="C407" s="45"/>
      <c r="D407" s="16"/>
      <c r="E407" s="16"/>
      <c r="F407" s="16"/>
      <c r="G407" s="16"/>
      <c r="H407" s="60"/>
      <c r="I407" s="60"/>
      <c r="J407" s="16"/>
      <c r="K407" s="16"/>
      <c r="L407" s="16"/>
    </row>
    <row r="408" spans="1:12" s="10" customFormat="1" ht="18" customHeight="1" x14ac:dyDescent="0.25">
      <c r="A408" s="73" t="s">
        <v>3</v>
      </c>
      <c r="B408" s="73" t="s">
        <v>220</v>
      </c>
      <c r="C408" s="16">
        <f>SUBTOTAL(9,C409:C411)</f>
        <v>0</v>
      </c>
      <c r="D408" s="16">
        <f>SUBTOTAL(9,D409:D411)</f>
        <v>0</v>
      </c>
      <c r="E408" s="16">
        <f>SUBTOTAL(9,E409:E411)</f>
        <v>0</v>
      </c>
      <c r="F408" s="16">
        <f>G408-D408</f>
        <v>0</v>
      </c>
      <c r="G408" s="16">
        <f>SUBTOTAL(9,G409:G411)</f>
        <v>0</v>
      </c>
      <c r="H408" s="60" t="str">
        <f>IF(C408&lt;&gt;0,E408/C408,"-")</f>
        <v>-</v>
      </c>
      <c r="I408" s="60" t="str">
        <f>IF(D408&lt;&gt;0,E408/D408,"-")</f>
        <v>-</v>
      </c>
      <c r="J408" s="16">
        <f>SUBTOTAL(9,J409:J411)</f>
        <v>59500</v>
      </c>
      <c r="K408" s="16">
        <f>SUBTOTAL(9,K409:K411)</f>
        <v>59500</v>
      </c>
      <c r="L408" s="16">
        <f>SUBTOTAL(9,L409:L411)</f>
        <v>0</v>
      </c>
    </row>
    <row r="409" spans="1:12" ht="30" hidden="1" customHeight="1" x14ac:dyDescent="0.25">
      <c r="A409" s="9"/>
      <c r="B409" s="9"/>
      <c r="C409" s="46"/>
      <c r="D409" s="33"/>
      <c r="E409" s="33"/>
      <c r="F409" s="33"/>
      <c r="G409" s="34"/>
      <c r="H409" s="61"/>
      <c r="I409" s="61"/>
      <c r="J409" s="34"/>
      <c r="K409" s="34"/>
      <c r="L409" s="34"/>
    </row>
    <row r="410" spans="1:12" ht="15" customHeight="1" x14ac:dyDescent="0.25">
      <c r="A410" s="74" t="s">
        <v>3</v>
      </c>
      <c r="B410" s="74" t="s">
        <v>220</v>
      </c>
      <c r="C410" s="3"/>
      <c r="D410" s="3">
        <v>0</v>
      </c>
      <c r="E410" s="3">
        <v>0</v>
      </c>
      <c r="F410" s="3">
        <f>G410-D410</f>
        <v>0</v>
      </c>
      <c r="G410" s="3"/>
      <c r="H410" s="51" t="str">
        <f>IF(C410&lt;&gt;0,0/C410,"-")</f>
        <v>-</v>
      </c>
      <c r="I410" s="51" t="str">
        <f>IF(D410&lt;&gt;0,E410/D410,"-")</f>
        <v>-</v>
      </c>
      <c r="J410" s="3">
        <v>59500</v>
      </c>
      <c r="K410" s="76">
        <v>59500</v>
      </c>
      <c r="L410" s="76">
        <v>0</v>
      </c>
    </row>
    <row r="411" spans="1:12" hidden="1" x14ac:dyDescent="0.25">
      <c r="A411" s="9"/>
      <c r="B411" s="9"/>
      <c r="C411" s="46"/>
      <c r="D411" s="3"/>
      <c r="E411" s="3"/>
      <c r="F411" s="3"/>
      <c r="G411" s="3"/>
      <c r="H411" s="51"/>
      <c r="I411" s="51"/>
      <c r="J411" s="3"/>
      <c r="K411" s="3"/>
      <c r="L411" s="3"/>
    </row>
    <row r="412" spans="1:12" s="10" customFormat="1" ht="18" customHeight="1" x14ac:dyDescent="0.25">
      <c r="A412" s="73" t="s">
        <v>20</v>
      </c>
      <c r="B412" s="73" t="s">
        <v>227</v>
      </c>
      <c r="C412" s="16">
        <f>SUBTOTAL(9,C413:C415)</f>
        <v>0</v>
      </c>
      <c r="D412" s="16">
        <f>SUBTOTAL(9,D413:D415)</f>
        <v>5100</v>
      </c>
      <c r="E412" s="16">
        <f>SUBTOTAL(9,E413:E415)</f>
        <v>4927.58</v>
      </c>
      <c r="F412" s="16">
        <f>G412-D412</f>
        <v>-5100</v>
      </c>
      <c r="G412" s="16">
        <f>SUBTOTAL(9,G413:G415)</f>
        <v>0</v>
      </c>
      <c r="H412" s="60" t="str">
        <f>IF(C412&lt;&gt;0,E412/C412,"-")</f>
        <v>-</v>
      </c>
      <c r="I412" s="60">
        <f>IF(D412&lt;&gt;0,E412/D412,"-")</f>
        <v>0.96619215686274507</v>
      </c>
      <c r="J412" s="16">
        <f>SUBTOTAL(9,J413:J415)</f>
        <v>0</v>
      </c>
      <c r="K412" s="16">
        <f>SUBTOTAL(9,K413:K415)</f>
        <v>0</v>
      </c>
      <c r="L412" s="16">
        <f>SUBTOTAL(9,L413:L415)</f>
        <v>0</v>
      </c>
    </row>
    <row r="413" spans="1:12" ht="30" hidden="1" customHeight="1" x14ac:dyDescent="0.25">
      <c r="A413" s="9"/>
      <c r="B413" s="9"/>
      <c r="C413" s="46"/>
      <c r="D413" s="33"/>
      <c r="E413" s="33"/>
      <c r="F413" s="33"/>
      <c r="G413" s="34"/>
      <c r="H413" s="61"/>
      <c r="I413" s="61"/>
      <c r="J413" s="34"/>
      <c r="K413" s="34"/>
      <c r="L413" s="34"/>
    </row>
    <row r="414" spans="1:12" ht="15" customHeight="1" x14ac:dyDescent="0.25">
      <c r="A414" s="74" t="s">
        <v>75</v>
      </c>
      <c r="B414" s="74" t="s">
        <v>267</v>
      </c>
      <c r="C414" s="3">
        <v>0</v>
      </c>
      <c r="D414" s="3">
        <v>5100</v>
      </c>
      <c r="E414" s="3">
        <v>4927.58</v>
      </c>
      <c r="F414" s="3">
        <f>G414-D414</f>
        <v>-5100</v>
      </c>
      <c r="G414" s="3"/>
      <c r="H414" s="51" t="str">
        <f>IF(C414&lt;&gt;0,0/C414,"-")</f>
        <v>-</v>
      </c>
      <c r="I414" s="51">
        <f>IF(D414&lt;&gt;0,E414/D414,"-")</f>
        <v>0.96619215686274507</v>
      </c>
      <c r="J414" s="3">
        <v>0</v>
      </c>
      <c r="K414" s="76">
        <v>0</v>
      </c>
      <c r="L414" s="76">
        <v>0</v>
      </c>
    </row>
    <row r="415" spans="1:12" hidden="1" x14ac:dyDescent="0.25">
      <c r="A415" s="9"/>
      <c r="B415" s="9"/>
      <c r="C415" s="46"/>
      <c r="D415" s="3"/>
      <c r="E415" s="3"/>
      <c r="F415" s="3"/>
      <c r="G415" s="3"/>
      <c r="H415" s="51"/>
      <c r="I415" s="51"/>
      <c r="J415" s="3"/>
      <c r="K415" s="3"/>
      <c r="L415" s="3"/>
    </row>
    <row r="416" spans="1:12" s="10" customFormat="1" ht="18" customHeight="1" x14ac:dyDescent="0.25">
      <c r="A416" s="73" t="s">
        <v>22</v>
      </c>
      <c r="B416" s="73" t="s">
        <v>255</v>
      </c>
      <c r="C416" s="16">
        <f>SUBTOTAL(9,C417:C419)</f>
        <v>0</v>
      </c>
      <c r="D416" s="16">
        <f>SUBTOTAL(9,D417:D419)</f>
        <v>330</v>
      </c>
      <c r="E416" s="16">
        <f>SUBTOTAL(9,E417:E419)</f>
        <v>315.57</v>
      </c>
      <c r="F416" s="16">
        <f>G416-D416</f>
        <v>-330</v>
      </c>
      <c r="G416" s="16">
        <f>SUBTOTAL(9,G417:G419)</f>
        <v>0</v>
      </c>
      <c r="H416" s="60" t="str">
        <f>IF(C416&lt;&gt;0,E416/C416,"-")</f>
        <v>-</v>
      </c>
      <c r="I416" s="60">
        <f>IF(D416&lt;&gt;0,E416/D416,"-")</f>
        <v>0.95627272727272727</v>
      </c>
      <c r="J416" s="16">
        <f>SUBTOTAL(9,J417:J419)</f>
        <v>0</v>
      </c>
      <c r="K416" s="16">
        <f>SUBTOTAL(9,K417:K419)</f>
        <v>0</v>
      </c>
      <c r="L416" s="16">
        <f>SUBTOTAL(9,L417:L419)</f>
        <v>0</v>
      </c>
    </row>
    <row r="417" spans="1:12" ht="30" hidden="1" customHeight="1" x14ac:dyDescent="0.25">
      <c r="A417" s="9"/>
      <c r="B417" s="9"/>
      <c r="C417" s="46"/>
      <c r="D417" s="33"/>
      <c r="E417" s="33"/>
      <c r="F417" s="33"/>
      <c r="G417" s="34"/>
      <c r="H417" s="61"/>
      <c r="I417" s="61"/>
      <c r="J417" s="34"/>
      <c r="K417" s="34"/>
      <c r="L417" s="34"/>
    </row>
    <row r="418" spans="1:12" ht="15" customHeight="1" x14ac:dyDescent="0.25">
      <c r="A418" s="74" t="s">
        <v>77</v>
      </c>
      <c r="B418" s="74" t="s">
        <v>272</v>
      </c>
      <c r="C418" s="3">
        <v>0</v>
      </c>
      <c r="D418" s="3">
        <v>330</v>
      </c>
      <c r="E418" s="3">
        <v>315.57</v>
      </c>
      <c r="F418" s="3">
        <f>G418-D418</f>
        <v>-330</v>
      </c>
      <c r="G418" s="3"/>
      <c r="H418" s="51" t="str">
        <f>IF(C418&lt;&gt;0,0/C418,"-")</f>
        <v>-</v>
      </c>
      <c r="I418" s="51">
        <f>IF(D418&lt;&gt;0,E418/D418,"-")</f>
        <v>0.95627272727272727</v>
      </c>
      <c r="J418" s="3">
        <v>0</v>
      </c>
      <c r="K418" s="76">
        <v>0</v>
      </c>
      <c r="L418" s="76">
        <v>0</v>
      </c>
    </row>
    <row r="419" spans="1:12" hidden="1" x14ac:dyDescent="0.25">
      <c r="A419" s="9"/>
      <c r="B419" s="9"/>
      <c r="C419" s="46"/>
      <c r="D419" s="3"/>
      <c r="E419" s="3"/>
      <c r="F419" s="3"/>
      <c r="G419" s="3"/>
      <c r="H419" s="51"/>
      <c r="I419" s="51"/>
      <c r="J419" s="3"/>
      <c r="K419" s="3"/>
      <c r="L419" s="3"/>
    </row>
    <row r="420" spans="1:12" hidden="1" x14ac:dyDescent="0.25">
      <c r="A420" s="1"/>
      <c r="B420" s="1"/>
      <c r="C420" s="5"/>
      <c r="D420" s="5"/>
      <c r="E420" s="5"/>
      <c r="F420" s="5"/>
      <c r="G420" s="34"/>
      <c r="H420" s="61"/>
      <c r="I420" s="61"/>
      <c r="J420" s="34"/>
      <c r="K420" s="34"/>
      <c r="L420" s="34"/>
    </row>
    <row r="421" spans="1:12" ht="20.100000000000001" hidden="1" customHeight="1" x14ac:dyDescent="0.25">
      <c r="A421" s="1"/>
      <c r="B421" s="1"/>
      <c r="C421" s="5"/>
      <c r="D421" s="5"/>
      <c r="E421" s="5"/>
      <c r="F421" s="5"/>
      <c r="G421" s="34"/>
      <c r="H421" s="61"/>
      <c r="I421" s="61"/>
      <c r="J421" s="34"/>
      <c r="K421" s="34"/>
      <c r="L421" s="34"/>
    </row>
    <row r="422" spans="1:12" s="10" customFormat="1" ht="18" customHeight="1" x14ac:dyDescent="0.25">
      <c r="A422" s="71" t="s">
        <v>14</v>
      </c>
      <c r="B422" s="71" t="s">
        <v>361</v>
      </c>
      <c r="C422" s="41">
        <f>SUBTOTAL(9,C423:C435)</f>
        <v>0</v>
      </c>
      <c r="D422" s="41">
        <f>SUBTOTAL(9,D423:D435)</f>
        <v>30770</v>
      </c>
      <c r="E422" s="41">
        <f>SUBTOTAL(9,E423:E435)</f>
        <v>29711.13</v>
      </c>
      <c r="F422" s="41">
        <f>G422-D422</f>
        <v>-30770</v>
      </c>
      <c r="G422" s="41">
        <f>SUBTOTAL(9,G423:G435)</f>
        <v>0</v>
      </c>
      <c r="H422" s="58" t="str">
        <f>IF(C422&lt;&gt;0,E422/C422,"-")</f>
        <v>-</v>
      </c>
      <c r="I422" s="58">
        <f>IF(D422&lt;&gt;0,E422/D422,"-")</f>
        <v>0.96558758531036726</v>
      </c>
      <c r="J422" s="41">
        <f>SUBTOTAL(9,J423:J435)</f>
        <v>0</v>
      </c>
      <c r="K422" s="41">
        <f>SUBTOTAL(9,K423:K435)</f>
        <v>0</v>
      </c>
      <c r="L422" s="41">
        <f>SUBTOTAL(9,L423:L435)</f>
        <v>0</v>
      </c>
    </row>
    <row r="423" spans="1:12" s="10" customFormat="1" ht="30" hidden="1" customHeight="1" x14ac:dyDescent="0.25">
      <c r="A423" s="66"/>
      <c r="B423" s="66"/>
      <c r="C423" s="45"/>
      <c r="D423" s="16"/>
      <c r="E423" s="16"/>
      <c r="F423" s="16"/>
      <c r="G423" s="32"/>
      <c r="H423" s="54"/>
      <c r="I423" s="54"/>
      <c r="J423" s="32"/>
      <c r="K423" s="32"/>
      <c r="L423" s="32"/>
    </row>
    <row r="424" spans="1:12" s="10" customFormat="1" ht="18" customHeight="1" x14ac:dyDescent="0.25">
      <c r="A424" s="72" t="s">
        <v>0</v>
      </c>
      <c r="B424" s="72" t="s">
        <v>210</v>
      </c>
      <c r="C424" s="39">
        <f>SUBTOTAL(9,C425:C434)</f>
        <v>0</v>
      </c>
      <c r="D424" s="39">
        <f>SUBTOTAL(9,D425:D434)</f>
        <v>30770</v>
      </c>
      <c r="E424" s="39">
        <f>SUBTOTAL(9,E425:E434)</f>
        <v>29711.13</v>
      </c>
      <c r="F424" s="39">
        <f>G424-D424</f>
        <v>-30770</v>
      </c>
      <c r="G424" s="39">
        <f>SUBTOTAL(9,G425:G434)</f>
        <v>0</v>
      </c>
      <c r="H424" s="59" t="str">
        <f>IF(C424&lt;&gt;0,E424/C424,"-")</f>
        <v>-</v>
      </c>
      <c r="I424" s="59">
        <f>IF(D424&lt;&gt;0,E424/D424,"-")</f>
        <v>0.96558758531036726</v>
      </c>
      <c r="J424" s="39">
        <f>SUBTOTAL(9,J425:J434)</f>
        <v>0</v>
      </c>
      <c r="K424" s="39">
        <f>SUBTOTAL(9,K425:K434)</f>
        <v>0</v>
      </c>
      <c r="L424" s="39">
        <f>SUBTOTAL(9,L425:L434)</f>
        <v>0</v>
      </c>
    </row>
    <row r="425" spans="1:12" s="10" customFormat="1" ht="22.5" hidden="1" customHeight="1" x14ac:dyDescent="0.25">
      <c r="A425" s="66"/>
      <c r="B425" s="66"/>
      <c r="C425" s="45"/>
      <c r="D425" s="16"/>
      <c r="E425" s="16"/>
      <c r="F425" s="16"/>
      <c r="G425" s="16"/>
      <c r="H425" s="60"/>
      <c r="I425" s="60"/>
      <c r="J425" s="16"/>
      <c r="K425" s="16"/>
      <c r="L425" s="16"/>
    </row>
    <row r="426" spans="1:12" s="10" customFormat="1" ht="18" customHeight="1" x14ac:dyDescent="0.25">
      <c r="A426" s="73" t="s">
        <v>20</v>
      </c>
      <c r="B426" s="73" t="s">
        <v>227</v>
      </c>
      <c r="C426" s="16">
        <f>SUBTOTAL(9,C427:C429)</f>
        <v>0</v>
      </c>
      <c r="D426" s="16">
        <f>SUBTOTAL(9,D427:D429)</f>
        <v>28900</v>
      </c>
      <c r="E426" s="16">
        <f>SUBTOTAL(9,E427:E429)</f>
        <v>27922.95</v>
      </c>
      <c r="F426" s="16">
        <f>G426-D426</f>
        <v>-28900</v>
      </c>
      <c r="G426" s="16">
        <f>SUBTOTAL(9,G427:G429)</f>
        <v>0</v>
      </c>
      <c r="H426" s="60" t="str">
        <f>IF(C426&lt;&gt;0,E426/C426,"-")</f>
        <v>-</v>
      </c>
      <c r="I426" s="60">
        <f>IF(D426&lt;&gt;0,E426/D426,"-")</f>
        <v>0.96619204152249138</v>
      </c>
      <c r="J426" s="16">
        <f>SUBTOTAL(9,J427:J429)</f>
        <v>0</v>
      </c>
      <c r="K426" s="16">
        <f>SUBTOTAL(9,K427:K429)</f>
        <v>0</v>
      </c>
      <c r="L426" s="16">
        <f>SUBTOTAL(9,L427:L429)</f>
        <v>0</v>
      </c>
    </row>
    <row r="427" spans="1:12" ht="30" hidden="1" customHeight="1" x14ac:dyDescent="0.25">
      <c r="A427" s="9"/>
      <c r="B427" s="9"/>
      <c r="C427" s="46"/>
      <c r="D427" s="33"/>
      <c r="E427" s="33"/>
      <c r="F427" s="33"/>
      <c r="G427" s="34"/>
      <c r="H427" s="61"/>
      <c r="I427" s="61"/>
      <c r="J427" s="34"/>
      <c r="K427" s="34"/>
      <c r="L427" s="34"/>
    </row>
    <row r="428" spans="1:12" ht="15" customHeight="1" x14ac:dyDescent="0.25">
      <c r="A428" s="74" t="s">
        <v>75</v>
      </c>
      <c r="B428" s="74" t="s">
        <v>267</v>
      </c>
      <c r="C428" s="3">
        <v>0</v>
      </c>
      <c r="D428" s="3">
        <v>28900</v>
      </c>
      <c r="E428" s="3">
        <v>27922.95</v>
      </c>
      <c r="F428" s="3">
        <f>G428-D428</f>
        <v>-28900</v>
      </c>
      <c r="G428" s="3"/>
      <c r="H428" s="51" t="str">
        <f>IF(C428&lt;&gt;0,0/C428,"-")</f>
        <v>-</v>
      </c>
      <c r="I428" s="51">
        <f>IF(D428&lt;&gt;0,E428/D428,"-")</f>
        <v>0.96619204152249138</v>
      </c>
      <c r="J428" s="3">
        <v>0</v>
      </c>
      <c r="K428" s="76">
        <v>0</v>
      </c>
      <c r="L428" s="76">
        <v>0</v>
      </c>
    </row>
    <row r="429" spans="1:12" hidden="1" x14ac:dyDescent="0.25">
      <c r="A429" s="9"/>
      <c r="B429" s="9"/>
      <c r="C429" s="46"/>
      <c r="D429" s="3"/>
      <c r="E429" s="3"/>
      <c r="F429" s="3"/>
      <c r="G429" s="3"/>
      <c r="H429" s="51"/>
      <c r="I429" s="51"/>
      <c r="J429" s="3"/>
      <c r="K429" s="3"/>
      <c r="L429" s="3"/>
    </row>
    <row r="430" spans="1:12" s="10" customFormat="1" ht="18" customHeight="1" x14ac:dyDescent="0.25">
      <c r="A430" s="73" t="s">
        <v>22</v>
      </c>
      <c r="B430" s="73" t="s">
        <v>255</v>
      </c>
      <c r="C430" s="16">
        <f>SUBTOTAL(9,C431:C433)</f>
        <v>0</v>
      </c>
      <c r="D430" s="16">
        <f>SUBTOTAL(9,D431:D433)</f>
        <v>1870</v>
      </c>
      <c r="E430" s="16">
        <f>SUBTOTAL(9,E431:E433)</f>
        <v>1788.18</v>
      </c>
      <c r="F430" s="16">
        <f>G430-D430</f>
        <v>-1870</v>
      </c>
      <c r="G430" s="16">
        <f>SUBTOTAL(9,G431:G433)</f>
        <v>0</v>
      </c>
      <c r="H430" s="60" t="str">
        <f>IF(C430&lt;&gt;0,E430/C430,"-")</f>
        <v>-</v>
      </c>
      <c r="I430" s="60">
        <f>IF(D430&lt;&gt;0,E430/D430,"-")</f>
        <v>0.95624598930481286</v>
      </c>
      <c r="J430" s="16">
        <f>SUBTOTAL(9,J431:J433)</f>
        <v>0</v>
      </c>
      <c r="K430" s="16">
        <f>SUBTOTAL(9,K431:K433)</f>
        <v>0</v>
      </c>
      <c r="L430" s="16">
        <f>SUBTOTAL(9,L431:L433)</f>
        <v>0</v>
      </c>
    </row>
    <row r="431" spans="1:12" ht="30" hidden="1" customHeight="1" x14ac:dyDescent="0.25">
      <c r="A431" s="9"/>
      <c r="B431" s="9"/>
      <c r="C431" s="46"/>
      <c r="D431" s="33"/>
      <c r="E431" s="33"/>
      <c r="F431" s="33"/>
      <c r="G431" s="34"/>
      <c r="H431" s="61"/>
      <c r="I431" s="61"/>
      <c r="J431" s="34"/>
      <c r="K431" s="34"/>
      <c r="L431" s="34"/>
    </row>
    <row r="432" spans="1:12" ht="15" customHeight="1" x14ac:dyDescent="0.25">
      <c r="A432" s="74" t="s">
        <v>77</v>
      </c>
      <c r="B432" s="74" t="s">
        <v>272</v>
      </c>
      <c r="C432" s="3">
        <v>0</v>
      </c>
      <c r="D432" s="3">
        <v>1870</v>
      </c>
      <c r="E432" s="3">
        <v>1788.18</v>
      </c>
      <c r="F432" s="3">
        <f>G432-D432</f>
        <v>-1870</v>
      </c>
      <c r="G432" s="3"/>
      <c r="H432" s="51" t="str">
        <f>IF(C432&lt;&gt;0,0/C432,"-")</f>
        <v>-</v>
      </c>
      <c r="I432" s="51">
        <f>IF(D432&lt;&gt;0,E432/D432,"-")</f>
        <v>0.95624598930481286</v>
      </c>
      <c r="J432" s="3">
        <v>0</v>
      </c>
      <c r="K432" s="76">
        <v>0</v>
      </c>
      <c r="L432" s="76">
        <v>0</v>
      </c>
    </row>
    <row r="433" spans="1:12" hidden="1" x14ac:dyDescent="0.25">
      <c r="A433" s="9"/>
      <c r="B433" s="9"/>
      <c r="C433" s="46"/>
      <c r="D433" s="3"/>
      <c r="E433" s="3"/>
      <c r="F433" s="3"/>
      <c r="G433" s="3"/>
      <c r="H433" s="51"/>
      <c r="I433" s="51"/>
      <c r="J433" s="3"/>
      <c r="K433" s="3"/>
      <c r="L433" s="3"/>
    </row>
    <row r="434" spans="1:12" hidden="1" x14ac:dyDescent="0.25">
      <c r="A434" s="1"/>
      <c r="B434" s="1"/>
      <c r="C434" s="5"/>
      <c r="D434" s="5"/>
      <c r="E434" s="5"/>
      <c r="F434" s="5"/>
      <c r="G434" s="34"/>
      <c r="H434" s="61"/>
      <c r="I434" s="61"/>
      <c r="J434" s="34"/>
      <c r="K434" s="34"/>
      <c r="L434" s="34"/>
    </row>
    <row r="435" spans="1:12" ht="20.100000000000001" hidden="1" customHeight="1" x14ac:dyDescent="0.25">
      <c r="A435" s="1"/>
      <c r="B435" s="1"/>
      <c r="C435" s="5"/>
      <c r="D435" s="5"/>
      <c r="E435" s="5"/>
      <c r="F435" s="5"/>
      <c r="G435" s="34"/>
      <c r="H435" s="61"/>
      <c r="I435" s="61"/>
      <c r="J435" s="34"/>
      <c r="K435" s="34"/>
      <c r="L435" s="34"/>
    </row>
    <row r="436" spans="1:12" ht="20.100000000000001" hidden="1" customHeight="1" x14ac:dyDescent="0.25">
      <c r="A436" s="1"/>
      <c r="B436" s="1"/>
      <c r="C436" s="5"/>
      <c r="D436" s="5"/>
      <c r="E436" s="5"/>
      <c r="F436" s="5"/>
      <c r="G436" s="34"/>
      <c r="H436" s="61"/>
      <c r="I436" s="61"/>
      <c r="J436" s="34"/>
      <c r="K436" s="34"/>
      <c r="L436" s="34"/>
    </row>
    <row r="437" spans="1:12" s="10" customFormat="1" ht="18" hidden="1" customHeight="1" x14ac:dyDescent="0.25">
      <c r="A437" s="70" t="s">
        <v>138</v>
      </c>
      <c r="B437" s="70" t="s">
        <v>320</v>
      </c>
      <c r="C437" s="40">
        <f>SUBTOTAL(9,C438:C449)</f>
        <v>0</v>
      </c>
      <c r="D437" s="40">
        <f>SUBTOTAL(9,D438:D449)</f>
        <v>0</v>
      </c>
      <c r="E437" s="40">
        <f>SUBTOTAL(9,E438:E449)</f>
        <v>0</v>
      </c>
      <c r="F437" s="40">
        <f>G437-D437</f>
        <v>0</v>
      </c>
      <c r="G437" s="40">
        <f>SUBTOTAL(9,G438:G449)</f>
        <v>0</v>
      </c>
      <c r="H437" s="57" t="str">
        <f>IF(C437&lt;&gt;0,E437/C437,"-")</f>
        <v>-</v>
      </c>
      <c r="I437" s="57" t="str">
        <f>IF(D437&lt;&gt;0,E437/D437,"-")</f>
        <v>-</v>
      </c>
      <c r="J437" s="40">
        <f>SUBTOTAL(9,J438:J449)</f>
        <v>0</v>
      </c>
      <c r="K437" s="40">
        <f>SUBTOTAL(9,K438:K449)</f>
        <v>0</v>
      </c>
      <c r="L437" s="40">
        <f>SUBTOTAL(9,L438:L449)</f>
        <v>0</v>
      </c>
    </row>
    <row r="438" spans="1:12" s="10" customFormat="1" ht="30" hidden="1" customHeight="1" x14ac:dyDescent="0.25">
      <c r="A438" s="66"/>
      <c r="B438" s="66"/>
      <c r="C438" s="45"/>
      <c r="D438" s="15"/>
      <c r="E438" s="15"/>
      <c r="F438" s="15"/>
      <c r="G438" s="32"/>
      <c r="H438" s="54"/>
      <c r="I438" s="54"/>
      <c r="J438" s="32"/>
      <c r="K438" s="32"/>
      <c r="L438" s="32"/>
    </row>
    <row r="439" spans="1:12" s="10" customFormat="1" ht="18" hidden="1" customHeight="1" x14ac:dyDescent="0.25">
      <c r="A439" s="71" t="s">
        <v>2</v>
      </c>
      <c r="B439" s="71" t="s">
        <v>273</v>
      </c>
      <c r="C439" s="41">
        <f>SUBTOTAL(9,C440:C448)</f>
        <v>0</v>
      </c>
      <c r="D439" s="41">
        <f>SUBTOTAL(9,D440:D448)</f>
        <v>0</v>
      </c>
      <c r="E439" s="41">
        <f>SUBTOTAL(9,E440:E448)</f>
        <v>0</v>
      </c>
      <c r="F439" s="41">
        <f>G439-D439</f>
        <v>0</v>
      </c>
      <c r="G439" s="41">
        <f>SUBTOTAL(9,G440:G448)</f>
        <v>0</v>
      </c>
      <c r="H439" s="58" t="str">
        <f>IF(C439&lt;&gt;0,E439/C439,"-")</f>
        <v>-</v>
      </c>
      <c r="I439" s="58" t="str">
        <f>IF(D439&lt;&gt;0,E439/D439,"-")</f>
        <v>-</v>
      </c>
      <c r="J439" s="41">
        <f>SUBTOTAL(9,J440:J448)</f>
        <v>0</v>
      </c>
      <c r="K439" s="41">
        <f>SUBTOTAL(9,K440:K448)</f>
        <v>0</v>
      </c>
      <c r="L439" s="41">
        <f>SUBTOTAL(9,L440:L448)</f>
        <v>0</v>
      </c>
    </row>
    <row r="440" spans="1:12" s="10" customFormat="1" ht="30" hidden="1" customHeight="1" x14ac:dyDescent="0.25">
      <c r="A440" s="66"/>
      <c r="B440" s="66"/>
      <c r="C440" s="45"/>
      <c r="D440" s="16"/>
      <c r="E440" s="16"/>
      <c r="F440" s="16"/>
      <c r="G440" s="32"/>
      <c r="H440" s="54"/>
      <c r="I440" s="54"/>
      <c r="J440" s="32"/>
      <c r="K440" s="32"/>
      <c r="L440" s="32"/>
    </row>
    <row r="441" spans="1:12" s="10" customFormat="1" ht="18" hidden="1" customHeight="1" x14ac:dyDescent="0.25">
      <c r="A441" s="72" t="s">
        <v>0</v>
      </c>
      <c r="B441" s="72" t="s">
        <v>210</v>
      </c>
      <c r="C441" s="39">
        <f>SUBTOTAL(9,C442:C447)</f>
        <v>0</v>
      </c>
      <c r="D441" s="39">
        <f>SUBTOTAL(9,D442:D447)</f>
        <v>0</v>
      </c>
      <c r="E441" s="39">
        <f>SUBTOTAL(9,E442:E447)</f>
        <v>0</v>
      </c>
      <c r="F441" s="39">
        <f>G441-D441</f>
        <v>0</v>
      </c>
      <c r="G441" s="39">
        <f>SUBTOTAL(9,G442:G447)</f>
        <v>0</v>
      </c>
      <c r="H441" s="59" t="str">
        <f>IF(C441&lt;&gt;0,E441/C441,"-")</f>
        <v>-</v>
      </c>
      <c r="I441" s="59" t="str">
        <f>IF(D441&lt;&gt;0,E441/D441,"-")</f>
        <v>-</v>
      </c>
      <c r="J441" s="39">
        <f>SUBTOTAL(9,J442:J447)</f>
        <v>0</v>
      </c>
      <c r="K441" s="39">
        <f>SUBTOTAL(9,K442:K447)</f>
        <v>0</v>
      </c>
      <c r="L441" s="39">
        <f>SUBTOTAL(9,L442:L447)</f>
        <v>0</v>
      </c>
    </row>
    <row r="442" spans="1:12" s="10" customFormat="1" ht="22.5" hidden="1" customHeight="1" x14ac:dyDescent="0.25">
      <c r="A442" s="66"/>
      <c r="B442" s="66"/>
      <c r="C442" s="45"/>
      <c r="D442" s="16"/>
      <c r="E442" s="16"/>
      <c r="F442" s="16"/>
      <c r="G442" s="16"/>
      <c r="H442" s="60"/>
      <c r="I442" s="60"/>
      <c r="J442" s="16"/>
      <c r="K442" s="16"/>
      <c r="L442" s="16"/>
    </row>
    <row r="443" spans="1:12" s="10" customFormat="1" ht="18" hidden="1" customHeight="1" x14ac:dyDescent="0.25">
      <c r="A443" s="73" t="s">
        <v>25</v>
      </c>
      <c r="B443" s="73" t="s">
        <v>207</v>
      </c>
      <c r="C443" s="16">
        <f>SUBTOTAL(9,C444:C446)</f>
        <v>0</v>
      </c>
      <c r="D443" s="16">
        <f>SUBTOTAL(9,D444:D446)</f>
        <v>0</v>
      </c>
      <c r="E443" s="16">
        <f>SUBTOTAL(9,E444:E446)</f>
        <v>0</v>
      </c>
      <c r="F443" s="16">
        <f>G443-D443</f>
        <v>0</v>
      </c>
      <c r="G443" s="16">
        <f>SUBTOTAL(9,G444:G446)</f>
        <v>0</v>
      </c>
      <c r="H443" s="60" t="str">
        <f>IF(C443&lt;&gt;0,E443/C443,"-")</f>
        <v>-</v>
      </c>
      <c r="I443" s="60" t="str">
        <f>IF(D443&lt;&gt;0,E443/D443,"-")</f>
        <v>-</v>
      </c>
      <c r="J443" s="16">
        <f>SUBTOTAL(9,J444:J446)</f>
        <v>0</v>
      </c>
      <c r="K443" s="16">
        <f>SUBTOTAL(9,K444:K446)</f>
        <v>0</v>
      </c>
      <c r="L443" s="16">
        <f>SUBTOTAL(9,L444:L446)</f>
        <v>0</v>
      </c>
    </row>
    <row r="444" spans="1:12" ht="30" hidden="1" customHeight="1" x14ac:dyDescent="0.25">
      <c r="A444" s="9"/>
      <c r="B444" s="9"/>
      <c r="C444" s="46"/>
      <c r="D444" s="33"/>
      <c r="E444" s="33"/>
      <c r="F444" s="33"/>
      <c r="G444" s="34"/>
      <c r="H444" s="61"/>
      <c r="I444" s="61"/>
      <c r="J444" s="34"/>
      <c r="K444" s="34"/>
      <c r="L444" s="34"/>
    </row>
    <row r="445" spans="1:12" ht="15" hidden="1" customHeight="1" x14ac:dyDescent="0.25">
      <c r="A445" s="74" t="s">
        <v>95</v>
      </c>
      <c r="B445" s="74" t="s">
        <v>190</v>
      </c>
      <c r="C445" s="3">
        <v>0</v>
      </c>
      <c r="D445" s="3">
        <v>0</v>
      </c>
      <c r="E445" s="3">
        <v>0</v>
      </c>
      <c r="F445" s="3">
        <f>G445-D445</f>
        <v>0</v>
      </c>
      <c r="G445" s="3"/>
      <c r="H445" s="51" t="str">
        <f>IF(C445&lt;&gt;0,0/C445,"-")</f>
        <v>-</v>
      </c>
      <c r="I445" s="51" t="str">
        <f>IF(D445&lt;&gt;0,E445/D445,"-")</f>
        <v>-</v>
      </c>
      <c r="J445" s="3">
        <v>0</v>
      </c>
      <c r="K445" s="76">
        <v>0</v>
      </c>
      <c r="L445" s="76">
        <v>0</v>
      </c>
    </row>
    <row r="446" spans="1:12" hidden="1" x14ac:dyDescent="0.25">
      <c r="A446" s="9"/>
      <c r="B446" s="9"/>
      <c r="C446" s="46"/>
      <c r="D446" s="3"/>
      <c r="E446" s="3"/>
      <c r="F446" s="3"/>
      <c r="G446" s="3"/>
      <c r="H446" s="51"/>
      <c r="I446" s="51"/>
      <c r="J446" s="3"/>
      <c r="K446" s="3"/>
      <c r="L446" s="3"/>
    </row>
    <row r="447" spans="1:12" hidden="1" x14ac:dyDescent="0.25">
      <c r="A447" s="1"/>
      <c r="B447" s="1"/>
      <c r="C447" s="5"/>
      <c r="D447" s="5"/>
      <c r="E447" s="5"/>
      <c r="F447" s="5"/>
      <c r="G447" s="34"/>
      <c r="H447" s="61"/>
      <c r="I447" s="61"/>
      <c r="J447" s="34"/>
      <c r="K447" s="34"/>
      <c r="L447" s="34"/>
    </row>
    <row r="448" spans="1:12" ht="20.100000000000001" hidden="1" customHeight="1" x14ac:dyDescent="0.25">
      <c r="A448" s="1"/>
      <c r="B448" s="1"/>
      <c r="C448" s="5"/>
      <c r="D448" s="5"/>
      <c r="E448" s="5"/>
      <c r="F448" s="5"/>
      <c r="G448" s="34"/>
      <c r="H448" s="61"/>
      <c r="I448" s="61"/>
      <c r="J448" s="34"/>
      <c r="K448" s="34"/>
      <c r="L448" s="34"/>
    </row>
    <row r="449" spans="1:12" ht="20.100000000000001" hidden="1" customHeight="1" x14ac:dyDescent="0.25">
      <c r="A449" s="1"/>
      <c r="B449" s="1"/>
      <c r="C449" s="5"/>
      <c r="D449" s="5"/>
      <c r="E449" s="5"/>
      <c r="F449" s="5"/>
      <c r="G449" s="34"/>
      <c r="H449" s="61"/>
      <c r="I449" s="61"/>
      <c r="J449" s="34"/>
      <c r="K449" s="34"/>
      <c r="L449" s="34"/>
    </row>
    <row r="450" spans="1:12" ht="20.100000000000001" hidden="1" customHeight="1" x14ac:dyDescent="0.25">
      <c r="A450" s="1"/>
      <c r="B450" s="1"/>
      <c r="C450" s="5"/>
      <c r="D450" s="5"/>
      <c r="E450" s="5"/>
      <c r="F450" s="5"/>
      <c r="G450" s="34"/>
      <c r="H450" s="61"/>
      <c r="I450" s="61"/>
      <c r="J450" s="34"/>
      <c r="K450" s="34"/>
      <c r="L450" s="34"/>
    </row>
    <row r="451" spans="1:12" s="10" customFormat="1" ht="18" customHeight="1" x14ac:dyDescent="0.25">
      <c r="A451" s="69" t="s">
        <v>49</v>
      </c>
      <c r="B451" s="69" t="s">
        <v>205</v>
      </c>
      <c r="C451" s="38">
        <f>SUBTOTAL(9,C452:C542)</f>
        <v>0</v>
      </c>
      <c r="D451" s="38">
        <f>SUBTOTAL(9,D452:D542)</f>
        <v>464150</v>
      </c>
      <c r="E451" s="38">
        <f>SUBTOTAL(9,E452:E542)</f>
        <v>444754.77</v>
      </c>
      <c r="F451" s="38">
        <f>G451-D451</f>
        <v>-464150</v>
      </c>
      <c r="G451" s="38">
        <f>SUBTOTAL(9,G452:G542)</f>
        <v>0</v>
      </c>
      <c r="H451" s="56" t="str">
        <f>IF(C451&lt;&gt;0,E451/C451,"-")</f>
        <v>-</v>
      </c>
      <c r="I451" s="56">
        <f>IF(D451&lt;&gt;0,E451/D451,"-")</f>
        <v>0.95821344392976415</v>
      </c>
      <c r="J451" s="38">
        <f>SUBTOTAL(9,J452:J542)</f>
        <v>40288000</v>
      </c>
      <c r="K451" s="38">
        <f>SUBTOTAL(9,K452:K542)</f>
        <v>33430000</v>
      </c>
      <c r="L451" s="38">
        <f>SUBTOTAL(9,L452:L542)</f>
        <v>0</v>
      </c>
    </row>
    <row r="452" spans="1:12" s="10" customFormat="1" ht="30" hidden="1" customHeight="1" x14ac:dyDescent="0.25">
      <c r="A452" s="66"/>
      <c r="B452" s="66"/>
      <c r="C452" s="45"/>
      <c r="D452" s="14"/>
      <c r="E452" s="14"/>
      <c r="F452" s="14"/>
      <c r="G452" s="32"/>
      <c r="H452" s="54"/>
      <c r="I452" s="54"/>
      <c r="J452" s="32"/>
      <c r="K452" s="32"/>
      <c r="L452" s="32"/>
    </row>
    <row r="453" spans="1:12" s="10" customFormat="1" ht="18" customHeight="1" x14ac:dyDescent="0.25">
      <c r="A453" s="70" t="s">
        <v>165</v>
      </c>
      <c r="B453" s="70" t="s">
        <v>275</v>
      </c>
      <c r="C453" s="40">
        <f>SUBTOTAL(9,C454:C541)</f>
        <v>0</v>
      </c>
      <c r="D453" s="40">
        <f>SUBTOTAL(9,D454:D541)</f>
        <v>464150</v>
      </c>
      <c r="E453" s="40">
        <f>SUBTOTAL(9,E454:E541)</f>
        <v>444754.77</v>
      </c>
      <c r="F453" s="40">
        <f>G453-D453</f>
        <v>-464150</v>
      </c>
      <c r="G453" s="40">
        <f>SUBTOTAL(9,G454:G541)</f>
        <v>0</v>
      </c>
      <c r="H453" s="57" t="str">
        <f>IF(C453&lt;&gt;0,E453/C453,"-")</f>
        <v>-</v>
      </c>
      <c r="I453" s="57">
        <f>IF(D453&lt;&gt;0,E453/D453,"-")</f>
        <v>0.95821344392976415</v>
      </c>
      <c r="J453" s="40">
        <f>SUBTOTAL(9,J454:J541)</f>
        <v>40288000</v>
      </c>
      <c r="K453" s="40">
        <f>SUBTOTAL(9,K454:K541)</f>
        <v>33430000</v>
      </c>
      <c r="L453" s="40">
        <f>SUBTOTAL(9,L454:L541)</f>
        <v>0</v>
      </c>
    </row>
    <row r="454" spans="1:12" s="10" customFormat="1" ht="30" hidden="1" customHeight="1" x14ac:dyDescent="0.25">
      <c r="A454" s="66"/>
      <c r="B454" s="66"/>
      <c r="C454" s="45"/>
      <c r="D454" s="15"/>
      <c r="E454" s="15"/>
      <c r="F454" s="15"/>
      <c r="G454" s="32"/>
      <c r="H454" s="54"/>
      <c r="I454" s="54"/>
      <c r="J454" s="32"/>
      <c r="K454" s="32"/>
      <c r="L454" s="32"/>
    </row>
    <row r="455" spans="1:12" s="10" customFormat="1" ht="18" customHeight="1" x14ac:dyDescent="0.25">
      <c r="A455" s="71" t="s">
        <v>2</v>
      </c>
      <c r="B455" s="71" t="s">
        <v>273</v>
      </c>
      <c r="C455" s="41">
        <f>SUBTOTAL(9,C456:C481)</f>
        <v>0</v>
      </c>
      <c r="D455" s="41">
        <f>SUBTOTAL(9,D456:D481)</f>
        <v>49000</v>
      </c>
      <c r="E455" s="41">
        <f>SUBTOTAL(9,E456:E481)</f>
        <v>45393.279999999999</v>
      </c>
      <c r="F455" s="41">
        <f>G455-D455</f>
        <v>-49000</v>
      </c>
      <c r="G455" s="41">
        <f>SUBTOTAL(9,G456:G481)</f>
        <v>0</v>
      </c>
      <c r="H455" s="58" t="str">
        <f>IF(C455&lt;&gt;0,E455/C455,"-")</f>
        <v>-</v>
      </c>
      <c r="I455" s="58">
        <f>IF(D455&lt;&gt;0,E455/D455,"-")</f>
        <v>0.92639346938775513</v>
      </c>
      <c r="J455" s="41">
        <f>SUBTOTAL(9,J456:J481)</f>
        <v>1510800</v>
      </c>
      <c r="K455" s="41">
        <f>SUBTOTAL(9,K456:K481)</f>
        <v>1253625</v>
      </c>
      <c r="L455" s="41">
        <f>SUBTOTAL(9,L456:L481)</f>
        <v>0</v>
      </c>
    </row>
    <row r="456" spans="1:12" s="10" customFormat="1" ht="30" hidden="1" customHeight="1" x14ac:dyDescent="0.25">
      <c r="A456" s="66"/>
      <c r="B456" s="66"/>
      <c r="C456" s="45"/>
      <c r="D456" s="16"/>
      <c r="E456" s="16"/>
      <c r="F456" s="16"/>
      <c r="G456" s="32"/>
      <c r="H456" s="54"/>
      <c r="I456" s="54"/>
      <c r="J456" s="32"/>
      <c r="K456" s="32"/>
      <c r="L456" s="32"/>
    </row>
    <row r="457" spans="1:12" s="10" customFormat="1" ht="18" customHeight="1" x14ac:dyDescent="0.25">
      <c r="A457" s="72" t="s">
        <v>0</v>
      </c>
      <c r="B457" s="72" t="s">
        <v>210</v>
      </c>
      <c r="C457" s="39">
        <f>SUBTOTAL(9,C458:C469)</f>
        <v>0</v>
      </c>
      <c r="D457" s="39">
        <f>SUBTOTAL(9,D458:D469)</f>
        <v>49000</v>
      </c>
      <c r="E457" s="39">
        <f>SUBTOTAL(9,E458:E469)</f>
        <v>45393.279999999999</v>
      </c>
      <c r="F457" s="39">
        <f>G457-D457</f>
        <v>-49000</v>
      </c>
      <c r="G457" s="39">
        <f>SUBTOTAL(9,G458:G469)</f>
        <v>0</v>
      </c>
      <c r="H457" s="59" t="str">
        <f>IF(C457&lt;&gt;0,E457/C457,"-")</f>
        <v>-</v>
      </c>
      <c r="I457" s="59">
        <f>IF(D457&lt;&gt;0,E457/D457,"-")</f>
        <v>0.92639346938775513</v>
      </c>
      <c r="J457" s="39">
        <f>SUBTOTAL(9,J458:J469)</f>
        <v>10800</v>
      </c>
      <c r="K457" s="39">
        <f>SUBTOTAL(9,K458:K469)</f>
        <v>16125</v>
      </c>
      <c r="L457" s="39">
        <f>SUBTOTAL(9,L458:L469)</f>
        <v>0</v>
      </c>
    </row>
    <row r="458" spans="1:12" s="10" customFormat="1" ht="22.5" hidden="1" customHeight="1" x14ac:dyDescent="0.25">
      <c r="A458" s="66"/>
      <c r="B458" s="66"/>
      <c r="C458" s="45"/>
      <c r="D458" s="16"/>
      <c r="E458" s="16"/>
      <c r="F458" s="16"/>
      <c r="G458" s="16"/>
      <c r="H458" s="60"/>
      <c r="I458" s="60"/>
      <c r="J458" s="16"/>
      <c r="K458" s="16"/>
      <c r="L458" s="16"/>
    </row>
    <row r="459" spans="1:12" s="10" customFormat="1" ht="18" customHeight="1" x14ac:dyDescent="0.25">
      <c r="A459" s="73" t="s">
        <v>4</v>
      </c>
      <c r="B459" s="73" t="s">
        <v>212</v>
      </c>
      <c r="C459" s="16">
        <f>SUBTOTAL(9,C460:C462)</f>
        <v>0</v>
      </c>
      <c r="D459" s="16">
        <f>SUBTOTAL(9,D460:D462)</f>
        <v>0</v>
      </c>
      <c r="E459" s="16">
        <f>SUBTOTAL(9,E460:E462)</f>
        <v>0</v>
      </c>
      <c r="F459" s="16">
        <f>G459-D459</f>
        <v>0</v>
      </c>
      <c r="G459" s="16">
        <f>SUBTOTAL(9,G460:G462)</f>
        <v>0</v>
      </c>
      <c r="H459" s="60" t="str">
        <f>IF(C459&lt;&gt;0,E459/C459,"-")</f>
        <v>-</v>
      </c>
      <c r="I459" s="60" t="str">
        <f>IF(D459&lt;&gt;0,E459/D459,"-")</f>
        <v>-</v>
      </c>
      <c r="J459" s="16">
        <f>SUBTOTAL(9,J460:J462)</f>
        <v>10800</v>
      </c>
      <c r="K459" s="16">
        <f>SUBTOTAL(9,K460:K462)</f>
        <v>16125</v>
      </c>
      <c r="L459" s="16">
        <f>SUBTOTAL(9,L460:L462)</f>
        <v>0</v>
      </c>
    </row>
    <row r="460" spans="1:12" ht="30" hidden="1" customHeight="1" x14ac:dyDescent="0.25">
      <c r="A460" s="9"/>
      <c r="B460" s="9"/>
      <c r="C460" s="46"/>
      <c r="D460" s="33"/>
      <c r="E460" s="33"/>
      <c r="F460" s="33"/>
      <c r="G460" s="34"/>
      <c r="H460" s="61"/>
      <c r="I460" s="61"/>
      <c r="J460" s="34"/>
      <c r="K460" s="34"/>
      <c r="L460" s="34"/>
    </row>
    <row r="461" spans="1:12" ht="15" customHeight="1" x14ac:dyDescent="0.25">
      <c r="A461" s="74" t="s">
        <v>4</v>
      </c>
      <c r="B461" s="74" t="s">
        <v>212</v>
      </c>
      <c r="C461" s="3"/>
      <c r="D461" s="3">
        <v>0</v>
      </c>
      <c r="E461" s="3">
        <v>0</v>
      </c>
      <c r="F461" s="3">
        <f>G461-D461</f>
        <v>0</v>
      </c>
      <c r="G461" s="3"/>
      <c r="H461" s="51" t="str">
        <f>IF(C461&lt;&gt;0,0/C461,"-")</f>
        <v>-</v>
      </c>
      <c r="I461" s="51" t="str">
        <f>IF(D461&lt;&gt;0,E461/D461,"-")</f>
        <v>-</v>
      </c>
      <c r="J461" s="3">
        <v>10800</v>
      </c>
      <c r="K461" s="76">
        <v>16125</v>
      </c>
      <c r="L461" s="76">
        <v>0</v>
      </c>
    </row>
    <row r="462" spans="1:12" hidden="1" x14ac:dyDescent="0.25">
      <c r="A462" s="9"/>
      <c r="B462" s="9"/>
      <c r="C462" s="46"/>
      <c r="D462" s="3"/>
      <c r="E462" s="3"/>
      <c r="F462" s="3"/>
      <c r="G462" s="3"/>
      <c r="H462" s="51"/>
      <c r="I462" s="51"/>
      <c r="J462" s="3"/>
      <c r="K462" s="3"/>
      <c r="L462" s="3"/>
    </row>
    <row r="463" spans="1:12" s="10" customFormat="1" ht="18" customHeight="1" x14ac:dyDescent="0.25">
      <c r="A463" s="73" t="s">
        <v>25</v>
      </c>
      <c r="B463" s="73" t="s">
        <v>207</v>
      </c>
      <c r="C463" s="16">
        <f>SUBTOTAL(9,C464:C468)</f>
        <v>0</v>
      </c>
      <c r="D463" s="16">
        <f>SUBTOTAL(9,D464:D468)</f>
        <v>49000</v>
      </c>
      <c r="E463" s="16">
        <f>SUBTOTAL(9,E464:E468)</f>
        <v>45393.279999999999</v>
      </c>
      <c r="F463" s="16">
        <f>G463-D463</f>
        <v>-49000</v>
      </c>
      <c r="G463" s="16">
        <f>SUBTOTAL(9,G464:G468)</f>
        <v>0</v>
      </c>
      <c r="H463" s="60" t="str">
        <f>IF(C463&lt;&gt;0,E463/C463,"-")</f>
        <v>-</v>
      </c>
      <c r="I463" s="60">
        <f>IF(D463&lt;&gt;0,E463/D463,"-")</f>
        <v>0.92639346938775513</v>
      </c>
      <c r="J463" s="16">
        <f>SUBTOTAL(9,J464:J468)</f>
        <v>0</v>
      </c>
      <c r="K463" s="16">
        <f>SUBTOTAL(9,K464:K468)</f>
        <v>0</v>
      </c>
      <c r="L463" s="16">
        <f>SUBTOTAL(9,L464:L468)</f>
        <v>0</v>
      </c>
    </row>
    <row r="464" spans="1:12" ht="30" hidden="1" customHeight="1" x14ac:dyDescent="0.25">
      <c r="A464" s="9"/>
      <c r="B464" s="9"/>
      <c r="C464" s="46"/>
      <c r="D464" s="33"/>
      <c r="E464" s="33"/>
      <c r="F464" s="33"/>
      <c r="G464" s="34"/>
      <c r="H464" s="61"/>
      <c r="I464" s="61"/>
      <c r="J464" s="34"/>
      <c r="K464" s="34"/>
      <c r="L464" s="34"/>
    </row>
    <row r="465" spans="1:12" ht="15" customHeight="1" x14ac:dyDescent="0.25">
      <c r="A465" s="74" t="s">
        <v>89</v>
      </c>
      <c r="B465" s="74" t="s">
        <v>313</v>
      </c>
      <c r="C465" s="3">
        <v>0</v>
      </c>
      <c r="D465" s="3">
        <v>500</v>
      </c>
      <c r="E465" s="3">
        <v>415.46</v>
      </c>
      <c r="F465" s="3">
        <f>G465-D465</f>
        <v>-500</v>
      </c>
      <c r="G465" s="3"/>
      <c r="H465" s="51" t="str">
        <f>IF(C465&lt;&gt;0,0/C465,"-")</f>
        <v>-</v>
      </c>
      <c r="I465" s="51">
        <f>IF(D465&lt;&gt;0,E465/D465,"-")</f>
        <v>0.83091999999999999</v>
      </c>
      <c r="J465" s="3">
        <v>0</v>
      </c>
      <c r="K465" s="76">
        <v>0</v>
      </c>
      <c r="L465" s="76">
        <v>0</v>
      </c>
    </row>
    <row r="466" spans="1:12" ht="15" customHeight="1" x14ac:dyDescent="0.25">
      <c r="A466" s="74" t="s">
        <v>93</v>
      </c>
      <c r="B466" s="74" t="s">
        <v>239</v>
      </c>
      <c r="C466" s="3">
        <v>0</v>
      </c>
      <c r="D466" s="3">
        <v>48500</v>
      </c>
      <c r="E466" s="3">
        <v>44977.82</v>
      </c>
      <c r="F466" s="3">
        <f>G466-D466</f>
        <v>-48500</v>
      </c>
      <c r="G466" s="3"/>
      <c r="H466" s="51" t="str">
        <f>IF(C466&lt;&gt;0,0/C466,"-")</f>
        <v>-</v>
      </c>
      <c r="I466" s="51">
        <f>IF(D466&lt;&gt;0,E466/D466,"-")</f>
        <v>0.92737773195876283</v>
      </c>
      <c r="J466" s="3">
        <v>0</v>
      </c>
      <c r="K466" s="76">
        <v>0</v>
      </c>
      <c r="L466" s="76">
        <v>0</v>
      </c>
    </row>
    <row r="467" spans="1:12" ht="15" customHeight="1" x14ac:dyDescent="0.25">
      <c r="A467" s="74" t="s">
        <v>95</v>
      </c>
      <c r="B467" s="74" t="s">
        <v>190</v>
      </c>
      <c r="C467" s="3">
        <v>0</v>
      </c>
      <c r="D467" s="3">
        <v>0</v>
      </c>
      <c r="E467" s="3">
        <v>0</v>
      </c>
      <c r="F467" s="3">
        <f>G467-D467</f>
        <v>0</v>
      </c>
      <c r="G467" s="3"/>
      <c r="H467" s="51" t="str">
        <f>IF(C467&lt;&gt;0,0/C467,"-")</f>
        <v>-</v>
      </c>
      <c r="I467" s="51" t="str">
        <f>IF(D467&lt;&gt;0,E467/D467,"-")</f>
        <v>-</v>
      </c>
      <c r="J467" s="3">
        <v>0</v>
      </c>
      <c r="K467" s="76">
        <v>0</v>
      </c>
      <c r="L467" s="76">
        <v>0</v>
      </c>
    </row>
    <row r="468" spans="1:12" hidden="1" x14ac:dyDescent="0.25">
      <c r="A468" s="9"/>
      <c r="B468" s="9"/>
      <c r="C468" s="46"/>
      <c r="D468" s="3"/>
      <c r="E468" s="3"/>
      <c r="F468" s="3"/>
      <c r="G468" s="3"/>
      <c r="H468" s="51"/>
      <c r="I468" s="51"/>
      <c r="J468" s="3"/>
      <c r="K468" s="3"/>
      <c r="L468" s="3"/>
    </row>
    <row r="469" spans="1:12" hidden="1" x14ac:dyDescent="0.25">
      <c r="A469" s="1"/>
      <c r="B469" s="1"/>
      <c r="C469" s="5"/>
      <c r="D469" s="5"/>
      <c r="E469" s="5"/>
      <c r="F469" s="5"/>
      <c r="G469" s="34"/>
      <c r="H469" s="61"/>
      <c r="I469" s="61"/>
      <c r="J469" s="34"/>
      <c r="K469" s="34"/>
      <c r="L469" s="34"/>
    </row>
    <row r="470" spans="1:12" s="10" customFormat="1" ht="18" hidden="1" customHeight="1" x14ac:dyDescent="0.25">
      <c r="A470" s="72" t="s">
        <v>1</v>
      </c>
      <c r="B470" s="72" t="s">
        <v>266</v>
      </c>
      <c r="C470" s="39">
        <f>SUBTOTAL(9,C471:C480)</f>
        <v>0</v>
      </c>
      <c r="D470" s="39">
        <f>SUBTOTAL(9,D471:D480)</f>
        <v>0</v>
      </c>
      <c r="E470" s="39">
        <f>SUBTOTAL(9,E471:E480)</f>
        <v>0</v>
      </c>
      <c r="F470" s="39">
        <f>G470-D470</f>
        <v>0</v>
      </c>
      <c r="G470" s="39">
        <f>SUBTOTAL(9,G471:G480)</f>
        <v>0</v>
      </c>
      <c r="H470" s="59" t="str">
        <f>IF(C470&lt;&gt;0,E470/C470,"-")</f>
        <v>-</v>
      </c>
      <c r="I470" s="59" t="str">
        <f>IF(D470&lt;&gt;0,E470/D470,"-")</f>
        <v>-</v>
      </c>
      <c r="J470" s="39">
        <f>SUBTOTAL(9,J471:J480)</f>
        <v>1500000</v>
      </c>
      <c r="K470" s="39">
        <f>SUBTOTAL(9,K471:K480)</f>
        <v>1237500</v>
      </c>
      <c r="L470" s="39">
        <f>SUBTOTAL(9,L471:L480)</f>
        <v>0</v>
      </c>
    </row>
    <row r="471" spans="1:12" s="10" customFormat="1" ht="22.5" hidden="1" customHeight="1" x14ac:dyDescent="0.25">
      <c r="A471" s="66"/>
      <c r="B471" s="66"/>
      <c r="C471" s="45"/>
      <c r="D471" s="16"/>
      <c r="E471" s="16"/>
      <c r="F471" s="16"/>
      <c r="G471" s="16"/>
      <c r="H471" s="60"/>
      <c r="I471" s="60"/>
      <c r="J471" s="16"/>
      <c r="K471" s="16"/>
      <c r="L471" s="16"/>
    </row>
    <row r="472" spans="1:12" s="10" customFormat="1" ht="18" hidden="1" customHeight="1" x14ac:dyDescent="0.25">
      <c r="A472" s="73" t="s">
        <v>10</v>
      </c>
      <c r="B472" s="73" t="s">
        <v>284</v>
      </c>
      <c r="C472" s="16">
        <f>SUBTOTAL(9,C473:C475)</f>
        <v>0</v>
      </c>
      <c r="D472" s="16">
        <f>SUBTOTAL(9,D473:D475)</f>
        <v>0</v>
      </c>
      <c r="E472" s="16">
        <f>SUBTOTAL(9,E473:E475)</f>
        <v>0</v>
      </c>
      <c r="F472" s="16">
        <f>G472-D472</f>
        <v>0</v>
      </c>
      <c r="G472" s="16">
        <f>SUBTOTAL(9,G473:G475)</f>
        <v>0</v>
      </c>
      <c r="H472" s="60" t="str">
        <f>IF(C472&lt;&gt;0,E472/C472,"-")</f>
        <v>-</v>
      </c>
      <c r="I472" s="60" t="str">
        <f>IF(D472&lt;&gt;0,E472/D472,"-")</f>
        <v>-</v>
      </c>
      <c r="J472" s="16">
        <f>SUBTOTAL(9,J473:J475)</f>
        <v>1500000</v>
      </c>
      <c r="K472" s="16">
        <f>SUBTOTAL(9,K473:K475)</f>
        <v>1237500</v>
      </c>
      <c r="L472" s="16">
        <f>SUBTOTAL(9,L473:L475)</f>
        <v>0</v>
      </c>
    </row>
    <row r="473" spans="1:12" ht="30" hidden="1" customHeight="1" x14ac:dyDescent="0.25">
      <c r="A473" s="9"/>
      <c r="B473" s="9"/>
      <c r="C473" s="46"/>
      <c r="D473" s="33"/>
      <c r="E473" s="33"/>
      <c r="F473" s="33"/>
      <c r="G473" s="34"/>
      <c r="H473" s="61"/>
      <c r="I473" s="61"/>
      <c r="J473" s="34"/>
      <c r="K473" s="34"/>
      <c r="L473" s="34"/>
    </row>
    <row r="474" spans="1:12" ht="15" hidden="1" customHeight="1" x14ac:dyDescent="0.25">
      <c r="A474" s="74" t="s">
        <v>10</v>
      </c>
      <c r="B474" s="74" t="s">
        <v>284</v>
      </c>
      <c r="C474" s="3"/>
      <c r="D474" s="3">
        <v>0</v>
      </c>
      <c r="E474" s="3">
        <v>0</v>
      </c>
      <c r="F474" s="3">
        <f>G474-D474</f>
        <v>0</v>
      </c>
      <c r="G474" s="3"/>
      <c r="H474" s="51" t="str">
        <f>IF(C474&lt;&gt;0,0/C474,"-")</f>
        <v>-</v>
      </c>
      <c r="I474" s="51" t="str">
        <f>IF(D474&lt;&gt;0,E474/D474,"-")</f>
        <v>-</v>
      </c>
      <c r="J474" s="3">
        <v>1500000</v>
      </c>
      <c r="K474" s="76">
        <v>1237500</v>
      </c>
      <c r="L474" s="76">
        <v>0</v>
      </c>
    </row>
    <row r="475" spans="1:12" hidden="1" x14ac:dyDescent="0.25">
      <c r="A475" s="9"/>
      <c r="B475" s="9"/>
      <c r="C475" s="46"/>
      <c r="D475" s="3"/>
      <c r="E475" s="3"/>
      <c r="F475" s="3"/>
      <c r="G475" s="3"/>
      <c r="H475" s="51"/>
      <c r="I475" s="51"/>
      <c r="J475" s="3"/>
      <c r="K475" s="3"/>
      <c r="L475" s="3"/>
    </row>
    <row r="476" spans="1:12" s="10" customFormat="1" ht="18" hidden="1" customHeight="1" x14ac:dyDescent="0.25">
      <c r="A476" s="73" t="s">
        <v>36</v>
      </c>
      <c r="B476" s="73" t="s">
        <v>261</v>
      </c>
      <c r="C476" s="16">
        <f>SUBTOTAL(9,C477:C479)</f>
        <v>0</v>
      </c>
      <c r="D476" s="16">
        <f>SUBTOTAL(9,D477:D479)</f>
        <v>0</v>
      </c>
      <c r="E476" s="16">
        <f>SUBTOTAL(9,E477:E479)</f>
        <v>0</v>
      </c>
      <c r="F476" s="16">
        <f>G476-D476</f>
        <v>0</v>
      </c>
      <c r="G476" s="16">
        <f>SUBTOTAL(9,G477:G479)</f>
        <v>0</v>
      </c>
      <c r="H476" s="60" t="str">
        <f>IF(C476&lt;&gt;0,E476/C476,"-")</f>
        <v>-</v>
      </c>
      <c r="I476" s="60" t="str">
        <f>IF(D476&lt;&gt;0,E476/D476,"-")</f>
        <v>-</v>
      </c>
      <c r="J476" s="16">
        <f>SUBTOTAL(9,J477:J479)</f>
        <v>0</v>
      </c>
      <c r="K476" s="16">
        <f>SUBTOTAL(9,K477:K479)</f>
        <v>0</v>
      </c>
      <c r="L476" s="16">
        <f>SUBTOTAL(9,L477:L479)</f>
        <v>0</v>
      </c>
    </row>
    <row r="477" spans="1:12" ht="30" hidden="1" customHeight="1" x14ac:dyDescent="0.25">
      <c r="A477" s="9"/>
      <c r="B477" s="9"/>
      <c r="C477" s="46"/>
      <c r="D477" s="33"/>
      <c r="E477" s="33"/>
      <c r="F477" s="33"/>
      <c r="G477" s="34"/>
      <c r="H477" s="61"/>
      <c r="I477" s="61"/>
      <c r="J477" s="34"/>
      <c r="K477" s="34"/>
      <c r="L477" s="34"/>
    </row>
    <row r="478" spans="1:12" ht="15" hidden="1" customHeight="1" x14ac:dyDescent="0.25">
      <c r="A478" s="74" t="s">
        <v>121</v>
      </c>
      <c r="B478" s="74" t="s">
        <v>291</v>
      </c>
      <c r="C478" s="3">
        <v>0</v>
      </c>
      <c r="D478" s="3">
        <v>0</v>
      </c>
      <c r="E478" s="3">
        <v>0</v>
      </c>
      <c r="F478" s="3">
        <f>G478-D478</f>
        <v>0</v>
      </c>
      <c r="G478" s="3"/>
      <c r="H478" s="51" t="str">
        <f>IF(C478&lt;&gt;0,0/C478,"-")</f>
        <v>-</v>
      </c>
      <c r="I478" s="51" t="str">
        <f>IF(D478&lt;&gt;0,E478/D478,"-")</f>
        <v>-</v>
      </c>
      <c r="J478" s="3">
        <v>0</v>
      </c>
      <c r="K478" s="76">
        <v>0</v>
      </c>
      <c r="L478" s="76">
        <v>0</v>
      </c>
    </row>
    <row r="479" spans="1:12" hidden="1" x14ac:dyDescent="0.25">
      <c r="A479" s="9"/>
      <c r="B479" s="9"/>
      <c r="C479" s="46"/>
      <c r="D479" s="3"/>
      <c r="E479" s="3"/>
      <c r="F479" s="3"/>
      <c r="G479" s="3"/>
      <c r="H479" s="51"/>
      <c r="I479" s="51"/>
      <c r="J479" s="3"/>
      <c r="K479" s="3"/>
      <c r="L479" s="3"/>
    </row>
    <row r="480" spans="1:12" hidden="1" x14ac:dyDescent="0.25">
      <c r="A480" s="1"/>
      <c r="B480" s="1"/>
      <c r="C480" s="5"/>
      <c r="D480" s="5"/>
      <c r="E480" s="5"/>
      <c r="F480" s="5"/>
      <c r="G480" s="34"/>
      <c r="H480" s="61"/>
      <c r="I480" s="61"/>
      <c r="J480" s="34"/>
      <c r="K480" s="34"/>
      <c r="L480" s="34"/>
    </row>
    <row r="481" spans="1:12" ht="20.100000000000001" hidden="1" customHeight="1" x14ac:dyDescent="0.25">
      <c r="A481" s="1"/>
      <c r="B481" s="1"/>
      <c r="C481" s="5"/>
      <c r="D481" s="5"/>
      <c r="E481" s="5"/>
      <c r="F481" s="5"/>
      <c r="G481" s="34"/>
      <c r="H481" s="61"/>
      <c r="I481" s="61"/>
      <c r="J481" s="34"/>
      <c r="K481" s="34"/>
      <c r="L481" s="34"/>
    </row>
    <row r="482" spans="1:12" s="10" customFormat="1" ht="18" customHeight="1" x14ac:dyDescent="0.25">
      <c r="A482" s="71" t="s">
        <v>13</v>
      </c>
      <c r="B482" s="71" t="s">
        <v>328</v>
      </c>
      <c r="C482" s="41">
        <f>SUBTOTAL(9,C483:C503)</f>
        <v>0</v>
      </c>
      <c r="D482" s="41">
        <f>SUBTOTAL(9,D483:D503)</f>
        <v>353050</v>
      </c>
      <c r="E482" s="41">
        <f>SUBTOTAL(9,E483:E503)</f>
        <v>322489.34000000003</v>
      </c>
      <c r="F482" s="41">
        <f>G482-D482</f>
        <v>-353050</v>
      </c>
      <c r="G482" s="41">
        <f>SUBTOTAL(9,G483:G503)</f>
        <v>0</v>
      </c>
      <c r="H482" s="58" t="str">
        <f>IF(C482&lt;&gt;0,E482/C482,"-")</f>
        <v>-</v>
      </c>
      <c r="I482" s="58">
        <f>IF(D482&lt;&gt;0,E482/D482,"-")</f>
        <v>0.91343815323608557</v>
      </c>
      <c r="J482" s="41">
        <f>SUBTOTAL(9,J483:J503)</f>
        <v>10575600</v>
      </c>
      <c r="K482" s="41">
        <f>SUBTOTAL(9,K483:K503)</f>
        <v>8775375</v>
      </c>
      <c r="L482" s="41">
        <f>SUBTOTAL(9,L483:L503)</f>
        <v>0</v>
      </c>
    </row>
    <row r="483" spans="1:12" s="10" customFormat="1" ht="30" hidden="1" customHeight="1" x14ac:dyDescent="0.25">
      <c r="A483" s="66"/>
      <c r="B483" s="66"/>
      <c r="C483" s="45"/>
      <c r="D483" s="16"/>
      <c r="E483" s="16"/>
      <c r="F483" s="16"/>
      <c r="G483" s="32"/>
      <c r="H483" s="54"/>
      <c r="I483" s="54"/>
      <c r="J483" s="32"/>
      <c r="K483" s="32"/>
      <c r="L483" s="32"/>
    </row>
    <row r="484" spans="1:12" s="10" customFormat="1" ht="18" customHeight="1" x14ac:dyDescent="0.25">
      <c r="A484" s="72" t="s">
        <v>0</v>
      </c>
      <c r="B484" s="72" t="s">
        <v>210</v>
      </c>
      <c r="C484" s="39">
        <f>SUBTOTAL(9,C485:C495)</f>
        <v>0</v>
      </c>
      <c r="D484" s="39">
        <f>SUBTOTAL(9,D485:D495)</f>
        <v>353050</v>
      </c>
      <c r="E484" s="39">
        <f>SUBTOTAL(9,E485:E495)</f>
        <v>322489.34000000003</v>
      </c>
      <c r="F484" s="39">
        <f>G484-D484</f>
        <v>-353050</v>
      </c>
      <c r="G484" s="39">
        <f>SUBTOTAL(9,G485:G495)</f>
        <v>0</v>
      </c>
      <c r="H484" s="59" t="str">
        <f>IF(C484&lt;&gt;0,E484/C484,"-")</f>
        <v>-</v>
      </c>
      <c r="I484" s="59">
        <f>IF(D484&lt;&gt;0,E484/D484,"-")</f>
        <v>0.91343815323608557</v>
      </c>
      <c r="J484" s="39">
        <f>SUBTOTAL(9,J485:J495)</f>
        <v>75600</v>
      </c>
      <c r="K484" s="39">
        <f>SUBTOTAL(9,K485:K495)</f>
        <v>112875</v>
      </c>
      <c r="L484" s="39">
        <f>SUBTOTAL(9,L485:L495)</f>
        <v>0</v>
      </c>
    </row>
    <row r="485" spans="1:12" s="10" customFormat="1" ht="22.5" hidden="1" customHeight="1" x14ac:dyDescent="0.25">
      <c r="A485" s="66"/>
      <c r="B485" s="66"/>
      <c r="C485" s="45"/>
      <c r="D485" s="16"/>
      <c r="E485" s="16"/>
      <c r="F485" s="16"/>
      <c r="G485" s="16"/>
      <c r="H485" s="60"/>
      <c r="I485" s="60"/>
      <c r="J485" s="16"/>
      <c r="K485" s="16"/>
      <c r="L485" s="16"/>
    </row>
    <row r="486" spans="1:12" s="10" customFormat="1" ht="18" customHeight="1" x14ac:dyDescent="0.25">
      <c r="A486" s="73" t="s">
        <v>4</v>
      </c>
      <c r="B486" s="73" t="s">
        <v>212</v>
      </c>
      <c r="C486" s="16">
        <f>SUBTOTAL(9,C487:C489)</f>
        <v>0</v>
      </c>
      <c r="D486" s="16">
        <f>SUBTOTAL(9,D487:D489)</f>
        <v>0</v>
      </c>
      <c r="E486" s="16">
        <f>SUBTOTAL(9,E487:E489)</f>
        <v>0</v>
      </c>
      <c r="F486" s="16">
        <f>G486-D486</f>
        <v>0</v>
      </c>
      <c r="G486" s="16">
        <f>SUBTOTAL(9,G487:G489)</f>
        <v>0</v>
      </c>
      <c r="H486" s="60" t="str">
        <f>IF(C486&lt;&gt;0,E486/C486,"-")</f>
        <v>-</v>
      </c>
      <c r="I486" s="60" t="str">
        <f>IF(D486&lt;&gt;0,E486/D486,"-")</f>
        <v>-</v>
      </c>
      <c r="J486" s="16">
        <f>SUBTOTAL(9,J487:J489)</f>
        <v>75600</v>
      </c>
      <c r="K486" s="16">
        <f>SUBTOTAL(9,K487:K489)</f>
        <v>112875</v>
      </c>
      <c r="L486" s="16">
        <f>SUBTOTAL(9,L487:L489)</f>
        <v>0</v>
      </c>
    </row>
    <row r="487" spans="1:12" ht="30" hidden="1" customHeight="1" x14ac:dyDescent="0.25">
      <c r="A487" s="9"/>
      <c r="B487" s="9"/>
      <c r="C487" s="46"/>
      <c r="D487" s="33"/>
      <c r="E487" s="33"/>
      <c r="F487" s="33"/>
      <c r="G487" s="34"/>
      <c r="H487" s="61"/>
      <c r="I487" s="61"/>
      <c r="J487" s="34"/>
      <c r="K487" s="34"/>
      <c r="L487" s="34"/>
    </row>
    <row r="488" spans="1:12" ht="15" customHeight="1" x14ac:dyDescent="0.25">
      <c r="A488" s="74" t="s">
        <v>4</v>
      </c>
      <c r="B488" s="74" t="s">
        <v>212</v>
      </c>
      <c r="C488" s="3"/>
      <c r="D488" s="3">
        <v>0</v>
      </c>
      <c r="E488" s="3">
        <v>0</v>
      </c>
      <c r="F488" s="3">
        <f>G488-D488</f>
        <v>0</v>
      </c>
      <c r="G488" s="3"/>
      <c r="H488" s="51" t="str">
        <f>IF(C488&lt;&gt;0,0/C488,"-")</f>
        <v>-</v>
      </c>
      <c r="I488" s="51" t="str">
        <f>IF(D488&lt;&gt;0,E488/D488,"-")</f>
        <v>-</v>
      </c>
      <c r="J488" s="3">
        <v>75600</v>
      </c>
      <c r="K488" s="76">
        <v>112875</v>
      </c>
      <c r="L488" s="76">
        <v>0</v>
      </c>
    </row>
    <row r="489" spans="1:12" hidden="1" x14ac:dyDescent="0.25">
      <c r="A489" s="9"/>
      <c r="B489" s="9"/>
      <c r="C489" s="46"/>
      <c r="D489" s="3"/>
      <c r="E489" s="3"/>
      <c r="F489" s="3"/>
      <c r="G489" s="3"/>
      <c r="H489" s="51"/>
      <c r="I489" s="51"/>
      <c r="J489" s="3"/>
      <c r="K489" s="3"/>
      <c r="L489" s="3"/>
    </row>
    <row r="490" spans="1:12" s="10" customFormat="1" ht="18" customHeight="1" x14ac:dyDescent="0.25">
      <c r="A490" s="73" t="s">
        <v>25</v>
      </c>
      <c r="B490" s="73" t="s">
        <v>207</v>
      </c>
      <c r="C490" s="16">
        <f>SUBTOTAL(9,C491:C494)</f>
        <v>0</v>
      </c>
      <c r="D490" s="16">
        <f>SUBTOTAL(9,D491:D494)</f>
        <v>353050</v>
      </c>
      <c r="E490" s="16">
        <f>SUBTOTAL(9,E491:E494)</f>
        <v>322489.34000000003</v>
      </c>
      <c r="F490" s="16">
        <f>G490-D490</f>
        <v>-353050</v>
      </c>
      <c r="G490" s="16">
        <f>SUBTOTAL(9,G491:G494)</f>
        <v>0</v>
      </c>
      <c r="H490" s="60" t="str">
        <f>IF(C490&lt;&gt;0,E490/C490,"-")</f>
        <v>-</v>
      </c>
      <c r="I490" s="60">
        <f>IF(D490&lt;&gt;0,E490/D490,"-")</f>
        <v>0.91343815323608557</v>
      </c>
      <c r="J490" s="16">
        <f>SUBTOTAL(9,J491:J494)</f>
        <v>0</v>
      </c>
      <c r="K490" s="16">
        <f>SUBTOTAL(9,K491:K494)</f>
        <v>0</v>
      </c>
      <c r="L490" s="16">
        <f>SUBTOTAL(9,L491:L494)</f>
        <v>0</v>
      </c>
    </row>
    <row r="491" spans="1:12" ht="30" hidden="1" customHeight="1" x14ac:dyDescent="0.25">
      <c r="A491" s="9"/>
      <c r="B491" s="9"/>
      <c r="C491" s="46"/>
      <c r="D491" s="33"/>
      <c r="E491" s="33"/>
      <c r="F491" s="33"/>
      <c r="G491" s="34"/>
      <c r="H491" s="61"/>
      <c r="I491" s="61"/>
      <c r="J491" s="34"/>
      <c r="K491" s="34"/>
      <c r="L491" s="34"/>
    </row>
    <row r="492" spans="1:12" ht="15" customHeight="1" x14ac:dyDescent="0.25">
      <c r="A492" s="74" t="s">
        <v>89</v>
      </c>
      <c r="B492" s="74" t="s">
        <v>313</v>
      </c>
      <c r="C492" s="3">
        <v>0</v>
      </c>
      <c r="D492" s="3">
        <v>5100</v>
      </c>
      <c r="E492" s="3">
        <v>5051.1400000000003</v>
      </c>
      <c r="F492" s="3">
        <f>G492-D492</f>
        <v>-5100</v>
      </c>
      <c r="G492" s="3"/>
      <c r="H492" s="51" t="str">
        <f>IF(C492&lt;&gt;0,0/C492,"-")</f>
        <v>-</v>
      </c>
      <c r="I492" s="51">
        <f>IF(D492&lt;&gt;0,E492/D492,"-")</f>
        <v>0.99041960784313732</v>
      </c>
      <c r="J492" s="3">
        <v>0</v>
      </c>
      <c r="K492" s="76">
        <v>0</v>
      </c>
      <c r="L492" s="76">
        <v>0</v>
      </c>
    </row>
    <row r="493" spans="1:12" ht="15" customHeight="1" x14ac:dyDescent="0.25">
      <c r="A493" s="74" t="s">
        <v>93</v>
      </c>
      <c r="B493" s="74" t="s">
        <v>239</v>
      </c>
      <c r="C493" s="3">
        <v>0</v>
      </c>
      <c r="D493" s="3">
        <v>347950</v>
      </c>
      <c r="E493" s="3">
        <v>317438.2</v>
      </c>
      <c r="F493" s="3">
        <f>G493-D493</f>
        <v>-347950</v>
      </c>
      <c r="G493" s="3"/>
      <c r="H493" s="51" t="str">
        <f>IF(C493&lt;&gt;0,0/C493,"-")</f>
        <v>-</v>
      </c>
      <c r="I493" s="51">
        <f>IF(D493&lt;&gt;0,E493/D493,"-")</f>
        <v>0.91230981462853866</v>
      </c>
      <c r="J493" s="3">
        <v>0</v>
      </c>
      <c r="K493" s="76">
        <v>0</v>
      </c>
      <c r="L493" s="76">
        <v>0</v>
      </c>
    </row>
    <row r="494" spans="1:12" hidden="1" x14ac:dyDescent="0.25">
      <c r="A494" s="9"/>
      <c r="B494" s="9"/>
      <c r="C494" s="46"/>
      <c r="D494" s="3"/>
      <c r="E494" s="3"/>
      <c r="F494" s="3"/>
      <c r="G494" s="3"/>
      <c r="H494" s="51"/>
      <c r="I494" s="51"/>
      <c r="J494" s="3"/>
      <c r="K494" s="3"/>
      <c r="L494" s="3"/>
    </row>
    <row r="495" spans="1:12" hidden="1" x14ac:dyDescent="0.25">
      <c r="A495" s="1"/>
      <c r="B495" s="1"/>
      <c r="C495" s="5"/>
      <c r="D495" s="5"/>
      <c r="E495" s="5"/>
      <c r="F495" s="5"/>
      <c r="G495" s="34"/>
      <c r="H495" s="61"/>
      <c r="I495" s="61"/>
      <c r="J495" s="34"/>
      <c r="K495" s="34"/>
      <c r="L495" s="34"/>
    </row>
    <row r="496" spans="1:12" s="10" customFormat="1" ht="18" hidden="1" customHeight="1" x14ac:dyDescent="0.25">
      <c r="A496" s="72" t="s">
        <v>1</v>
      </c>
      <c r="B496" s="72" t="s">
        <v>266</v>
      </c>
      <c r="C496" s="39">
        <f>SUBTOTAL(9,C497:C502)</f>
        <v>0</v>
      </c>
      <c r="D496" s="39">
        <f>SUBTOTAL(9,D497:D502)</f>
        <v>0</v>
      </c>
      <c r="E496" s="39">
        <f>SUBTOTAL(9,E497:E502)</f>
        <v>0</v>
      </c>
      <c r="F496" s="39">
        <f>G496-D496</f>
        <v>0</v>
      </c>
      <c r="G496" s="39">
        <f>SUBTOTAL(9,G497:G502)</f>
        <v>0</v>
      </c>
      <c r="H496" s="59" t="str">
        <f>IF(C496&lt;&gt;0,E496/C496,"-")</f>
        <v>-</v>
      </c>
      <c r="I496" s="59" t="str">
        <f>IF(D496&lt;&gt;0,E496/D496,"-")</f>
        <v>-</v>
      </c>
      <c r="J496" s="39">
        <f>SUBTOTAL(9,J497:J502)</f>
        <v>10500000</v>
      </c>
      <c r="K496" s="39">
        <f>SUBTOTAL(9,K497:K502)</f>
        <v>8662500</v>
      </c>
      <c r="L496" s="39">
        <f>SUBTOTAL(9,L497:L502)</f>
        <v>0</v>
      </c>
    </row>
    <row r="497" spans="1:12" s="10" customFormat="1" ht="22.5" hidden="1" customHeight="1" x14ac:dyDescent="0.25">
      <c r="A497" s="66"/>
      <c r="B497" s="66"/>
      <c r="C497" s="45"/>
      <c r="D497" s="16"/>
      <c r="E497" s="16"/>
      <c r="F497" s="16"/>
      <c r="G497" s="16"/>
      <c r="H497" s="60"/>
      <c r="I497" s="60"/>
      <c r="J497" s="16"/>
      <c r="K497" s="16"/>
      <c r="L497" s="16"/>
    </row>
    <row r="498" spans="1:12" s="10" customFormat="1" ht="18" hidden="1" customHeight="1" x14ac:dyDescent="0.25">
      <c r="A498" s="73" t="s">
        <v>10</v>
      </c>
      <c r="B498" s="73" t="s">
        <v>284</v>
      </c>
      <c r="C498" s="16">
        <f>SUBTOTAL(9,C499:C501)</f>
        <v>0</v>
      </c>
      <c r="D498" s="16">
        <f>SUBTOTAL(9,D499:D501)</f>
        <v>0</v>
      </c>
      <c r="E498" s="16">
        <f>SUBTOTAL(9,E499:E501)</f>
        <v>0</v>
      </c>
      <c r="F498" s="16">
        <f>G498-D498</f>
        <v>0</v>
      </c>
      <c r="G498" s="16">
        <f>SUBTOTAL(9,G499:G501)</f>
        <v>0</v>
      </c>
      <c r="H498" s="60" t="str">
        <f>IF(C498&lt;&gt;0,E498/C498,"-")</f>
        <v>-</v>
      </c>
      <c r="I498" s="60" t="str">
        <f>IF(D498&lt;&gt;0,E498/D498,"-")</f>
        <v>-</v>
      </c>
      <c r="J498" s="16">
        <f>SUBTOTAL(9,J499:J501)</f>
        <v>10500000</v>
      </c>
      <c r="K498" s="16">
        <f>SUBTOTAL(9,K499:K501)</f>
        <v>8662500</v>
      </c>
      <c r="L498" s="16">
        <f>SUBTOTAL(9,L499:L501)</f>
        <v>0</v>
      </c>
    </row>
    <row r="499" spans="1:12" ht="30" hidden="1" customHeight="1" x14ac:dyDescent="0.25">
      <c r="A499" s="9"/>
      <c r="B499" s="9"/>
      <c r="C499" s="46"/>
      <c r="D499" s="33"/>
      <c r="E499" s="33"/>
      <c r="F499" s="33"/>
      <c r="G499" s="34"/>
      <c r="H499" s="61"/>
      <c r="I499" s="61"/>
      <c r="J499" s="34"/>
      <c r="K499" s="34"/>
      <c r="L499" s="34"/>
    </row>
    <row r="500" spans="1:12" ht="15" hidden="1" customHeight="1" x14ac:dyDescent="0.25">
      <c r="A500" s="74" t="s">
        <v>10</v>
      </c>
      <c r="B500" s="74" t="s">
        <v>284</v>
      </c>
      <c r="C500" s="3"/>
      <c r="D500" s="3">
        <v>0</v>
      </c>
      <c r="E500" s="3">
        <v>0</v>
      </c>
      <c r="F500" s="3">
        <f>G500-D500</f>
        <v>0</v>
      </c>
      <c r="G500" s="3"/>
      <c r="H500" s="51" t="str">
        <f>IF(C500&lt;&gt;0,0/C500,"-")</f>
        <v>-</v>
      </c>
      <c r="I500" s="51" t="str">
        <f>IF(D500&lt;&gt;0,E500/D500,"-")</f>
        <v>-</v>
      </c>
      <c r="J500" s="3">
        <v>10500000</v>
      </c>
      <c r="K500" s="76">
        <v>8662500</v>
      </c>
      <c r="L500" s="76">
        <v>0</v>
      </c>
    </row>
    <row r="501" spans="1:12" hidden="1" x14ac:dyDescent="0.25">
      <c r="A501" s="9"/>
      <c r="B501" s="9"/>
      <c r="C501" s="46"/>
      <c r="D501" s="3"/>
      <c r="E501" s="3"/>
      <c r="F501" s="3"/>
      <c r="G501" s="3"/>
      <c r="H501" s="51"/>
      <c r="I501" s="51"/>
      <c r="J501" s="3"/>
      <c r="K501" s="3"/>
      <c r="L501" s="3"/>
    </row>
    <row r="502" spans="1:12" hidden="1" x14ac:dyDescent="0.25">
      <c r="A502" s="1"/>
      <c r="B502" s="1"/>
      <c r="C502" s="5"/>
      <c r="D502" s="5"/>
      <c r="E502" s="5"/>
      <c r="F502" s="5"/>
      <c r="G502" s="34"/>
      <c r="H502" s="61"/>
      <c r="I502" s="61"/>
      <c r="J502" s="34"/>
      <c r="K502" s="34"/>
      <c r="L502" s="34"/>
    </row>
    <row r="503" spans="1:12" ht="20.100000000000001" hidden="1" customHeight="1" x14ac:dyDescent="0.25">
      <c r="A503" s="1"/>
      <c r="B503" s="1"/>
      <c r="C503" s="5"/>
      <c r="D503" s="5"/>
      <c r="E503" s="5"/>
      <c r="F503" s="5"/>
      <c r="G503" s="34"/>
      <c r="H503" s="61"/>
      <c r="I503" s="61"/>
      <c r="J503" s="34"/>
      <c r="K503" s="34"/>
      <c r="L503" s="34"/>
    </row>
    <row r="504" spans="1:12" s="10" customFormat="1" ht="18" customHeight="1" x14ac:dyDescent="0.25">
      <c r="A504" s="71" t="s">
        <v>14</v>
      </c>
      <c r="B504" s="71" t="s">
        <v>361</v>
      </c>
      <c r="C504" s="41">
        <f>SUBTOTAL(9,C505:C530)</f>
        <v>0</v>
      </c>
      <c r="D504" s="41">
        <f>SUBTOTAL(9,D505:D530)</f>
        <v>62100</v>
      </c>
      <c r="E504" s="41">
        <f>SUBTOTAL(9,E505:E530)</f>
        <v>76872.149999999994</v>
      </c>
      <c r="F504" s="41">
        <f>G504-D504</f>
        <v>-62100</v>
      </c>
      <c r="G504" s="41">
        <f>SUBTOTAL(9,G505:G530)</f>
        <v>0</v>
      </c>
      <c r="H504" s="58" t="str">
        <f>IF(C504&lt;&gt;0,E504/C504,"-")</f>
        <v>-</v>
      </c>
      <c r="I504" s="58">
        <f>IF(D504&lt;&gt;0,E504/D504,"-")</f>
        <v>1.2378768115942027</v>
      </c>
      <c r="J504" s="41">
        <f>SUBTOTAL(9,J505:J530)</f>
        <v>28201600</v>
      </c>
      <c r="K504" s="41">
        <f>SUBTOTAL(9,K505:K530)</f>
        <v>23401000</v>
      </c>
      <c r="L504" s="41">
        <f>SUBTOTAL(9,L505:L530)</f>
        <v>0</v>
      </c>
    </row>
    <row r="505" spans="1:12" s="10" customFormat="1" ht="30" hidden="1" customHeight="1" x14ac:dyDescent="0.25">
      <c r="A505" s="66"/>
      <c r="B505" s="66"/>
      <c r="C505" s="45"/>
      <c r="D505" s="16"/>
      <c r="E505" s="16"/>
      <c r="F505" s="16"/>
      <c r="G505" s="32"/>
      <c r="H505" s="54"/>
      <c r="I505" s="54"/>
      <c r="J505" s="32"/>
      <c r="K505" s="32"/>
      <c r="L505" s="32"/>
    </row>
    <row r="506" spans="1:12" s="10" customFormat="1" ht="18" customHeight="1" x14ac:dyDescent="0.25">
      <c r="A506" s="72" t="s">
        <v>0</v>
      </c>
      <c r="B506" s="72" t="s">
        <v>210</v>
      </c>
      <c r="C506" s="39">
        <f>SUBTOTAL(9,C507:C518)</f>
        <v>0</v>
      </c>
      <c r="D506" s="39">
        <f>SUBTOTAL(9,D507:D518)</f>
        <v>62100</v>
      </c>
      <c r="E506" s="39">
        <f>SUBTOTAL(9,E507:E518)</f>
        <v>76872.149999999994</v>
      </c>
      <c r="F506" s="39">
        <f>G506-D506</f>
        <v>-62100</v>
      </c>
      <c r="G506" s="39">
        <f>SUBTOTAL(9,G507:G518)</f>
        <v>0</v>
      </c>
      <c r="H506" s="59" t="str">
        <f>IF(C506&lt;&gt;0,E506/C506,"-")</f>
        <v>-</v>
      </c>
      <c r="I506" s="59">
        <f>IF(D506&lt;&gt;0,E506/D506,"-")</f>
        <v>1.2378768115942027</v>
      </c>
      <c r="J506" s="39">
        <f>SUBTOTAL(9,J507:J518)</f>
        <v>201600</v>
      </c>
      <c r="K506" s="39">
        <f>SUBTOTAL(9,K507:K518)</f>
        <v>301000</v>
      </c>
      <c r="L506" s="39">
        <f>SUBTOTAL(9,L507:L518)</f>
        <v>0</v>
      </c>
    </row>
    <row r="507" spans="1:12" s="10" customFormat="1" ht="22.5" hidden="1" customHeight="1" x14ac:dyDescent="0.25">
      <c r="A507" s="66"/>
      <c r="B507" s="66"/>
      <c r="C507" s="45"/>
      <c r="D507" s="16"/>
      <c r="E507" s="16"/>
      <c r="F507" s="16"/>
      <c r="G507" s="16"/>
      <c r="H507" s="60"/>
      <c r="I507" s="60"/>
      <c r="J507" s="16"/>
      <c r="K507" s="16"/>
      <c r="L507" s="16"/>
    </row>
    <row r="508" spans="1:12" s="10" customFormat="1" ht="18" customHeight="1" x14ac:dyDescent="0.25">
      <c r="A508" s="73" t="s">
        <v>4</v>
      </c>
      <c r="B508" s="73" t="s">
        <v>212</v>
      </c>
      <c r="C508" s="16">
        <f>SUBTOTAL(9,C509:C511)</f>
        <v>0</v>
      </c>
      <c r="D508" s="16">
        <f>SUBTOTAL(9,D509:D511)</f>
        <v>0</v>
      </c>
      <c r="E508" s="16">
        <f>SUBTOTAL(9,E509:E511)</f>
        <v>0</v>
      </c>
      <c r="F508" s="16">
        <f>G508-D508</f>
        <v>0</v>
      </c>
      <c r="G508" s="16">
        <f>SUBTOTAL(9,G509:G511)</f>
        <v>0</v>
      </c>
      <c r="H508" s="60" t="str">
        <f>IF(C508&lt;&gt;0,E508/C508,"-")</f>
        <v>-</v>
      </c>
      <c r="I508" s="60" t="str">
        <f>IF(D508&lt;&gt;0,E508/D508,"-")</f>
        <v>-</v>
      </c>
      <c r="J508" s="16">
        <f>SUBTOTAL(9,J509:J511)</f>
        <v>201600</v>
      </c>
      <c r="K508" s="16">
        <f>SUBTOTAL(9,K509:K511)</f>
        <v>301000</v>
      </c>
      <c r="L508" s="16">
        <f>SUBTOTAL(9,L509:L511)</f>
        <v>0</v>
      </c>
    </row>
    <row r="509" spans="1:12" ht="30" hidden="1" customHeight="1" x14ac:dyDescent="0.25">
      <c r="A509" s="9"/>
      <c r="B509" s="9"/>
      <c r="C509" s="46"/>
      <c r="D509" s="33"/>
      <c r="E509" s="33"/>
      <c r="F509" s="33"/>
      <c r="G509" s="34"/>
      <c r="H509" s="61"/>
      <c r="I509" s="61"/>
      <c r="J509" s="34"/>
      <c r="K509" s="34"/>
      <c r="L509" s="34"/>
    </row>
    <row r="510" spans="1:12" ht="15" customHeight="1" x14ac:dyDescent="0.25">
      <c r="A510" s="74" t="s">
        <v>4</v>
      </c>
      <c r="B510" s="74" t="s">
        <v>212</v>
      </c>
      <c r="C510" s="3"/>
      <c r="D510" s="3">
        <v>0</v>
      </c>
      <c r="E510" s="3">
        <v>0</v>
      </c>
      <c r="F510" s="3">
        <f>G510-D510</f>
        <v>0</v>
      </c>
      <c r="G510" s="3"/>
      <c r="H510" s="51" t="str">
        <f>IF(C510&lt;&gt;0,0/C510,"-")</f>
        <v>-</v>
      </c>
      <c r="I510" s="51" t="str">
        <f>IF(D510&lt;&gt;0,E510/D510,"-")</f>
        <v>-</v>
      </c>
      <c r="J510" s="3">
        <v>201600</v>
      </c>
      <c r="K510" s="76">
        <v>301000</v>
      </c>
      <c r="L510" s="76">
        <v>0</v>
      </c>
    </row>
    <row r="511" spans="1:12" hidden="1" x14ac:dyDescent="0.25">
      <c r="A511" s="9"/>
      <c r="B511" s="9"/>
      <c r="C511" s="46"/>
      <c r="D511" s="3"/>
      <c r="E511" s="3"/>
      <c r="F511" s="3"/>
      <c r="G511" s="3"/>
      <c r="H511" s="51"/>
      <c r="I511" s="51"/>
      <c r="J511" s="3"/>
      <c r="K511" s="3"/>
      <c r="L511" s="3"/>
    </row>
    <row r="512" spans="1:12" s="10" customFormat="1" ht="18" customHeight="1" x14ac:dyDescent="0.25">
      <c r="A512" s="73" t="s">
        <v>25</v>
      </c>
      <c r="B512" s="73" t="s">
        <v>207</v>
      </c>
      <c r="C512" s="16">
        <f>SUBTOTAL(9,C513:C517)</f>
        <v>0</v>
      </c>
      <c r="D512" s="16">
        <f>SUBTOTAL(9,D513:D517)</f>
        <v>62100</v>
      </c>
      <c r="E512" s="16">
        <f>SUBTOTAL(9,E513:E517)</f>
        <v>76872.149999999994</v>
      </c>
      <c r="F512" s="16">
        <f>G512-D512</f>
        <v>-62100</v>
      </c>
      <c r="G512" s="16">
        <f>SUBTOTAL(9,G513:G517)</f>
        <v>0</v>
      </c>
      <c r="H512" s="60" t="str">
        <f>IF(C512&lt;&gt;0,E512/C512,"-")</f>
        <v>-</v>
      </c>
      <c r="I512" s="60">
        <f>IF(D512&lt;&gt;0,E512/D512,"-")</f>
        <v>1.2378768115942027</v>
      </c>
      <c r="J512" s="16">
        <f>SUBTOTAL(9,J513:J517)</f>
        <v>0</v>
      </c>
      <c r="K512" s="16">
        <f>SUBTOTAL(9,K513:K517)</f>
        <v>0</v>
      </c>
      <c r="L512" s="16">
        <f>SUBTOTAL(9,L513:L517)</f>
        <v>0</v>
      </c>
    </row>
    <row r="513" spans="1:12" ht="30" hidden="1" customHeight="1" x14ac:dyDescent="0.25">
      <c r="A513" s="9"/>
      <c r="B513" s="9"/>
      <c r="C513" s="46"/>
      <c r="D513" s="33"/>
      <c r="E513" s="33"/>
      <c r="F513" s="33"/>
      <c r="G513" s="34"/>
      <c r="H513" s="61"/>
      <c r="I513" s="61"/>
      <c r="J513" s="34"/>
      <c r="K513" s="34"/>
      <c r="L513" s="34"/>
    </row>
    <row r="514" spans="1:12" ht="15" customHeight="1" x14ac:dyDescent="0.25">
      <c r="A514" s="74" t="s">
        <v>89</v>
      </c>
      <c r="B514" s="74" t="s">
        <v>313</v>
      </c>
      <c r="C514" s="3">
        <v>0</v>
      </c>
      <c r="D514" s="3">
        <v>12600</v>
      </c>
      <c r="E514" s="3">
        <v>12533.4</v>
      </c>
      <c r="F514" s="3">
        <f>G514-D514</f>
        <v>-12600</v>
      </c>
      <c r="G514" s="3"/>
      <c r="H514" s="51" t="str">
        <f>IF(C514&lt;&gt;0,0/C514,"-")</f>
        <v>-</v>
      </c>
      <c r="I514" s="51">
        <f>IF(D514&lt;&gt;0,E514/D514,"-")</f>
        <v>0.99471428571428566</v>
      </c>
      <c r="J514" s="3">
        <v>0</v>
      </c>
      <c r="K514" s="76">
        <v>0</v>
      </c>
      <c r="L514" s="76">
        <v>0</v>
      </c>
    </row>
    <row r="515" spans="1:12" ht="15" customHeight="1" x14ac:dyDescent="0.25">
      <c r="A515" s="74" t="s">
        <v>93</v>
      </c>
      <c r="B515" s="74" t="s">
        <v>239</v>
      </c>
      <c r="C515" s="3">
        <v>0</v>
      </c>
      <c r="D515" s="3">
        <v>49500</v>
      </c>
      <c r="E515" s="3">
        <v>64338.75</v>
      </c>
      <c r="F515" s="3">
        <f>G515-D515</f>
        <v>-49500</v>
      </c>
      <c r="G515" s="3"/>
      <c r="H515" s="51" t="str">
        <f>IF(C515&lt;&gt;0,0/C515,"-")</f>
        <v>-</v>
      </c>
      <c r="I515" s="51">
        <f>IF(D515&lt;&gt;0,E515/D515,"-")</f>
        <v>1.2997727272727273</v>
      </c>
      <c r="J515" s="3">
        <v>0</v>
      </c>
      <c r="K515" s="76">
        <v>0</v>
      </c>
      <c r="L515" s="76">
        <v>0</v>
      </c>
    </row>
    <row r="516" spans="1:12" ht="15" customHeight="1" x14ac:dyDescent="0.25">
      <c r="A516" s="74" t="s">
        <v>95</v>
      </c>
      <c r="B516" s="74" t="s">
        <v>190</v>
      </c>
      <c r="C516" s="3">
        <v>0</v>
      </c>
      <c r="D516" s="3">
        <v>0</v>
      </c>
      <c r="E516" s="3">
        <v>0</v>
      </c>
      <c r="F516" s="3">
        <f>G516-D516</f>
        <v>0</v>
      </c>
      <c r="G516" s="3"/>
      <c r="H516" s="51" t="str">
        <f>IF(C516&lt;&gt;0,0/C516,"-")</f>
        <v>-</v>
      </c>
      <c r="I516" s="51" t="str">
        <f>IF(D516&lt;&gt;0,E516/D516,"-")</f>
        <v>-</v>
      </c>
      <c r="J516" s="3">
        <v>0</v>
      </c>
      <c r="K516" s="76">
        <v>0</v>
      </c>
      <c r="L516" s="76">
        <v>0</v>
      </c>
    </row>
    <row r="517" spans="1:12" hidden="1" x14ac:dyDescent="0.25">
      <c r="A517" s="9"/>
      <c r="B517" s="9"/>
      <c r="C517" s="46"/>
      <c r="D517" s="3"/>
      <c r="E517" s="3"/>
      <c r="F517" s="3"/>
      <c r="G517" s="3"/>
      <c r="H517" s="51"/>
      <c r="I517" s="51"/>
      <c r="J517" s="3"/>
      <c r="K517" s="3"/>
      <c r="L517" s="3"/>
    </row>
    <row r="518" spans="1:12" hidden="1" x14ac:dyDescent="0.25">
      <c r="A518" s="1"/>
      <c r="B518" s="1"/>
      <c r="C518" s="5"/>
      <c r="D518" s="5"/>
      <c r="E518" s="5"/>
      <c r="F518" s="5"/>
      <c r="G518" s="34"/>
      <c r="H518" s="61"/>
      <c r="I518" s="61"/>
      <c r="J518" s="34"/>
      <c r="K518" s="34"/>
      <c r="L518" s="34"/>
    </row>
    <row r="519" spans="1:12" s="10" customFormat="1" ht="18" hidden="1" customHeight="1" x14ac:dyDescent="0.25">
      <c r="A519" s="72" t="s">
        <v>1</v>
      </c>
      <c r="B519" s="72" t="s">
        <v>266</v>
      </c>
      <c r="C519" s="39">
        <f>SUBTOTAL(9,C520:C529)</f>
        <v>0</v>
      </c>
      <c r="D519" s="39">
        <f>SUBTOTAL(9,D520:D529)</f>
        <v>0</v>
      </c>
      <c r="E519" s="39">
        <f>SUBTOTAL(9,E520:E529)</f>
        <v>0</v>
      </c>
      <c r="F519" s="39">
        <f>G519-D519</f>
        <v>0</v>
      </c>
      <c r="G519" s="39">
        <f>SUBTOTAL(9,G520:G529)</f>
        <v>0</v>
      </c>
      <c r="H519" s="59" t="str">
        <f>IF(C519&lt;&gt;0,E519/C519,"-")</f>
        <v>-</v>
      </c>
      <c r="I519" s="59" t="str">
        <f>IF(D519&lt;&gt;0,E519/D519,"-")</f>
        <v>-</v>
      </c>
      <c r="J519" s="39">
        <f>SUBTOTAL(9,J520:J529)</f>
        <v>28000000</v>
      </c>
      <c r="K519" s="39">
        <f>SUBTOTAL(9,K520:K529)</f>
        <v>23100000</v>
      </c>
      <c r="L519" s="39">
        <f>SUBTOTAL(9,L520:L529)</f>
        <v>0</v>
      </c>
    </row>
    <row r="520" spans="1:12" s="10" customFormat="1" ht="22.5" hidden="1" customHeight="1" x14ac:dyDescent="0.25">
      <c r="A520" s="66"/>
      <c r="B520" s="66"/>
      <c r="C520" s="45"/>
      <c r="D520" s="16"/>
      <c r="E520" s="16"/>
      <c r="F520" s="16"/>
      <c r="G520" s="16"/>
      <c r="H520" s="60"/>
      <c r="I520" s="60"/>
      <c r="J520" s="16"/>
      <c r="K520" s="16"/>
      <c r="L520" s="16"/>
    </row>
    <row r="521" spans="1:12" s="10" customFormat="1" ht="18" hidden="1" customHeight="1" x14ac:dyDescent="0.25">
      <c r="A521" s="73" t="s">
        <v>10</v>
      </c>
      <c r="B521" s="73" t="s">
        <v>284</v>
      </c>
      <c r="C521" s="16">
        <f>SUBTOTAL(9,C522:C524)</f>
        <v>0</v>
      </c>
      <c r="D521" s="16">
        <f>SUBTOTAL(9,D522:D524)</f>
        <v>0</v>
      </c>
      <c r="E521" s="16">
        <f>SUBTOTAL(9,E522:E524)</f>
        <v>0</v>
      </c>
      <c r="F521" s="16">
        <f>G521-D521</f>
        <v>0</v>
      </c>
      <c r="G521" s="16">
        <f>SUBTOTAL(9,G522:G524)</f>
        <v>0</v>
      </c>
      <c r="H521" s="60" t="str">
        <f>IF(C521&lt;&gt;0,E521/C521,"-")</f>
        <v>-</v>
      </c>
      <c r="I521" s="60" t="str">
        <f>IF(D521&lt;&gt;0,E521/D521,"-")</f>
        <v>-</v>
      </c>
      <c r="J521" s="16">
        <f>SUBTOTAL(9,J522:J524)</f>
        <v>28000000</v>
      </c>
      <c r="K521" s="16">
        <f>SUBTOTAL(9,K522:K524)</f>
        <v>23100000</v>
      </c>
      <c r="L521" s="16">
        <f>SUBTOTAL(9,L522:L524)</f>
        <v>0</v>
      </c>
    </row>
    <row r="522" spans="1:12" ht="30" hidden="1" customHeight="1" x14ac:dyDescent="0.25">
      <c r="A522" s="9"/>
      <c r="B522" s="9"/>
      <c r="C522" s="46"/>
      <c r="D522" s="33"/>
      <c r="E522" s="33"/>
      <c r="F522" s="33"/>
      <c r="G522" s="34"/>
      <c r="H522" s="61"/>
      <c r="I522" s="61"/>
      <c r="J522" s="34"/>
      <c r="K522" s="34"/>
      <c r="L522" s="34"/>
    </row>
    <row r="523" spans="1:12" ht="15" hidden="1" customHeight="1" x14ac:dyDescent="0.25">
      <c r="A523" s="74" t="s">
        <v>10</v>
      </c>
      <c r="B523" s="74" t="s">
        <v>284</v>
      </c>
      <c r="C523" s="3"/>
      <c r="D523" s="3">
        <v>0</v>
      </c>
      <c r="E523" s="3">
        <v>0</v>
      </c>
      <c r="F523" s="3">
        <f>G523-D523</f>
        <v>0</v>
      </c>
      <c r="G523" s="3"/>
      <c r="H523" s="51" t="str">
        <f>IF(C523&lt;&gt;0,0/C523,"-")</f>
        <v>-</v>
      </c>
      <c r="I523" s="51" t="str">
        <f>IF(D523&lt;&gt;0,E523/D523,"-")</f>
        <v>-</v>
      </c>
      <c r="J523" s="3">
        <v>28000000</v>
      </c>
      <c r="K523" s="76">
        <v>23100000</v>
      </c>
      <c r="L523" s="76">
        <v>0</v>
      </c>
    </row>
    <row r="524" spans="1:12" hidden="1" x14ac:dyDescent="0.25">
      <c r="A524" s="9"/>
      <c r="B524" s="9"/>
      <c r="C524" s="46"/>
      <c r="D524" s="3"/>
      <c r="E524" s="3"/>
      <c r="F524" s="3"/>
      <c r="G524" s="3"/>
      <c r="H524" s="51"/>
      <c r="I524" s="51"/>
      <c r="J524" s="3"/>
      <c r="K524" s="3"/>
      <c r="L524" s="3"/>
    </row>
    <row r="525" spans="1:12" s="10" customFormat="1" ht="18" hidden="1" customHeight="1" x14ac:dyDescent="0.25">
      <c r="A525" s="73" t="s">
        <v>36</v>
      </c>
      <c r="B525" s="73" t="s">
        <v>261</v>
      </c>
      <c r="C525" s="16">
        <f>SUBTOTAL(9,C526:C528)</f>
        <v>0</v>
      </c>
      <c r="D525" s="16">
        <f>SUBTOTAL(9,D526:D528)</f>
        <v>0</v>
      </c>
      <c r="E525" s="16">
        <f>SUBTOTAL(9,E526:E528)</f>
        <v>0</v>
      </c>
      <c r="F525" s="16">
        <f>G525-D525</f>
        <v>0</v>
      </c>
      <c r="G525" s="16">
        <f>SUBTOTAL(9,G526:G528)</f>
        <v>0</v>
      </c>
      <c r="H525" s="60" t="str">
        <f>IF(C525&lt;&gt;0,E525/C525,"-")</f>
        <v>-</v>
      </c>
      <c r="I525" s="60" t="str">
        <f>IF(D525&lt;&gt;0,E525/D525,"-")</f>
        <v>-</v>
      </c>
      <c r="J525" s="16">
        <f>SUBTOTAL(9,J526:J528)</f>
        <v>0</v>
      </c>
      <c r="K525" s="16">
        <f>SUBTOTAL(9,K526:K528)</f>
        <v>0</v>
      </c>
      <c r="L525" s="16">
        <f>SUBTOTAL(9,L526:L528)</f>
        <v>0</v>
      </c>
    </row>
    <row r="526" spans="1:12" ht="30" hidden="1" customHeight="1" x14ac:dyDescent="0.25">
      <c r="A526" s="9"/>
      <c r="B526" s="9"/>
      <c r="C526" s="46"/>
      <c r="D526" s="33"/>
      <c r="E526" s="33"/>
      <c r="F526" s="33"/>
      <c r="G526" s="34"/>
      <c r="H526" s="61"/>
      <c r="I526" s="61"/>
      <c r="J526" s="34"/>
      <c r="K526" s="34"/>
      <c r="L526" s="34"/>
    </row>
    <row r="527" spans="1:12" ht="15" hidden="1" customHeight="1" x14ac:dyDescent="0.25">
      <c r="A527" s="74" t="s">
        <v>121</v>
      </c>
      <c r="B527" s="74" t="s">
        <v>291</v>
      </c>
      <c r="C527" s="3">
        <v>0</v>
      </c>
      <c r="D527" s="3">
        <v>0</v>
      </c>
      <c r="E527" s="3">
        <v>0</v>
      </c>
      <c r="F527" s="3">
        <f>G527-D527</f>
        <v>0</v>
      </c>
      <c r="G527" s="3"/>
      <c r="H527" s="51" t="str">
        <f>IF(C527&lt;&gt;0,0/C527,"-")</f>
        <v>-</v>
      </c>
      <c r="I527" s="51" t="str">
        <f>IF(D527&lt;&gt;0,E527/D527,"-")</f>
        <v>-</v>
      </c>
      <c r="J527" s="3">
        <v>0</v>
      </c>
      <c r="K527" s="76">
        <v>0</v>
      </c>
      <c r="L527" s="76">
        <v>0</v>
      </c>
    </row>
    <row r="528" spans="1:12" hidden="1" x14ac:dyDescent="0.25">
      <c r="A528" s="9"/>
      <c r="B528" s="9"/>
      <c r="C528" s="46"/>
      <c r="D528" s="3"/>
      <c r="E528" s="3"/>
      <c r="F528" s="3"/>
      <c r="G528" s="3"/>
      <c r="H528" s="51"/>
      <c r="I528" s="51"/>
      <c r="J528" s="3"/>
      <c r="K528" s="3"/>
      <c r="L528" s="3"/>
    </row>
    <row r="529" spans="1:12" hidden="1" x14ac:dyDescent="0.25">
      <c r="A529" s="1"/>
      <c r="B529" s="1"/>
      <c r="C529" s="5"/>
      <c r="D529" s="5"/>
      <c r="E529" s="5"/>
      <c r="F529" s="5"/>
      <c r="G529" s="34"/>
      <c r="H529" s="61"/>
      <c r="I529" s="61"/>
      <c r="J529" s="34"/>
      <c r="K529" s="34"/>
      <c r="L529" s="34"/>
    </row>
    <row r="530" spans="1:12" ht="20.100000000000001" hidden="1" customHeight="1" x14ac:dyDescent="0.25">
      <c r="A530" s="1"/>
      <c r="B530" s="1"/>
      <c r="C530" s="5"/>
      <c r="D530" s="5"/>
      <c r="E530" s="5"/>
      <c r="F530" s="5"/>
      <c r="G530" s="34"/>
      <c r="H530" s="61"/>
      <c r="I530" s="61"/>
      <c r="J530" s="34"/>
      <c r="K530" s="34"/>
      <c r="L530" s="34"/>
    </row>
    <row r="531" spans="1:12" s="10" customFormat="1" ht="18" hidden="1" customHeight="1" x14ac:dyDescent="0.25">
      <c r="A531" s="71" t="s">
        <v>17</v>
      </c>
      <c r="B531" s="71" t="s">
        <v>315</v>
      </c>
      <c r="C531" s="41">
        <f>SUBTOTAL(9,C532:C540)</f>
        <v>0</v>
      </c>
      <c r="D531" s="41">
        <f>SUBTOTAL(9,D532:D540)</f>
        <v>0</v>
      </c>
      <c r="E531" s="41">
        <f>SUBTOTAL(9,E532:E540)</f>
        <v>0</v>
      </c>
      <c r="F531" s="41">
        <f>G531-D531</f>
        <v>0</v>
      </c>
      <c r="G531" s="41">
        <f>SUBTOTAL(9,G532:G540)</f>
        <v>0</v>
      </c>
      <c r="H531" s="58" t="str">
        <f>IF(C531&lt;&gt;0,E531/C531,"-")</f>
        <v>-</v>
      </c>
      <c r="I531" s="58" t="str">
        <f>IF(D531&lt;&gt;0,E531/D531,"-")</f>
        <v>-</v>
      </c>
      <c r="J531" s="41">
        <f>SUBTOTAL(9,J532:J540)</f>
        <v>0</v>
      </c>
      <c r="K531" s="41">
        <f>SUBTOTAL(9,K532:K540)</f>
        <v>0</v>
      </c>
      <c r="L531" s="41">
        <f>SUBTOTAL(9,L532:L540)</f>
        <v>0</v>
      </c>
    </row>
    <row r="532" spans="1:12" s="10" customFormat="1" ht="30" hidden="1" customHeight="1" x14ac:dyDescent="0.25">
      <c r="A532" s="66"/>
      <c r="B532" s="66"/>
      <c r="C532" s="45"/>
      <c r="D532" s="16"/>
      <c r="E532" s="16"/>
      <c r="F532" s="16"/>
      <c r="G532" s="32"/>
      <c r="H532" s="54"/>
      <c r="I532" s="54"/>
      <c r="J532" s="32"/>
      <c r="K532" s="32"/>
      <c r="L532" s="32"/>
    </row>
    <row r="533" spans="1:12" s="10" customFormat="1" ht="18" hidden="1" customHeight="1" x14ac:dyDescent="0.25">
      <c r="A533" s="72" t="s">
        <v>1</v>
      </c>
      <c r="B533" s="72" t="s">
        <v>266</v>
      </c>
      <c r="C533" s="39">
        <f>SUBTOTAL(9,C534:C539)</f>
        <v>0</v>
      </c>
      <c r="D533" s="39">
        <f>SUBTOTAL(9,D534:D539)</f>
        <v>0</v>
      </c>
      <c r="E533" s="39">
        <f>SUBTOTAL(9,E534:E539)</f>
        <v>0</v>
      </c>
      <c r="F533" s="39">
        <f>G533-D533</f>
        <v>0</v>
      </c>
      <c r="G533" s="39">
        <f>SUBTOTAL(9,G534:G539)</f>
        <v>0</v>
      </c>
      <c r="H533" s="59" t="str">
        <f>IF(C533&lt;&gt;0,E533/C533,"-")</f>
        <v>-</v>
      </c>
      <c r="I533" s="59" t="str">
        <f>IF(D533&lt;&gt;0,E533/D533,"-")</f>
        <v>-</v>
      </c>
      <c r="J533" s="39">
        <f>SUBTOTAL(9,J534:J539)</f>
        <v>0</v>
      </c>
      <c r="K533" s="39">
        <f>SUBTOTAL(9,K534:K539)</f>
        <v>0</v>
      </c>
      <c r="L533" s="39">
        <f>SUBTOTAL(9,L534:L539)</f>
        <v>0</v>
      </c>
    </row>
    <row r="534" spans="1:12" s="10" customFormat="1" ht="22.5" hidden="1" customHeight="1" x14ac:dyDescent="0.25">
      <c r="A534" s="66"/>
      <c r="B534" s="66"/>
      <c r="C534" s="45"/>
      <c r="D534" s="16"/>
      <c r="E534" s="16"/>
      <c r="F534" s="16"/>
      <c r="G534" s="16"/>
      <c r="H534" s="60"/>
      <c r="I534" s="60"/>
      <c r="J534" s="16"/>
      <c r="K534" s="16"/>
      <c r="L534" s="16"/>
    </row>
    <row r="535" spans="1:12" s="10" customFormat="1" ht="18" hidden="1" customHeight="1" x14ac:dyDescent="0.25">
      <c r="A535" s="73" t="s">
        <v>36</v>
      </c>
      <c r="B535" s="73" t="s">
        <v>261</v>
      </c>
      <c r="C535" s="16">
        <f>SUBTOTAL(9,C536:C538)</f>
        <v>0</v>
      </c>
      <c r="D535" s="16">
        <f>SUBTOTAL(9,D536:D538)</f>
        <v>0</v>
      </c>
      <c r="E535" s="16">
        <f>SUBTOTAL(9,E536:E538)</f>
        <v>0</v>
      </c>
      <c r="F535" s="16">
        <f>G535-D535</f>
        <v>0</v>
      </c>
      <c r="G535" s="16">
        <f>SUBTOTAL(9,G536:G538)</f>
        <v>0</v>
      </c>
      <c r="H535" s="60" t="str">
        <f>IF(C535&lt;&gt;0,E535/C535,"-")</f>
        <v>-</v>
      </c>
      <c r="I535" s="60" t="str">
        <f>IF(D535&lt;&gt;0,E535/D535,"-")</f>
        <v>-</v>
      </c>
      <c r="J535" s="16">
        <f>SUBTOTAL(9,J536:J538)</f>
        <v>0</v>
      </c>
      <c r="K535" s="16">
        <f>SUBTOTAL(9,K536:K538)</f>
        <v>0</v>
      </c>
      <c r="L535" s="16">
        <f>SUBTOTAL(9,L536:L538)</f>
        <v>0</v>
      </c>
    </row>
    <row r="536" spans="1:12" ht="30" hidden="1" customHeight="1" x14ac:dyDescent="0.25">
      <c r="A536" s="9"/>
      <c r="B536" s="9"/>
      <c r="C536" s="46"/>
      <c r="D536" s="33"/>
      <c r="E536" s="33"/>
      <c r="F536" s="33"/>
      <c r="G536" s="34"/>
      <c r="H536" s="61"/>
      <c r="I536" s="61"/>
      <c r="J536" s="34"/>
      <c r="K536" s="34"/>
      <c r="L536" s="34"/>
    </row>
    <row r="537" spans="1:12" ht="15" hidden="1" customHeight="1" x14ac:dyDescent="0.25">
      <c r="A537" s="74" t="s">
        <v>121</v>
      </c>
      <c r="B537" s="74" t="s">
        <v>291</v>
      </c>
      <c r="C537" s="3">
        <v>0</v>
      </c>
      <c r="D537" s="3">
        <v>0</v>
      </c>
      <c r="E537" s="3">
        <v>0</v>
      </c>
      <c r="F537" s="3">
        <f>G537-D537</f>
        <v>0</v>
      </c>
      <c r="G537" s="3"/>
      <c r="H537" s="51" t="str">
        <f>IF(C537&lt;&gt;0,0/C537,"-")</f>
        <v>-</v>
      </c>
      <c r="I537" s="51" t="str">
        <f>IF(D537&lt;&gt;0,E537/D537,"-")</f>
        <v>-</v>
      </c>
      <c r="J537" s="3">
        <v>0</v>
      </c>
      <c r="K537" s="76">
        <v>0</v>
      </c>
      <c r="L537" s="76">
        <v>0</v>
      </c>
    </row>
    <row r="538" spans="1:12" hidden="1" x14ac:dyDescent="0.25">
      <c r="A538" s="9"/>
      <c r="B538" s="9"/>
      <c r="C538" s="46"/>
      <c r="D538" s="3"/>
      <c r="E538" s="3"/>
      <c r="F538" s="3"/>
      <c r="G538" s="3"/>
      <c r="H538" s="51"/>
      <c r="I538" s="51"/>
      <c r="J538" s="3"/>
      <c r="K538" s="3"/>
      <c r="L538" s="3"/>
    </row>
    <row r="539" spans="1:12" hidden="1" x14ac:dyDescent="0.25">
      <c r="A539" s="1"/>
      <c r="B539" s="1"/>
      <c r="C539" s="5"/>
      <c r="D539" s="5"/>
      <c r="E539" s="5"/>
      <c r="F539" s="5"/>
      <c r="G539" s="34"/>
      <c r="H539" s="61"/>
      <c r="I539" s="61"/>
      <c r="J539" s="34"/>
      <c r="K539" s="34"/>
      <c r="L539" s="34"/>
    </row>
    <row r="540" spans="1:12" ht="20.100000000000001" hidden="1" customHeight="1" x14ac:dyDescent="0.25">
      <c r="A540" s="1"/>
      <c r="B540" s="1"/>
      <c r="C540" s="5"/>
      <c r="D540" s="5"/>
      <c r="E540" s="5"/>
      <c r="F540" s="5"/>
      <c r="G540" s="34"/>
      <c r="H540" s="61"/>
      <c r="I540" s="61"/>
      <c r="J540" s="34"/>
      <c r="K540" s="34"/>
      <c r="L540" s="34"/>
    </row>
    <row r="541" spans="1:12" ht="20.100000000000001" hidden="1" customHeight="1" x14ac:dyDescent="0.25">
      <c r="A541" s="1"/>
      <c r="B541" s="1"/>
      <c r="C541" s="5"/>
      <c r="D541" s="5"/>
      <c r="E541" s="5"/>
      <c r="F541" s="5"/>
      <c r="G541" s="34"/>
      <c r="H541" s="61"/>
      <c r="I541" s="61"/>
      <c r="J541" s="34"/>
      <c r="K541" s="34"/>
      <c r="L541" s="34"/>
    </row>
    <row r="542" spans="1:12" ht="20.100000000000001" hidden="1" customHeight="1" x14ac:dyDescent="0.25">
      <c r="A542" s="1"/>
      <c r="B542" s="1"/>
      <c r="C542" s="5"/>
      <c r="D542" s="5"/>
      <c r="E542" s="5"/>
      <c r="F542" s="5"/>
      <c r="G542" s="34"/>
      <c r="H542" s="61"/>
      <c r="I542" s="61"/>
      <c r="J542" s="34"/>
      <c r="K542" s="34"/>
      <c r="L542" s="34"/>
    </row>
    <row r="543" spans="1:12" ht="20.100000000000001" hidden="1" customHeight="1" x14ac:dyDescent="0.25">
      <c r="A543" s="1"/>
      <c r="B543" s="1"/>
      <c r="C543" s="5"/>
      <c r="D543" s="5"/>
      <c r="E543" s="5"/>
      <c r="F543" s="5"/>
      <c r="G543" s="34"/>
      <c r="H543" s="61"/>
      <c r="I543" s="61"/>
      <c r="J543" s="34"/>
      <c r="K543" s="34"/>
      <c r="L543" s="34"/>
    </row>
    <row r="544" spans="1:12" s="22" customFormat="1" ht="18" customHeight="1" x14ac:dyDescent="0.25">
      <c r="A544" s="68" t="s">
        <v>60</v>
      </c>
      <c r="B544" s="68" t="s">
        <v>347</v>
      </c>
      <c r="C544" s="37">
        <f>SUBTOTAL(9,C545:C666)</f>
        <v>39136.25</v>
      </c>
      <c r="D544" s="37">
        <f>SUBTOTAL(9,D545:D666)</f>
        <v>1000000</v>
      </c>
      <c r="E544" s="37">
        <f>SUBTOTAL(9,E545:E666)</f>
        <v>948238.54</v>
      </c>
      <c r="F544" s="37">
        <f>G544-D544</f>
        <v>-1000000</v>
      </c>
      <c r="G544" s="37">
        <f>SUBTOTAL(9,G545:G666)</f>
        <v>0</v>
      </c>
      <c r="H544" s="55">
        <f>IF(C544&lt;&gt;0,E544/C544,"-")</f>
        <v>24.229161966207801</v>
      </c>
      <c r="I544" s="55">
        <f>IF(D544&lt;&gt;0,E544/D544,"-")</f>
        <v>0.94823854000000007</v>
      </c>
      <c r="J544" s="37">
        <f>SUBTOTAL(9,J545:J666)</f>
        <v>1120000</v>
      </c>
      <c r="K544" s="37">
        <f>SUBTOTAL(9,K545:K666)</f>
        <v>1120000</v>
      </c>
      <c r="L544" s="37">
        <f>SUBTOTAL(9,L545:L666)</f>
        <v>0</v>
      </c>
    </row>
    <row r="545" spans="1:12" s="10" customFormat="1" ht="30" hidden="1" customHeight="1" x14ac:dyDescent="0.25">
      <c r="A545" s="66"/>
      <c r="B545" s="66"/>
      <c r="C545" s="45"/>
      <c r="D545" s="13"/>
      <c r="E545" s="13"/>
      <c r="F545" s="13"/>
      <c r="G545" s="32"/>
      <c r="H545" s="54"/>
      <c r="I545" s="54"/>
      <c r="J545" s="32"/>
      <c r="K545" s="32"/>
      <c r="L545" s="32"/>
    </row>
    <row r="546" spans="1:12" s="10" customFormat="1" ht="18" customHeight="1" x14ac:dyDescent="0.25">
      <c r="A546" s="69" t="s">
        <v>48</v>
      </c>
      <c r="B546" s="69" t="s">
        <v>197</v>
      </c>
      <c r="C546" s="38">
        <f>SUBTOTAL(9,C547:C589)</f>
        <v>0</v>
      </c>
      <c r="D546" s="38">
        <f>SUBTOTAL(9,D547:D589)</f>
        <v>570000</v>
      </c>
      <c r="E546" s="38">
        <f>SUBTOTAL(9,E547:E589)</f>
        <v>563521.50000000012</v>
      </c>
      <c r="F546" s="38">
        <f>G546-D546</f>
        <v>-570000</v>
      </c>
      <c r="G546" s="38">
        <f>SUBTOTAL(9,G547:G589)</f>
        <v>0</v>
      </c>
      <c r="H546" s="56" t="str">
        <f>IF(C546&lt;&gt;0,E546/C546,"-")</f>
        <v>-</v>
      </c>
      <c r="I546" s="56">
        <f>IF(D546&lt;&gt;0,E546/D546,"-")</f>
        <v>0.98863421052631595</v>
      </c>
      <c r="J546" s="38">
        <f>SUBTOTAL(9,J547:J589)</f>
        <v>415000</v>
      </c>
      <c r="K546" s="38">
        <f>SUBTOTAL(9,K547:K589)</f>
        <v>415000</v>
      </c>
      <c r="L546" s="38">
        <f>SUBTOTAL(9,L547:L589)</f>
        <v>0</v>
      </c>
    </row>
    <row r="547" spans="1:12" s="10" customFormat="1" ht="30" hidden="1" customHeight="1" x14ac:dyDescent="0.25">
      <c r="A547" s="66"/>
      <c r="B547" s="66"/>
      <c r="C547" s="45"/>
      <c r="D547" s="14"/>
      <c r="E547" s="14"/>
      <c r="F547" s="14"/>
      <c r="G547" s="32"/>
      <c r="H547" s="54"/>
      <c r="I547" s="54"/>
      <c r="J547" s="32"/>
      <c r="K547" s="32"/>
      <c r="L547" s="32"/>
    </row>
    <row r="548" spans="1:12" s="10" customFormat="1" ht="18" customHeight="1" x14ac:dyDescent="0.25">
      <c r="A548" s="70" t="s">
        <v>139</v>
      </c>
      <c r="B548" s="70" t="s">
        <v>363</v>
      </c>
      <c r="C548" s="40">
        <f>SUBTOTAL(9,C549:C588)</f>
        <v>0</v>
      </c>
      <c r="D548" s="40">
        <f>SUBTOTAL(9,D549:D588)</f>
        <v>570000</v>
      </c>
      <c r="E548" s="40">
        <f>SUBTOTAL(9,E549:E588)</f>
        <v>563521.50000000012</v>
      </c>
      <c r="F548" s="40">
        <f>G548-D548</f>
        <v>-570000</v>
      </c>
      <c r="G548" s="40">
        <f>SUBTOTAL(9,G549:G588)</f>
        <v>0</v>
      </c>
      <c r="H548" s="57" t="str">
        <f>IF(C548&lt;&gt;0,E548/C548,"-")</f>
        <v>-</v>
      </c>
      <c r="I548" s="57">
        <f>IF(D548&lt;&gt;0,E548/D548,"-")</f>
        <v>0.98863421052631595</v>
      </c>
      <c r="J548" s="40">
        <f>SUBTOTAL(9,J549:J588)</f>
        <v>415000</v>
      </c>
      <c r="K548" s="40">
        <f>SUBTOTAL(9,K549:K588)</f>
        <v>415000</v>
      </c>
      <c r="L548" s="40">
        <f>SUBTOTAL(9,L549:L588)</f>
        <v>0</v>
      </c>
    </row>
    <row r="549" spans="1:12" s="10" customFormat="1" ht="30" hidden="1" customHeight="1" x14ac:dyDescent="0.25">
      <c r="A549" s="66"/>
      <c r="B549" s="66"/>
      <c r="C549" s="45"/>
      <c r="D549" s="15"/>
      <c r="E549" s="15"/>
      <c r="F549" s="15"/>
      <c r="G549" s="32"/>
      <c r="H549" s="54"/>
      <c r="I549" s="54"/>
      <c r="J549" s="32"/>
      <c r="K549" s="32"/>
      <c r="L549" s="32"/>
    </row>
    <row r="550" spans="1:12" s="10" customFormat="1" ht="18" customHeight="1" x14ac:dyDescent="0.25">
      <c r="A550" s="71" t="s">
        <v>2</v>
      </c>
      <c r="B550" s="71" t="s">
        <v>273</v>
      </c>
      <c r="C550" s="41">
        <f>SUBTOTAL(9,C551:C568)</f>
        <v>0</v>
      </c>
      <c r="D550" s="41">
        <f>SUBTOTAL(9,D551:D568)</f>
        <v>305000</v>
      </c>
      <c r="E550" s="41">
        <f>SUBTOTAL(9,E551:E568)</f>
        <v>341325.78</v>
      </c>
      <c r="F550" s="41">
        <f>G550-D550</f>
        <v>-305000</v>
      </c>
      <c r="G550" s="41">
        <f>SUBTOTAL(9,G551:G568)</f>
        <v>0</v>
      </c>
      <c r="H550" s="58" t="str">
        <f>IF(C550&lt;&gt;0,E550/C550,"-")</f>
        <v>-</v>
      </c>
      <c r="I550" s="58">
        <f>IF(D550&lt;&gt;0,E550/D550,"-")</f>
        <v>1.1191009180327869</v>
      </c>
      <c r="J550" s="41">
        <f>SUBTOTAL(9,J551:J568)</f>
        <v>140000</v>
      </c>
      <c r="K550" s="41">
        <f>SUBTOTAL(9,K551:K568)</f>
        <v>140000</v>
      </c>
      <c r="L550" s="41">
        <f>SUBTOTAL(9,L551:L568)</f>
        <v>0</v>
      </c>
    </row>
    <row r="551" spans="1:12" s="10" customFormat="1" ht="30" hidden="1" customHeight="1" x14ac:dyDescent="0.25">
      <c r="A551" s="66"/>
      <c r="B551" s="66"/>
      <c r="C551" s="45"/>
      <c r="D551" s="16"/>
      <c r="E551" s="16"/>
      <c r="F551" s="16"/>
      <c r="G551" s="32"/>
      <c r="H551" s="54"/>
      <c r="I551" s="54"/>
      <c r="J551" s="32"/>
      <c r="K551" s="32"/>
      <c r="L551" s="32"/>
    </row>
    <row r="552" spans="1:12" s="10" customFormat="1" ht="18" customHeight="1" x14ac:dyDescent="0.25">
      <c r="A552" s="72" t="s">
        <v>0</v>
      </c>
      <c r="B552" s="72" t="s">
        <v>210</v>
      </c>
      <c r="C552" s="39">
        <f>SUBTOTAL(9,C553:C567)</f>
        <v>0</v>
      </c>
      <c r="D552" s="39">
        <f>SUBTOTAL(9,D553:D567)</f>
        <v>305000</v>
      </c>
      <c r="E552" s="39">
        <f>SUBTOTAL(9,E553:E567)</f>
        <v>341325.78</v>
      </c>
      <c r="F552" s="39">
        <f>G552-D552</f>
        <v>-305000</v>
      </c>
      <c r="G552" s="39">
        <f>SUBTOTAL(9,G553:G567)</f>
        <v>0</v>
      </c>
      <c r="H552" s="59" t="str">
        <f>IF(C552&lt;&gt;0,E552/C552,"-")</f>
        <v>-</v>
      </c>
      <c r="I552" s="59">
        <f>IF(D552&lt;&gt;0,E552/D552,"-")</f>
        <v>1.1191009180327869</v>
      </c>
      <c r="J552" s="39">
        <f>SUBTOTAL(9,J553:J567)</f>
        <v>140000</v>
      </c>
      <c r="K552" s="39">
        <f>SUBTOTAL(9,K553:K567)</f>
        <v>140000</v>
      </c>
      <c r="L552" s="39">
        <f>SUBTOTAL(9,L553:L567)</f>
        <v>0</v>
      </c>
    </row>
    <row r="553" spans="1:12" s="10" customFormat="1" ht="22.5" hidden="1" customHeight="1" x14ac:dyDescent="0.25">
      <c r="A553" s="66"/>
      <c r="B553" s="66"/>
      <c r="C553" s="45"/>
      <c r="D553" s="16"/>
      <c r="E553" s="16"/>
      <c r="F553" s="16"/>
      <c r="G553" s="16"/>
      <c r="H553" s="60"/>
      <c r="I553" s="60"/>
      <c r="J553" s="16"/>
      <c r="K553" s="16"/>
      <c r="L553" s="16"/>
    </row>
    <row r="554" spans="1:12" s="10" customFormat="1" ht="18" customHeight="1" x14ac:dyDescent="0.25">
      <c r="A554" s="73" t="s">
        <v>4</v>
      </c>
      <c r="B554" s="73" t="s">
        <v>212</v>
      </c>
      <c r="C554" s="16">
        <f>SUBTOTAL(9,C555:C557)</f>
        <v>0</v>
      </c>
      <c r="D554" s="16">
        <f>SUBTOTAL(9,D555:D557)</f>
        <v>0</v>
      </c>
      <c r="E554" s="16">
        <f>SUBTOTAL(9,E555:E557)</f>
        <v>0</v>
      </c>
      <c r="F554" s="16">
        <f>G554-D554</f>
        <v>0</v>
      </c>
      <c r="G554" s="16">
        <f>SUBTOTAL(9,G555:G557)</f>
        <v>0</v>
      </c>
      <c r="H554" s="60" t="str">
        <f>IF(C554&lt;&gt;0,E554/C554,"-")</f>
        <v>-</v>
      </c>
      <c r="I554" s="60" t="str">
        <f>IF(D554&lt;&gt;0,E554/D554,"-")</f>
        <v>-</v>
      </c>
      <c r="J554" s="16">
        <f>SUBTOTAL(9,J555:J557)</f>
        <v>140000</v>
      </c>
      <c r="K554" s="16">
        <f>SUBTOTAL(9,K555:K557)</f>
        <v>140000</v>
      </c>
      <c r="L554" s="16">
        <f>SUBTOTAL(9,L555:L557)</f>
        <v>0</v>
      </c>
    </row>
    <row r="555" spans="1:12" ht="30" hidden="1" customHeight="1" x14ac:dyDescent="0.25">
      <c r="A555" s="9"/>
      <c r="B555" s="9"/>
      <c r="C555" s="46"/>
      <c r="D555" s="33"/>
      <c r="E555" s="33"/>
      <c r="F555" s="33"/>
      <c r="G555" s="34"/>
      <c r="H555" s="61"/>
      <c r="I555" s="61"/>
      <c r="J555" s="34"/>
      <c r="K555" s="34"/>
      <c r="L555" s="34"/>
    </row>
    <row r="556" spans="1:12" ht="15" customHeight="1" x14ac:dyDescent="0.25">
      <c r="A556" s="74" t="s">
        <v>4</v>
      </c>
      <c r="B556" s="74" t="s">
        <v>212</v>
      </c>
      <c r="C556" s="3"/>
      <c r="D556" s="3">
        <v>0</v>
      </c>
      <c r="E556" s="3">
        <v>0</v>
      </c>
      <c r="F556" s="3">
        <f>G556-D556</f>
        <v>0</v>
      </c>
      <c r="G556" s="3"/>
      <c r="H556" s="51" t="str">
        <f>IF(C556&lt;&gt;0,0/C556,"-")</f>
        <v>-</v>
      </c>
      <c r="I556" s="51" t="str">
        <f>IF(D556&lt;&gt;0,E556/D556,"-")</f>
        <v>-</v>
      </c>
      <c r="J556" s="3">
        <v>140000</v>
      </c>
      <c r="K556" s="76">
        <v>140000</v>
      </c>
      <c r="L556" s="76">
        <v>0</v>
      </c>
    </row>
    <row r="557" spans="1:12" hidden="1" x14ac:dyDescent="0.25">
      <c r="A557" s="9"/>
      <c r="B557" s="9"/>
      <c r="C557" s="46"/>
      <c r="D557" s="3"/>
      <c r="E557" s="3"/>
      <c r="F557" s="3"/>
      <c r="G557" s="3"/>
      <c r="H557" s="51"/>
      <c r="I557" s="51"/>
      <c r="J557" s="3"/>
      <c r="K557" s="3"/>
      <c r="L557" s="3"/>
    </row>
    <row r="558" spans="1:12" s="10" customFormat="1" ht="18" customHeight="1" x14ac:dyDescent="0.25">
      <c r="A558" s="73" t="s">
        <v>24</v>
      </c>
      <c r="B558" s="73" t="s">
        <v>244</v>
      </c>
      <c r="C558" s="16">
        <f>SUBTOTAL(9,C559:C561)</f>
        <v>0</v>
      </c>
      <c r="D558" s="16">
        <f>SUBTOTAL(9,D559:D561)</f>
        <v>55000</v>
      </c>
      <c r="E558" s="16">
        <f>SUBTOTAL(9,E559:E561)</f>
        <v>42355.34</v>
      </c>
      <c r="F558" s="16">
        <f>G558-D558</f>
        <v>-55000</v>
      </c>
      <c r="G558" s="16">
        <f>SUBTOTAL(9,G559:G561)</f>
        <v>0</v>
      </c>
      <c r="H558" s="60" t="str">
        <f>IF(C558&lt;&gt;0,E558/C558,"-")</f>
        <v>-</v>
      </c>
      <c r="I558" s="60">
        <f>IF(D558&lt;&gt;0,E558/D558,"-")</f>
        <v>0.77009709090909084</v>
      </c>
      <c r="J558" s="16">
        <f>SUBTOTAL(9,J559:J561)</f>
        <v>0</v>
      </c>
      <c r="K558" s="16">
        <f>SUBTOTAL(9,K559:K561)</f>
        <v>0</v>
      </c>
      <c r="L558" s="16">
        <f>SUBTOTAL(9,L559:L561)</f>
        <v>0</v>
      </c>
    </row>
    <row r="559" spans="1:12" ht="30" hidden="1" customHeight="1" x14ac:dyDescent="0.25">
      <c r="A559" s="9"/>
      <c r="B559" s="9"/>
      <c r="C559" s="46"/>
      <c r="D559" s="33"/>
      <c r="E559" s="33"/>
      <c r="F559" s="33"/>
      <c r="G559" s="34"/>
      <c r="H559" s="61"/>
      <c r="I559" s="61"/>
      <c r="J559" s="34"/>
      <c r="K559" s="34"/>
      <c r="L559" s="34"/>
    </row>
    <row r="560" spans="1:12" ht="15" customHeight="1" x14ac:dyDescent="0.25">
      <c r="A560" s="74" t="s">
        <v>85</v>
      </c>
      <c r="B560" s="74" t="s">
        <v>370</v>
      </c>
      <c r="C560" s="3">
        <v>0</v>
      </c>
      <c r="D560" s="3">
        <v>55000</v>
      </c>
      <c r="E560" s="3">
        <v>42355.34</v>
      </c>
      <c r="F560" s="3">
        <f>G560-D560</f>
        <v>-55000</v>
      </c>
      <c r="G560" s="3"/>
      <c r="H560" s="51" t="str">
        <f>IF(C560&lt;&gt;0,0/C560,"-")</f>
        <v>-</v>
      </c>
      <c r="I560" s="51">
        <f>IF(D560&lt;&gt;0,E560/D560,"-")</f>
        <v>0.77009709090909084</v>
      </c>
      <c r="J560" s="3">
        <v>0</v>
      </c>
      <c r="K560" s="76">
        <v>0</v>
      </c>
      <c r="L560" s="76">
        <v>0</v>
      </c>
    </row>
    <row r="561" spans="1:12" hidden="1" x14ac:dyDescent="0.25">
      <c r="A561" s="9"/>
      <c r="B561" s="9"/>
      <c r="C561" s="46"/>
      <c r="D561" s="3"/>
      <c r="E561" s="3"/>
      <c r="F561" s="3"/>
      <c r="G561" s="3"/>
      <c r="H561" s="51"/>
      <c r="I561" s="51"/>
      <c r="J561" s="3"/>
      <c r="K561" s="3"/>
      <c r="L561" s="3"/>
    </row>
    <row r="562" spans="1:12" s="10" customFormat="1" ht="18" customHeight="1" x14ac:dyDescent="0.25">
      <c r="A562" s="73" t="s">
        <v>25</v>
      </c>
      <c r="B562" s="73" t="s">
        <v>207</v>
      </c>
      <c r="C562" s="16">
        <f>SUBTOTAL(9,C563:C566)</f>
        <v>0</v>
      </c>
      <c r="D562" s="16">
        <f>SUBTOTAL(9,D563:D566)</f>
        <v>250000</v>
      </c>
      <c r="E562" s="16">
        <f>SUBTOTAL(9,E563:E566)</f>
        <v>298970.44</v>
      </c>
      <c r="F562" s="16">
        <f>G562-D562</f>
        <v>-250000</v>
      </c>
      <c r="G562" s="16">
        <f>SUBTOTAL(9,G563:G566)</f>
        <v>0</v>
      </c>
      <c r="H562" s="60" t="str">
        <f>IF(C562&lt;&gt;0,E562/C562,"-")</f>
        <v>-</v>
      </c>
      <c r="I562" s="60">
        <f>IF(D562&lt;&gt;0,E562/D562,"-")</f>
        <v>1.19588176</v>
      </c>
      <c r="J562" s="16">
        <f>SUBTOTAL(9,J563:J566)</f>
        <v>0</v>
      </c>
      <c r="K562" s="16">
        <f>SUBTOTAL(9,K563:K566)</f>
        <v>0</v>
      </c>
      <c r="L562" s="16">
        <f>SUBTOTAL(9,L563:L566)</f>
        <v>0</v>
      </c>
    </row>
    <row r="563" spans="1:12" ht="30" hidden="1" customHeight="1" x14ac:dyDescent="0.25">
      <c r="A563" s="9"/>
      <c r="B563" s="9"/>
      <c r="C563" s="46"/>
      <c r="D563" s="33"/>
      <c r="E563" s="33"/>
      <c r="F563" s="33"/>
      <c r="G563" s="34"/>
      <c r="H563" s="61"/>
      <c r="I563" s="61"/>
      <c r="J563" s="34"/>
      <c r="K563" s="34"/>
      <c r="L563" s="34"/>
    </row>
    <row r="564" spans="1:12" ht="15" customHeight="1" x14ac:dyDescent="0.25">
      <c r="A564" s="74" t="s">
        <v>88</v>
      </c>
      <c r="B564" s="74" t="s">
        <v>343</v>
      </c>
      <c r="C564" s="3">
        <v>0</v>
      </c>
      <c r="D564" s="3">
        <v>230000</v>
      </c>
      <c r="E564" s="3">
        <v>246470.44</v>
      </c>
      <c r="F564" s="3">
        <f>G564-D564</f>
        <v>-230000</v>
      </c>
      <c r="G564" s="3"/>
      <c r="H564" s="51" t="str">
        <f>IF(C564&lt;&gt;0,0/C564,"-")</f>
        <v>-</v>
      </c>
      <c r="I564" s="51">
        <f>IF(D564&lt;&gt;0,E564/D564,"-")</f>
        <v>1.0716106086956523</v>
      </c>
      <c r="J564" s="3">
        <v>0</v>
      </c>
      <c r="K564" s="76">
        <v>0</v>
      </c>
      <c r="L564" s="76">
        <v>0</v>
      </c>
    </row>
    <row r="565" spans="1:12" ht="15" customHeight="1" x14ac:dyDescent="0.25">
      <c r="A565" s="74" t="s">
        <v>93</v>
      </c>
      <c r="B565" s="74" t="s">
        <v>239</v>
      </c>
      <c r="C565" s="3">
        <v>0</v>
      </c>
      <c r="D565" s="3">
        <v>20000</v>
      </c>
      <c r="E565" s="3">
        <v>52500</v>
      </c>
      <c r="F565" s="3">
        <f>G565-D565</f>
        <v>-20000</v>
      </c>
      <c r="G565" s="3"/>
      <c r="H565" s="51" t="str">
        <f>IF(C565&lt;&gt;0,0/C565,"-")</f>
        <v>-</v>
      </c>
      <c r="I565" s="51">
        <f>IF(D565&lt;&gt;0,E565/D565,"-")</f>
        <v>2.625</v>
      </c>
      <c r="J565" s="3">
        <v>0</v>
      </c>
      <c r="K565" s="76">
        <v>0</v>
      </c>
      <c r="L565" s="76">
        <v>0</v>
      </c>
    </row>
    <row r="566" spans="1:12" hidden="1" x14ac:dyDescent="0.25">
      <c r="A566" s="9"/>
      <c r="B566" s="9"/>
      <c r="C566" s="46"/>
      <c r="D566" s="3"/>
      <c r="E566" s="3"/>
      <c r="F566" s="3"/>
      <c r="G566" s="3"/>
      <c r="H566" s="51"/>
      <c r="I566" s="51"/>
      <c r="J566" s="3"/>
      <c r="K566" s="3"/>
      <c r="L566" s="3"/>
    </row>
    <row r="567" spans="1:12" hidden="1" x14ac:dyDescent="0.25">
      <c r="A567" s="1"/>
      <c r="B567" s="1"/>
      <c r="C567" s="5"/>
      <c r="D567" s="5"/>
      <c r="E567" s="5"/>
      <c r="F567" s="5"/>
      <c r="G567" s="34"/>
      <c r="H567" s="61"/>
      <c r="I567" s="61"/>
      <c r="J567" s="34"/>
      <c r="K567" s="34"/>
      <c r="L567" s="34"/>
    </row>
    <row r="568" spans="1:12" ht="20.100000000000001" hidden="1" customHeight="1" x14ac:dyDescent="0.25">
      <c r="A568" s="1"/>
      <c r="B568" s="1"/>
      <c r="C568" s="5"/>
      <c r="D568" s="5"/>
      <c r="E568" s="5"/>
      <c r="F568" s="5"/>
      <c r="G568" s="34"/>
      <c r="H568" s="61"/>
      <c r="I568" s="61"/>
      <c r="J568" s="34"/>
      <c r="K568" s="34"/>
      <c r="L568" s="34"/>
    </row>
    <row r="569" spans="1:12" s="10" customFormat="1" ht="18" customHeight="1" x14ac:dyDescent="0.25">
      <c r="A569" s="71" t="s">
        <v>11</v>
      </c>
      <c r="B569" s="71" t="s">
        <v>230</v>
      </c>
      <c r="C569" s="41">
        <f>SUBTOTAL(9,C570:C587)</f>
        <v>0</v>
      </c>
      <c r="D569" s="41">
        <f>SUBTOTAL(9,D570:D587)</f>
        <v>265000</v>
      </c>
      <c r="E569" s="41">
        <f>SUBTOTAL(9,E570:E587)</f>
        <v>222195.72</v>
      </c>
      <c r="F569" s="41">
        <f>G569-D569</f>
        <v>-265000</v>
      </c>
      <c r="G569" s="41">
        <f>SUBTOTAL(9,G570:G587)</f>
        <v>0</v>
      </c>
      <c r="H569" s="58" t="str">
        <f>IF(C569&lt;&gt;0,E569/C569,"-")</f>
        <v>-</v>
      </c>
      <c r="I569" s="58">
        <f>IF(D569&lt;&gt;0,E569/D569,"-")</f>
        <v>0.83847441509433962</v>
      </c>
      <c r="J569" s="41">
        <f>SUBTOTAL(9,J570:J587)</f>
        <v>275000</v>
      </c>
      <c r="K569" s="41">
        <f>SUBTOTAL(9,K570:K587)</f>
        <v>275000</v>
      </c>
      <c r="L569" s="41">
        <f>SUBTOTAL(9,L570:L587)</f>
        <v>0</v>
      </c>
    </row>
    <row r="570" spans="1:12" s="10" customFormat="1" ht="30" hidden="1" customHeight="1" x14ac:dyDescent="0.25">
      <c r="A570" s="66"/>
      <c r="B570" s="66"/>
      <c r="C570" s="45"/>
      <c r="D570" s="16"/>
      <c r="E570" s="16"/>
      <c r="F570" s="16"/>
      <c r="G570" s="32"/>
      <c r="H570" s="54"/>
      <c r="I570" s="54"/>
      <c r="J570" s="32"/>
      <c r="K570" s="32"/>
      <c r="L570" s="32"/>
    </row>
    <row r="571" spans="1:12" s="10" customFormat="1" ht="18" customHeight="1" x14ac:dyDescent="0.25">
      <c r="A571" s="72" t="s">
        <v>0</v>
      </c>
      <c r="B571" s="72" t="s">
        <v>210</v>
      </c>
      <c r="C571" s="39">
        <f>SUBTOTAL(9,C572:C586)</f>
        <v>0</v>
      </c>
      <c r="D571" s="39">
        <f>SUBTOTAL(9,D572:D586)</f>
        <v>265000</v>
      </c>
      <c r="E571" s="39">
        <f>SUBTOTAL(9,E572:E586)</f>
        <v>222195.72</v>
      </c>
      <c r="F571" s="39">
        <f>G571-D571</f>
        <v>-265000</v>
      </c>
      <c r="G571" s="39">
        <f>SUBTOTAL(9,G572:G586)</f>
        <v>0</v>
      </c>
      <c r="H571" s="59" t="str">
        <f>IF(C571&lt;&gt;0,E571/C571,"-")</f>
        <v>-</v>
      </c>
      <c r="I571" s="59">
        <f>IF(D571&lt;&gt;0,E571/D571,"-")</f>
        <v>0.83847441509433962</v>
      </c>
      <c r="J571" s="39">
        <f>SUBTOTAL(9,J572:J586)</f>
        <v>275000</v>
      </c>
      <c r="K571" s="39">
        <f>SUBTOTAL(9,K572:K586)</f>
        <v>275000</v>
      </c>
      <c r="L571" s="39">
        <f>SUBTOTAL(9,L572:L586)</f>
        <v>0</v>
      </c>
    </row>
    <row r="572" spans="1:12" s="10" customFormat="1" ht="22.5" hidden="1" customHeight="1" x14ac:dyDescent="0.25">
      <c r="A572" s="66"/>
      <c r="B572" s="66"/>
      <c r="C572" s="45"/>
      <c r="D572" s="16"/>
      <c r="E572" s="16"/>
      <c r="F572" s="16"/>
      <c r="G572" s="16"/>
      <c r="H572" s="60"/>
      <c r="I572" s="60"/>
      <c r="J572" s="16"/>
      <c r="K572" s="16"/>
      <c r="L572" s="16"/>
    </row>
    <row r="573" spans="1:12" s="10" customFormat="1" ht="18" customHeight="1" x14ac:dyDescent="0.25">
      <c r="A573" s="73" t="s">
        <v>4</v>
      </c>
      <c r="B573" s="73" t="s">
        <v>212</v>
      </c>
      <c r="C573" s="16">
        <f>SUBTOTAL(9,C574:C576)</f>
        <v>0</v>
      </c>
      <c r="D573" s="16">
        <f>SUBTOTAL(9,D574:D576)</f>
        <v>0</v>
      </c>
      <c r="E573" s="16">
        <f>SUBTOTAL(9,E574:E576)</f>
        <v>0</v>
      </c>
      <c r="F573" s="16">
        <f>G573-D573</f>
        <v>0</v>
      </c>
      <c r="G573" s="16">
        <f>SUBTOTAL(9,G574:G576)</f>
        <v>0</v>
      </c>
      <c r="H573" s="60" t="str">
        <f>IF(C573&lt;&gt;0,E573/C573,"-")</f>
        <v>-</v>
      </c>
      <c r="I573" s="60" t="str">
        <f>IF(D573&lt;&gt;0,E573/D573,"-")</f>
        <v>-</v>
      </c>
      <c r="J573" s="16">
        <f>SUBTOTAL(9,J574:J576)</f>
        <v>275000</v>
      </c>
      <c r="K573" s="16">
        <f>SUBTOTAL(9,K574:K576)</f>
        <v>275000</v>
      </c>
      <c r="L573" s="16">
        <f>SUBTOTAL(9,L574:L576)</f>
        <v>0</v>
      </c>
    </row>
    <row r="574" spans="1:12" ht="30" hidden="1" customHeight="1" x14ac:dyDescent="0.25">
      <c r="A574" s="9"/>
      <c r="B574" s="9"/>
      <c r="C574" s="46"/>
      <c r="D574" s="33"/>
      <c r="E574" s="33"/>
      <c r="F574" s="33"/>
      <c r="G574" s="34"/>
      <c r="H574" s="61"/>
      <c r="I574" s="61"/>
      <c r="J574" s="34"/>
      <c r="K574" s="34"/>
      <c r="L574" s="34"/>
    </row>
    <row r="575" spans="1:12" ht="15" customHeight="1" x14ac:dyDescent="0.25">
      <c r="A575" s="74" t="s">
        <v>4</v>
      </c>
      <c r="B575" s="74" t="s">
        <v>212</v>
      </c>
      <c r="C575" s="3"/>
      <c r="D575" s="3">
        <v>0</v>
      </c>
      <c r="E575" s="3">
        <v>0</v>
      </c>
      <c r="F575" s="3">
        <f>G575-D575</f>
        <v>0</v>
      </c>
      <c r="G575" s="3"/>
      <c r="H575" s="51" t="str">
        <f>IF(C575&lt;&gt;0,0/C575,"-")</f>
        <v>-</v>
      </c>
      <c r="I575" s="51" t="str">
        <f>IF(D575&lt;&gt;0,E575/D575,"-")</f>
        <v>-</v>
      </c>
      <c r="J575" s="3">
        <v>275000</v>
      </c>
      <c r="K575" s="76">
        <v>275000</v>
      </c>
      <c r="L575" s="76">
        <v>0</v>
      </c>
    </row>
    <row r="576" spans="1:12" hidden="1" x14ac:dyDescent="0.25">
      <c r="A576" s="9"/>
      <c r="B576" s="9"/>
      <c r="C576" s="46"/>
      <c r="D576" s="3"/>
      <c r="E576" s="3"/>
      <c r="F576" s="3"/>
      <c r="G576" s="3"/>
      <c r="H576" s="51"/>
      <c r="I576" s="51"/>
      <c r="J576" s="3"/>
      <c r="K576" s="3"/>
      <c r="L576" s="3"/>
    </row>
    <row r="577" spans="1:12" s="10" customFormat="1" ht="18" customHeight="1" x14ac:dyDescent="0.25">
      <c r="A577" s="73" t="s">
        <v>24</v>
      </c>
      <c r="B577" s="73" t="s">
        <v>244</v>
      </c>
      <c r="C577" s="16">
        <f>SUBTOTAL(9,C578:C580)</f>
        <v>0</v>
      </c>
      <c r="D577" s="16">
        <f>SUBTOTAL(9,D578:D580)</f>
        <v>65000</v>
      </c>
      <c r="E577" s="16">
        <f>SUBTOTAL(9,E578:E580)</f>
        <v>65000</v>
      </c>
      <c r="F577" s="16">
        <f>G577-D577</f>
        <v>-65000</v>
      </c>
      <c r="G577" s="16">
        <f>SUBTOTAL(9,G578:G580)</f>
        <v>0</v>
      </c>
      <c r="H577" s="60" t="str">
        <f>IF(C577&lt;&gt;0,E577/C577,"-")</f>
        <v>-</v>
      </c>
      <c r="I577" s="60">
        <f>IF(D577&lt;&gt;0,E577/D577,"-")</f>
        <v>1</v>
      </c>
      <c r="J577" s="16">
        <f>SUBTOTAL(9,J578:J580)</f>
        <v>0</v>
      </c>
      <c r="K577" s="16">
        <f>SUBTOTAL(9,K578:K580)</f>
        <v>0</v>
      </c>
      <c r="L577" s="16">
        <f>SUBTOTAL(9,L578:L580)</f>
        <v>0</v>
      </c>
    </row>
    <row r="578" spans="1:12" ht="30" hidden="1" customHeight="1" x14ac:dyDescent="0.25">
      <c r="A578" s="9"/>
      <c r="B578" s="9"/>
      <c r="C578" s="46"/>
      <c r="D578" s="33"/>
      <c r="E578" s="33"/>
      <c r="F578" s="33"/>
      <c r="G578" s="34"/>
      <c r="H578" s="61"/>
      <c r="I578" s="61"/>
      <c r="J578" s="34"/>
      <c r="K578" s="34"/>
      <c r="L578" s="34"/>
    </row>
    <row r="579" spans="1:12" ht="15" customHeight="1" x14ac:dyDescent="0.25">
      <c r="A579" s="74" t="s">
        <v>85</v>
      </c>
      <c r="B579" s="74" t="s">
        <v>370</v>
      </c>
      <c r="C579" s="3">
        <v>0</v>
      </c>
      <c r="D579" s="3">
        <v>65000</v>
      </c>
      <c r="E579" s="3">
        <v>65000</v>
      </c>
      <c r="F579" s="3">
        <f>G579-D579</f>
        <v>-65000</v>
      </c>
      <c r="G579" s="3"/>
      <c r="H579" s="51" t="str">
        <f>IF(C579&lt;&gt;0,0/C579,"-")</f>
        <v>-</v>
      </c>
      <c r="I579" s="51">
        <f>IF(D579&lt;&gt;0,E579/D579,"-")</f>
        <v>1</v>
      </c>
      <c r="J579" s="3">
        <v>0</v>
      </c>
      <c r="K579" s="76">
        <v>0</v>
      </c>
      <c r="L579" s="76">
        <v>0</v>
      </c>
    </row>
    <row r="580" spans="1:12" hidden="1" x14ac:dyDescent="0.25">
      <c r="A580" s="9"/>
      <c r="B580" s="9"/>
      <c r="C580" s="46"/>
      <c r="D580" s="3"/>
      <c r="E580" s="3"/>
      <c r="F580" s="3"/>
      <c r="G580" s="3"/>
      <c r="H580" s="51"/>
      <c r="I580" s="51"/>
      <c r="J580" s="3"/>
      <c r="K580" s="3"/>
      <c r="L580" s="3"/>
    </row>
    <row r="581" spans="1:12" s="10" customFormat="1" ht="18" customHeight="1" x14ac:dyDescent="0.25">
      <c r="A581" s="73" t="s">
        <v>25</v>
      </c>
      <c r="B581" s="73" t="s">
        <v>207</v>
      </c>
      <c r="C581" s="16">
        <f>SUBTOTAL(9,C582:C585)</f>
        <v>0</v>
      </c>
      <c r="D581" s="16">
        <f>SUBTOTAL(9,D582:D585)</f>
        <v>200000</v>
      </c>
      <c r="E581" s="16">
        <f>SUBTOTAL(9,E582:E585)</f>
        <v>157195.72</v>
      </c>
      <c r="F581" s="16">
        <f>G581-D581</f>
        <v>-200000</v>
      </c>
      <c r="G581" s="16">
        <f>SUBTOTAL(9,G582:G585)</f>
        <v>0</v>
      </c>
      <c r="H581" s="60" t="str">
        <f>IF(C581&lt;&gt;0,E581/C581,"-")</f>
        <v>-</v>
      </c>
      <c r="I581" s="60">
        <f>IF(D581&lt;&gt;0,E581/D581,"-")</f>
        <v>0.78597859999999997</v>
      </c>
      <c r="J581" s="16">
        <f>SUBTOTAL(9,J582:J585)</f>
        <v>0</v>
      </c>
      <c r="K581" s="16">
        <f>SUBTOTAL(9,K582:K585)</f>
        <v>0</v>
      </c>
      <c r="L581" s="16">
        <f>SUBTOTAL(9,L582:L585)</f>
        <v>0</v>
      </c>
    </row>
    <row r="582" spans="1:12" ht="30" hidden="1" customHeight="1" x14ac:dyDescent="0.25">
      <c r="A582" s="9"/>
      <c r="B582" s="9"/>
      <c r="C582" s="46"/>
      <c r="D582" s="33"/>
      <c r="E582" s="33"/>
      <c r="F582" s="33"/>
      <c r="G582" s="34"/>
      <c r="H582" s="61"/>
      <c r="I582" s="61"/>
      <c r="J582" s="34"/>
      <c r="K582" s="34"/>
      <c r="L582" s="34"/>
    </row>
    <row r="583" spans="1:12" ht="15" customHeight="1" x14ac:dyDescent="0.25">
      <c r="A583" s="74" t="s">
        <v>88</v>
      </c>
      <c r="B583" s="74" t="s">
        <v>343</v>
      </c>
      <c r="C583" s="3">
        <v>0</v>
      </c>
      <c r="D583" s="3">
        <v>200000</v>
      </c>
      <c r="E583" s="3">
        <v>156545.54</v>
      </c>
      <c r="F583" s="3">
        <f>G583-D583</f>
        <v>-200000</v>
      </c>
      <c r="G583" s="3"/>
      <c r="H583" s="51" t="str">
        <f>IF(C583&lt;&gt;0,0/C583,"-")</f>
        <v>-</v>
      </c>
      <c r="I583" s="51">
        <f>IF(D583&lt;&gt;0,E583/D583,"-")</f>
        <v>0.78272770000000003</v>
      </c>
      <c r="J583" s="3">
        <v>0</v>
      </c>
      <c r="K583" s="76">
        <v>0</v>
      </c>
      <c r="L583" s="76">
        <v>0</v>
      </c>
    </row>
    <row r="584" spans="1:12" ht="15" customHeight="1" x14ac:dyDescent="0.25">
      <c r="A584" s="74" t="s">
        <v>90</v>
      </c>
      <c r="B584" s="74" t="s">
        <v>203</v>
      </c>
      <c r="C584" s="3">
        <v>0</v>
      </c>
      <c r="D584" s="3">
        <v>0</v>
      </c>
      <c r="E584" s="3">
        <v>650.17999999999995</v>
      </c>
      <c r="F584" s="3">
        <f>G584-D584</f>
        <v>0</v>
      </c>
      <c r="G584" s="3"/>
      <c r="H584" s="51" t="str">
        <f>IF(C584&lt;&gt;0,0/C584,"-")</f>
        <v>-</v>
      </c>
      <c r="I584" s="51" t="str">
        <f>IF(D584&lt;&gt;0,E584/D584,"-")</f>
        <v>-</v>
      </c>
      <c r="J584" s="3">
        <v>0</v>
      </c>
      <c r="K584" s="76">
        <v>0</v>
      </c>
      <c r="L584" s="76">
        <v>0</v>
      </c>
    </row>
    <row r="585" spans="1:12" hidden="1" x14ac:dyDescent="0.25">
      <c r="A585" s="9"/>
      <c r="B585" s="9"/>
      <c r="C585" s="46"/>
      <c r="D585" s="3"/>
      <c r="E585" s="3"/>
      <c r="F585" s="3"/>
      <c r="G585" s="3"/>
      <c r="H585" s="51"/>
      <c r="I585" s="51"/>
      <c r="J585" s="3"/>
      <c r="K585" s="3"/>
      <c r="L585" s="3"/>
    </row>
    <row r="586" spans="1:12" hidden="1" x14ac:dyDescent="0.25">
      <c r="A586" s="1"/>
      <c r="B586" s="1"/>
      <c r="C586" s="5"/>
      <c r="D586" s="5"/>
      <c r="E586" s="5"/>
      <c r="F586" s="5"/>
      <c r="G586" s="34"/>
      <c r="H586" s="61"/>
      <c r="I586" s="61"/>
      <c r="J586" s="34"/>
      <c r="K586" s="34"/>
      <c r="L586" s="34"/>
    </row>
    <row r="587" spans="1:12" ht="20.100000000000001" hidden="1" customHeight="1" x14ac:dyDescent="0.25">
      <c r="A587" s="1"/>
      <c r="B587" s="1"/>
      <c r="C587" s="5"/>
      <c r="D587" s="5"/>
      <c r="E587" s="5"/>
      <c r="F587" s="5"/>
      <c r="G587" s="34"/>
      <c r="H587" s="61"/>
      <c r="I587" s="61"/>
      <c r="J587" s="34"/>
      <c r="K587" s="34"/>
      <c r="L587" s="34"/>
    </row>
    <row r="588" spans="1:12" ht="20.100000000000001" hidden="1" customHeight="1" x14ac:dyDescent="0.25">
      <c r="A588" s="1"/>
      <c r="B588" s="1"/>
      <c r="C588" s="5"/>
      <c r="D588" s="5"/>
      <c r="E588" s="5"/>
      <c r="F588" s="5"/>
      <c r="G588" s="34"/>
      <c r="H588" s="61"/>
      <c r="I588" s="61"/>
      <c r="J588" s="34"/>
      <c r="K588" s="34"/>
      <c r="L588" s="34"/>
    </row>
    <row r="589" spans="1:12" ht="20.100000000000001" hidden="1" customHeight="1" x14ac:dyDescent="0.25">
      <c r="A589" s="1"/>
      <c r="B589" s="1"/>
      <c r="C589" s="5"/>
      <c r="D589" s="5"/>
      <c r="E589" s="5"/>
      <c r="F589" s="5"/>
      <c r="G589" s="34"/>
      <c r="H589" s="61"/>
      <c r="I589" s="61"/>
      <c r="J589" s="34"/>
      <c r="K589" s="34"/>
      <c r="L589" s="34"/>
    </row>
    <row r="590" spans="1:12" s="10" customFormat="1" ht="18" customHeight="1" x14ac:dyDescent="0.25">
      <c r="A590" s="69" t="s">
        <v>51</v>
      </c>
      <c r="B590" s="69" t="s">
        <v>243</v>
      </c>
      <c r="C590" s="38">
        <f>SUBTOTAL(9,C591:C627)</f>
        <v>0</v>
      </c>
      <c r="D590" s="38">
        <f>SUBTOTAL(9,D591:D627)</f>
        <v>180000</v>
      </c>
      <c r="E590" s="38">
        <f>SUBTOTAL(9,E591:E627)</f>
        <v>170509.33</v>
      </c>
      <c r="F590" s="38">
        <f>G590-D590</f>
        <v>-180000</v>
      </c>
      <c r="G590" s="38">
        <f>SUBTOTAL(9,G591:G627)</f>
        <v>0</v>
      </c>
      <c r="H590" s="56" t="str">
        <f>IF(C590&lt;&gt;0,E590/C590,"-")</f>
        <v>-</v>
      </c>
      <c r="I590" s="56">
        <f>IF(D590&lt;&gt;0,E590/D590,"-")</f>
        <v>0.94727405555555544</v>
      </c>
      <c r="J590" s="38">
        <f>SUBTOTAL(9,J591:J627)</f>
        <v>170000</v>
      </c>
      <c r="K590" s="38">
        <f>SUBTOTAL(9,K591:K627)</f>
        <v>170000</v>
      </c>
      <c r="L590" s="38">
        <f>SUBTOTAL(9,L591:L627)</f>
        <v>0</v>
      </c>
    </row>
    <row r="591" spans="1:12" s="10" customFormat="1" ht="30" hidden="1" customHeight="1" x14ac:dyDescent="0.25">
      <c r="A591" s="66"/>
      <c r="B591" s="66"/>
      <c r="C591" s="45"/>
      <c r="D591" s="14"/>
      <c r="E591" s="14"/>
      <c r="F591" s="14"/>
      <c r="G591" s="32"/>
      <c r="H591" s="54"/>
      <c r="I591" s="54"/>
      <c r="J591" s="32"/>
      <c r="K591" s="32"/>
      <c r="L591" s="32"/>
    </row>
    <row r="592" spans="1:12" s="10" customFormat="1" ht="18" customHeight="1" x14ac:dyDescent="0.25">
      <c r="A592" s="70" t="s">
        <v>140</v>
      </c>
      <c r="B592" s="70" t="s">
        <v>285</v>
      </c>
      <c r="C592" s="40">
        <f>SUBTOTAL(9,C593:C613)</f>
        <v>0</v>
      </c>
      <c r="D592" s="40">
        <f>SUBTOTAL(9,D593:D613)</f>
        <v>180000</v>
      </c>
      <c r="E592" s="40">
        <f>SUBTOTAL(9,E593:E613)</f>
        <v>170509.33</v>
      </c>
      <c r="F592" s="40">
        <f>G592-D592</f>
        <v>-180000</v>
      </c>
      <c r="G592" s="40">
        <f>SUBTOTAL(9,G593:G613)</f>
        <v>0</v>
      </c>
      <c r="H592" s="57" t="str">
        <f>IF(C592&lt;&gt;0,E592/C592,"-")</f>
        <v>-</v>
      </c>
      <c r="I592" s="57">
        <f>IF(D592&lt;&gt;0,E592/D592,"-")</f>
        <v>0.94727405555555544</v>
      </c>
      <c r="J592" s="40">
        <f>SUBTOTAL(9,J593:J613)</f>
        <v>170000</v>
      </c>
      <c r="K592" s="40">
        <f>SUBTOTAL(9,K593:K613)</f>
        <v>170000</v>
      </c>
      <c r="L592" s="40">
        <f>SUBTOTAL(9,L593:L613)</f>
        <v>0</v>
      </c>
    </row>
    <row r="593" spans="1:12" s="10" customFormat="1" ht="30" hidden="1" customHeight="1" x14ac:dyDescent="0.25">
      <c r="A593" s="66"/>
      <c r="B593" s="66"/>
      <c r="C593" s="45"/>
      <c r="D593" s="15"/>
      <c r="E593" s="15"/>
      <c r="F593" s="15"/>
      <c r="G593" s="32"/>
      <c r="H593" s="54"/>
      <c r="I593" s="54"/>
      <c r="J593" s="32"/>
      <c r="K593" s="32"/>
      <c r="L593" s="32"/>
    </row>
    <row r="594" spans="1:12" s="10" customFormat="1" ht="18" customHeight="1" x14ac:dyDescent="0.25">
      <c r="A594" s="71" t="s">
        <v>2</v>
      </c>
      <c r="B594" s="71" t="s">
        <v>273</v>
      </c>
      <c r="C594" s="41">
        <f>SUBTOTAL(9,C595:C612)</f>
        <v>0</v>
      </c>
      <c r="D594" s="41">
        <f>SUBTOTAL(9,D595:D612)</f>
        <v>180000</v>
      </c>
      <c r="E594" s="41">
        <f>SUBTOTAL(9,E595:E612)</f>
        <v>170509.33</v>
      </c>
      <c r="F594" s="41">
        <f>G594-D594</f>
        <v>-180000</v>
      </c>
      <c r="G594" s="41">
        <f>SUBTOTAL(9,G595:G612)</f>
        <v>0</v>
      </c>
      <c r="H594" s="58" t="str">
        <f>IF(C594&lt;&gt;0,E594/C594,"-")</f>
        <v>-</v>
      </c>
      <c r="I594" s="58">
        <f>IF(D594&lt;&gt;0,E594/D594,"-")</f>
        <v>0.94727405555555544</v>
      </c>
      <c r="J594" s="41">
        <f>SUBTOTAL(9,J595:J612)</f>
        <v>170000</v>
      </c>
      <c r="K594" s="41">
        <f>SUBTOTAL(9,K595:K612)</f>
        <v>170000</v>
      </c>
      <c r="L594" s="41">
        <f>SUBTOTAL(9,L595:L612)</f>
        <v>0</v>
      </c>
    </row>
    <row r="595" spans="1:12" s="10" customFormat="1" ht="30" hidden="1" customHeight="1" x14ac:dyDescent="0.25">
      <c r="A595" s="66"/>
      <c r="B595" s="66"/>
      <c r="C595" s="45"/>
      <c r="D595" s="16"/>
      <c r="E595" s="16"/>
      <c r="F595" s="16"/>
      <c r="G595" s="32"/>
      <c r="H595" s="54"/>
      <c r="I595" s="54"/>
      <c r="J595" s="32"/>
      <c r="K595" s="32"/>
      <c r="L595" s="32"/>
    </row>
    <row r="596" spans="1:12" s="10" customFormat="1" ht="18" customHeight="1" x14ac:dyDescent="0.25">
      <c r="A596" s="72" t="s">
        <v>0</v>
      </c>
      <c r="B596" s="72" t="s">
        <v>210</v>
      </c>
      <c r="C596" s="39">
        <f>SUBTOTAL(9,C597:C611)</f>
        <v>0</v>
      </c>
      <c r="D596" s="39">
        <f>SUBTOTAL(9,D597:D611)</f>
        <v>180000</v>
      </c>
      <c r="E596" s="39">
        <f>SUBTOTAL(9,E597:E611)</f>
        <v>170509.33</v>
      </c>
      <c r="F596" s="39">
        <f>G596-D596</f>
        <v>-180000</v>
      </c>
      <c r="G596" s="39">
        <f>SUBTOTAL(9,G597:G611)</f>
        <v>0</v>
      </c>
      <c r="H596" s="59" t="str">
        <f>IF(C596&lt;&gt;0,E596/C596,"-")</f>
        <v>-</v>
      </c>
      <c r="I596" s="59">
        <f>IF(D596&lt;&gt;0,E596/D596,"-")</f>
        <v>0.94727405555555544</v>
      </c>
      <c r="J596" s="39">
        <f>SUBTOTAL(9,J597:J611)</f>
        <v>170000</v>
      </c>
      <c r="K596" s="39">
        <f>SUBTOTAL(9,K597:K611)</f>
        <v>170000</v>
      </c>
      <c r="L596" s="39">
        <f>SUBTOTAL(9,L597:L611)</f>
        <v>0</v>
      </c>
    </row>
    <row r="597" spans="1:12" s="10" customFormat="1" ht="22.5" hidden="1" customHeight="1" x14ac:dyDescent="0.25">
      <c r="A597" s="66"/>
      <c r="B597" s="66"/>
      <c r="C597" s="45"/>
      <c r="D597" s="16"/>
      <c r="E597" s="16"/>
      <c r="F597" s="16"/>
      <c r="G597" s="16"/>
      <c r="H597" s="60"/>
      <c r="I597" s="60"/>
      <c r="J597" s="16"/>
      <c r="K597" s="16"/>
      <c r="L597" s="16"/>
    </row>
    <row r="598" spans="1:12" s="10" customFormat="1" ht="18" customHeight="1" x14ac:dyDescent="0.25">
      <c r="A598" s="73" t="s">
        <v>4</v>
      </c>
      <c r="B598" s="73" t="s">
        <v>212</v>
      </c>
      <c r="C598" s="16">
        <f>SUBTOTAL(9,C599:C601)</f>
        <v>0</v>
      </c>
      <c r="D598" s="16">
        <f>SUBTOTAL(9,D599:D601)</f>
        <v>0</v>
      </c>
      <c r="E598" s="16">
        <f>SUBTOTAL(9,E599:E601)</f>
        <v>0</v>
      </c>
      <c r="F598" s="16">
        <f>G598-D598</f>
        <v>0</v>
      </c>
      <c r="G598" s="16">
        <f>SUBTOTAL(9,G599:G601)</f>
        <v>0</v>
      </c>
      <c r="H598" s="60" t="str">
        <f>IF(C598&lt;&gt;0,E598/C598,"-")</f>
        <v>-</v>
      </c>
      <c r="I598" s="60" t="str">
        <f>IF(D598&lt;&gt;0,E598/D598,"-")</f>
        <v>-</v>
      </c>
      <c r="J598" s="16">
        <f>SUBTOTAL(9,J599:J601)</f>
        <v>170000</v>
      </c>
      <c r="K598" s="16">
        <f>SUBTOTAL(9,K599:K601)</f>
        <v>170000</v>
      </c>
      <c r="L598" s="16">
        <f>SUBTOTAL(9,L599:L601)</f>
        <v>0</v>
      </c>
    </row>
    <row r="599" spans="1:12" ht="30" hidden="1" customHeight="1" x14ac:dyDescent="0.25">
      <c r="A599" s="9"/>
      <c r="B599" s="9"/>
      <c r="C599" s="46"/>
      <c r="D599" s="33"/>
      <c r="E599" s="33"/>
      <c r="F599" s="33"/>
      <c r="G599" s="34"/>
      <c r="H599" s="61"/>
      <c r="I599" s="61"/>
      <c r="J599" s="34"/>
      <c r="K599" s="34"/>
      <c r="L599" s="34"/>
    </row>
    <row r="600" spans="1:12" ht="15" customHeight="1" x14ac:dyDescent="0.25">
      <c r="A600" s="74" t="s">
        <v>4</v>
      </c>
      <c r="B600" s="74" t="s">
        <v>212</v>
      </c>
      <c r="C600" s="3"/>
      <c r="D600" s="3">
        <v>0</v>
      </c>
      <c r="E600" s="3">
        <v>0</v>
      </c>
      <c r="F600" s="3">
        <f>G600-D600</f>
        <v>0</v>
      </c>
      <c r="G600" s="3"/>
      <c r="H600" s="51" t="str">
        <f>IF(C600&lt;&gt;0,0/C600,"-")</f>
        <v>-</v>
      </c>
      <c r="I600" s="51" t="str">
        <f>IF(D600&lt;&gt;0,E600/D600,"-")</f>
        <v>-</v>
      </c>
      <c r="J600" s="3">
        <v>170000</v>
      </c>
      <c r="K600" s="76">
        <v>170000</v>
      </c>
      <c r="L600" s="76">
        <v>0</v>
      </c>
    </row>
    <row r="601" spans="1:12" hidden="1" x14ac:dyDescent="0.25">
      <c r="A601" s="9"/>
      <c r="B601" s="9"/>
      <c r="C601" s="46"/>
      <c r="D601" s="3"/>
      <c r="E601" s="3"/>
      <c r="F601" s="3"/>
      <c r="G601" s="3"/>
      <c r="H601" s="51"/>
      <c r="I601" s="51"/>
      <c r="J601" s="3"/>
      <c r="K601" s="3"/>
      <c r="L601" s="3"/>
    </row>
    <row r="602" spans="1:12" s="10" customFormat="1" ht="18" customHeight="1" x14ac:dyDescent="0.25">
      <c r="A602" s="73" t="s">
        <v>24</v>
      </c>
      <c r="B602" s="73" t="s">
        <v>244</v>
      </c>
      <c r="C602" s="16">
        <f>SUBTOTAL(9,C603:C605)</f>
        <v>0</v>
      </c>
      <c r="D602" s="16">
        <f>SUBTOTAL(9,D603:D605)</f>
        <v>140000</v>
      </c>
      <c r="E602" s="16">
        <f>SUBTOTAL(9,E603:E605)</f>
        <v>138349.32999999999</v>
      </c>
      <c r="F602" s="16">
        <f>G602-D602</f>
        <v>-140000</v>
      </c>
      <c r="G602" s="16">
        <f>SUBTOTAL(9,G603:G605)</f>
        <v>0</v>
      </c>
      <c r="H602" s="60" t="str">
        <f>IF(C602&lt;&gt;0,E602/C602,"-")</f>
        <v>-</v>
      </c>
      <c r="I602" s="60">
        <f>IF(D602&lt;&gt;0,E602/D602,"-")</f>
        <v>0.98820949999999996</v>
      </c>
      <c r="J602" s="16">
        <f>SUBTOTAL(9,J603:J605)</f>
        <v>0</v>
      </c>
      <c r="K602" s="16">
        <f>SUBTOTAL(9,K603:K605)</f>
        <v>0</v>
      </c>
      <c r="L602" s="16">
        <f>SUBTOTAL(9,L603:L605)</f>
        <v>0</v>
      </c>
    </row>
    <row r="603" spans="1:12" ht="30" hidden="1" customHeight="1" x14ac:dyDescent="0.25">
      <c r="A603" s="9"/>
      <c r="B603" s="9"/>
      <c r="C603" s="46"/>
      <c r="D603" s="33"/>
      <c r="E603" s="33"/>
      <c r="F603" s="33"/>
      <c r="G603" s="34"/>
      <c r="H603" s="61"/>
      <c r="I603" s="61"/>
      <c r="J603" s="34"/>
      <c r="K603" s="34"/>
      <c r="L603" s="34"/>
    </row>
    <row r="604" spans="1:12" ht="15" customHeight="1" x14ac:dyDescent="0.25">
      <c r="A604" s="74" t="s">
        <v>84</v>
      </c>
      <c r="B604" s="74" t="s">
        <v>183</v>
      </c>
      <c r="C604" s="3">
        <v>0</v>
      </c>
      <c r="D604" s="3">
        <v>140000</v>
      </c>
      <c r="E604" s="3">
        <v>138349.32999999999</v>
      </c>
      <c r="F604" s="3">
        <f>G604-D604</f>
        <v>-140000</v>
      </c>
      <c r="G604" s="3"/>
      <c r="H604" s="51" t="str">
        <f>IF(C604&lt;&gt;0,0/C604,"-")</f>
        <v>-</v>
      </c>
      <c r="I604" s="51">
        <f>IF(D604&lt;&gt;0,E604/D604,"-")</f>
        <v>0.98820949999999996</v>
      </c>
      <c r="J604" s="3">
        <v>0</v>
      </c>
      <c r="K604" s="76">
        <v>0</v>
      </c>
      <c r="L604" s="76">
        <v>0</v>
      </c>
    </row>
    <row r="605" spans="1:12" hidden="1" x14ac:dyDescent="0.25">
      <c r="A605" s="9"/>
      <c r="B605" s="9"/>
      <c r="C605" s="46"/>
      <c r="D605" s="3"/>
      <c r="E605" s="3"/>
      <c r="F605" s="3"/>
      <c r="G605" s="3"/>
      <c r="H605" s="51"/>
      <c r="I605" s="51"/>
      <c r="J605" s="3"/>
      <c r="K605" s="3"/>
      <c r="L605" s="3"/>
    </row>
    <row r="606" spans="1:12" s="10" customFormat="1" ht="18" customHeight="1" x14ac:dyDescent="0.25">
      <c r="A606" s="73" t="s">
        <v>25</v>
      </c>
      <c r="B606" s="73" t="s">
        <v>207</v>
      </c>
      <c r="C606" s="16">
        <f>SUBTOTAL(9,C607:C610)</f>
        <v>0</v>
      </c>
      <c r="D606" s="16">
        <f>SUBTOTAL(9,D607:D610)</f>
        <v>40000</v>
      </c>
      <c r="E606" s="16">
        <f>SUBTOTAL(9,E607:E610)</f>
        <v>32160</v>
      </c>
      <c r="F606" s="16">
        <f>G606-D606</f>
        <v>-40000</v>
      </c>
      <c r="G606" s="16">
        <f>SUBTOTAL(9,G607:G610)</f>
        <v>0</v>
      </c>
      <c r="H606" s="60" t="str">
        <f>IF(C606&lt;&gt;0,E606/C606,"-")</f>
        <v>-</v>
      </c>
      <c r="I606" s="60">
        <f>IF(D606&lt;&gt;0,E606/D606,"-")</f>
        <v>0.80400000000000005</v>
      </c>
      <c r="J606" s="16">
        <f>SUBTOTAL(9,J607:J610)</f>
        <v>0</v>
      </c>
      <c r="K606" s="16">
        <f>SUBTOTAL(9,K607:K610)</f>
        <v>0</v>
      </c>
      <c r="L606" s="16">
        <f>SUBTOTAL(9,L607:L610)</f>
        <v>0</v>
      </c>
    </row>
    <row r="607" spans="1:12" ht="30" hidden="1" customHeight="1" x14ac:dyDescent="0.25">
      <c r="A607" s="9"/>
      <c r="B607" s="9"/>
      <c r="C607" s="46"/>
      <c r="D607" s="33"/>
      <c r="E607" s="33"/>
      <c r="F607" s="33"/>
      <c r="G607" s="34"/>
      <c r="H607" s="61"/>
      <c r="I607" s="61"/>
      <c r="J607" s="34"/>
      <c r="K607" s="34"/>
      <c r="L607" s="34"/>
    </row>
    <row r="608" spans="1:12" ht="15" customHeight="1" x14ac:dyDescent="0.25">
      <c r="A608" s="74" t="s">
        <v>88</v>
      </c>
      <c r="B608" s="74" t="s">
        <v>343</v>
      </c>
      <c r="C608" s="3">
        <v>0</v>
      </c>
      <c r="D608" s="3">
        <v>40000</v>
      </c>
      <c r="E608" s="3">
        <v>32150</v>
      </c>
      <c r="F608" s="3">
        <f>G608-D608</f>
        <v>-40000</v>
      </c>
      <c r="G608" s="3"/>
      <c r="H608" s="51" t="str">
        <f>IF(C608&lt;&gt;0,0/C608,"-")</f>
        <v>-</v>
      </c>
      <c r="I608" s="51">
        <f>IF(D608&lt;&gt;0,E608/D608,"-")</f>
        <v>0.80374999999999996</v>
      </c>
      <c r="J608" s="3">
        <v>0</v>
      </c>
      <c r="K608" s="76">
        <v>0</v>
      </c>
      <c r="L608" s="76">
        <v>0</v>
      </c>
    </row>
    <row r="609" spans="1:12" ht="15" customHeight="1" x14ac:dyDescent="0.25">
      <c r="A609" s="74" t="s">
        <v>95</v>
      </c>
      <c r="B609" s="74" t="s">
        <v>190</v>
      </c>
      <c r="C609" s="3">
        <v>0</v>
      </c>
      <c r="D609" s="3">
        <v>0</v>
      </c>
      <c r="E609" s="3">
        <v>10</v>
      </c>
      <c r="F609" s="3">
        <f>G609-D609</f>
        <v>0</v>
      </c>
      <c r="G609" s="3"/>
      <c r="H609" s="51" t="str">
        <f>IF(C609&lt;&gt;0,0/C609,"-")</f>
        <v>-</v>
      </c>
      <c r="I609" s="51" t="str">
        <f>IF(D609&lt;&gt;0,E609/D609,"-")</f>
        <v>-</v>
      </c>
      <c r="J609" s="3">
        <v>0</v>
      </c>
      <c r="K609" s="76">
        <v>0</v>
      </c>
      <c r="L609" s="76">
        <v>0</v>
      </c>
    </row>
    <row r="610" spans="1:12" hidden="1" x14ac:dyDescent="0.25">
      <c r="A610" s="9"/>
      <c r="B610" s="9"/>
      <c r="C610" s="46"/>
      <c r="D610" s="3"/>
      <c r="E610" s="3"/>
      <c r="F610" s="3"/>
      <c r="G610" s="3"/>
      <c r="H610" s="51"/>
      <c r="I610" s="51"/>
      <c r="J610" s="3"/>
      <c r="K610" s="3"/>
      <c r="L610" s="3"/>
    </row>
    <row r="611" spans="1:12" hidden="1" x14ac:dyDescent="0.25">
      <c r="A611" s="1"/>
      <c r="B611" s="1"/>
      <c r="C611" s="5"/>
      <c r="D611" s="5"/>
      <c r="E611" s="5"/>
      <c r="F611" s="5"/>
      <c r="G611" s="34"/>
      <c r="H611" s="61"/>
      <c r="I611" s="61"/>
      <c r="J611" s="34"/>
      <c r="K611" s="34"/>
      <c r="L611" s="34"/>
    </row>
    <row r="612" spans="1:12" ht="20.100000000000001" hidden="1" customHeight="1" x14ac:dyDescent="0.25">
      <c r="A612" s="1"/>
      <c r="B612" s="1"/>
      <c r="C612" s="5"/>
      <c r="D612" s="5"/>
      <c r="E612" s="5"/>
      <c r="F612" s="5"/>
      <c r="G612" s="34"/>
      <c r="H612" s="61"/>
      <c r="I612" s="61"/>
      <c r="J612" s="34"/>
      <c r="K612" s="34"/>
      <c r="L612" s="34"/>
    </row>
    <row r="613" spans="1:12" ht="20.100000000000001" hidden="1" customHeight="1" x14ac:dyDescent="0.25">
      <c r="A613" s="1"/>
      <c r="B613" s="1"/>
      <c r="C613" s="5"/>
      <c r="D613" s="5"/>
      <c r="E613" s="5"/>
      <c r="F613" s="5"/>
      <c r="G613" s="34"/>
      <c r="H613" s="61"/>
      <c r="I613" s="61"/>
      <c r="J613" s="34"/>
      <c r="K613" s="34"/>
      <c r="L613" s="34"/>
    </row>
    <row r="614" spans="1:12" s="10" customFormat="1" ht="18" hidden="1" customHeight="1" x14ac:dyDescent="0.25">
      <c r="A614" s="70" t="s">
        <v>168</v>
      </c>
      <c r="B614" s="70" t="s">
        <v>331</v>
      </c>
      <c r="C614" s="40">
        <f>SUBTOTAL(9,C615:C626)</f>
        <v>0</v>
      </c>
      <c r="D614" s="40">
        <f>SUBTOTAL(9,D615:D626)</f>
        <v>0</v>
      </c>
      <c r="E614" s="40">
        <f>SUBTOTAL(9,E615:E626)</f>
        <v>0</v>
      </c>
      <c r="F614" s="40">
        <f>G614-D614</f>
        <v>0</v>
      </c>
      <c r="G614" s="40">
        <f>SUBTOTAL(9,G615:G626)</f>
        <v>0</v>
      </c>
      <c r="H614" s="57" t="str">
        <f>IF(C614&lt;&gt;0,E614/C614,"-")</f>
        <v>-</v>
      </c>
      <c r="I614" s="57" t="str">
        <f>IF(D614&lt;&gt;0,E614/D614,"-")</f>
        <v>-</v>
      </c>
      <c r="J614" s="40">
        <f>SUBTOTAL(9,J615:J626)</f>
        <v>0</v>
      </c>
      <c r="K614" s="40">
        <f>SUBTOTAL(9,K615:K626)</f>
        <v>0</v>
      </c>
      <c r="L614" s="40">
        <f>SUBTOTAL(9,L615:L626)</f>
        <v>0</v>
      </c>
    </row>
    <row r="615" spans="1:12" s="10" customFormat="1" ht="30" hidden="1" customHeight="1" x14ac:dyDescent="0.25">
      <c r="A615" s="66"/>
      <c r="B615" s="66"/>
      <c r="C615" s="45"/>
      <c r="D615" s="15"/>
      <c r="E615" s="15"/>
      <c r="F615" s="15"/>
      <c r="G615" s="32"/>
      <c r="H615" s="54"/>
      <c r="I615" s="54"/>
      <c r="J615" s="32"/>
      <c r="K615" s="32"/>
      <c r="L615" s="32"/>
    </row>
    <row r="616" spans="1:12" s="10" customFormat="1" ht="18" hidden="1" customHeight="1" x14ac:dyDescent="0.25">
      <c r="A616" s="71" t="s">
        <v>17</v>
      </c>
      <c r="B616" s="71" t="s">
        <v>315</v>
      </c>
      <c r="C616" s="41">
        <f>SUBTOTAL(9,C617:C625)</f>
        <v>0</v>
      </c>
      <c r="D616" s="41">
        <f>SUBTOTAL(9,D617:D625)</f>
        <v>0</v>
      </c>
      <c r="E616" s="41">
        <f>SUBTOTAL(9,E617:E625)</f>
        <v>0</v>
      </c>
      <c r="F616" s="41">
        <f>G616-D616</f>
        <v>0</v>
      </c>
      <c r="G616" s="41">
        <f>SUBTOTAL(9,G617:G625)</f>
        <v>0</v>
      </c>
      <c r="H616" s="58" t="str">
        <f>IF(C616&lt;&gt;0,E616/C616,"-")</f>
        <v>-</v>
      </c>
      <c r="I616" s="58" t="str">
        <f>IF(D616&lt;&gt;0,E616/D616,"-")</f>
        <v>-</v>
      </c>
      <c r="J616" s="41">
        <f>SUBTOTAL(9,J617:J625)</f>
        <v>0</v>
      </c>
      <c r="K616" s="41">
        <f>SUBTOTAL(9,K617:K625)</f>
        <v>0</v>
      </c>
      <c r="L616" s="41">
        <f>SUBTOTAL(9,L617:L625)</f>
        <v>0</v>
      </c>
    </row>
    <row r="617" spans="1:12" s="10" customFormat="1" ht="30" hidden="1" customHeight="1" x14ac:dyDescent="0.25">
      <c r="A617" s="66"/>
      <c r="B617" s="66"/>
      <c r="C617" s="45"/>
      <c r="D617" s="16"/>
      <c r="E617" s="16"/>
      <c r="F617" s="16"/>
      <c r="G617" s="32"/>
      <c r="H617" s="54"/>
      <c r="I617" s="54"/>
      <c r="J617" s="32"/>
      <c r="K617" s="32"/>
      <c r="L617" s="32"/>
    </row>
    <row r="618" spans="1:12" s="10" customFormat="1" ht="18" hidden="1" customHeight="1" x14ac:dyDescent="0.25">
      <c r="A618" s="72" t="s">
        <v>1</v>
      </c>
      <c r="B618" s="72" t="s">
        <v>266</v>
      </c>
      <c r="C618" s="39">
        <f>SUBTOTAL(9,C619:C624)</f>
        <v>0</v>
      </c>
      <c r="D618" s="39">
        <f>SUBTOTAL(9,D619:D624)</f>
        <v>0</v>
      </c>
      <c r="E618" s="39">
        <f>SUBTOTAL(9,E619:E624)</f>
        <v>0</v>
      </c>
      <c r="F618" s="39">
        <f>G618-D618</f>
        <v>0</v>
      </c>
      <c r="G618" s="39">
        <f>SUBTOTAL(9,G619:G624)</f>
        <v>0</v>
      </c>
      <c r="H618" s="59" t="str">
        <f>IF(C618&lt;&gt;0,E618/C618,"-")</f>
        <v>-</v>
      </c>
      <c r="I618" s="59" t="str">
        <f>IF(D618&lt;&gt;0,E618/D618,"-")</f>
        <v>-</v>
      </c>
      <c r="J618" s="39">
        <f>SUBTOTAL(9,J619:J624)</f>
        <v>0</v>
      </c>
      <c r="K618" s="39">
        <f>SUBTOTAL(9,K619:K624)</f>
        <v>0</v>
      </c>
      <c r="L618" s="39">
        <f>SUBTOTAL(9,L619:L624)</f>
        <v>0</v>
      </c>
    </row>
    <row r="619" spans="1:12" s="10" customFormat="1" ht="22.5" hidden="1" customHeight="1" x14ac:dyDescent="0.25">
      <c r="A619" s="66"/>
      <c r="B619" s="66"/>
      <c r="C619" s="45"/>
      <c r="D619" s="16"/>
      <c r="E619" s="16"/>
      <c r="F619" s="16"/>
      <c r="G619" s="16"/>
      <c r="H619" s="60"/>
      <c r="I619" s="60"/>
      <c r="J619" s="16"/>
      <c r="K619" s="16"/>
      <c r="L619" s="16"/>
    </row>
    <row r="620" spans="1:12" s="10" customFormat="1" ht="18" hidden="1" customHeight="1" x14ac:dyDescent="0.25">
      <c r="A620" s="73" t="s">
        <v>36</v>
      </c>
      <c r="B620" s="73" t="s">
        <v>261</v>
      </c>
      <c r="C620" s="16">
        <f>SUBTOTAL(9,C621:C623)</f>
        <v>0</v>
      </c>
      <c r="D620" s="16">
        <f>SUBTOTAL(9,D621:D623)</f>
        <v>0</v>
      </c>
      <c r="E620" s="16">
        <f>SUBTOTAL(9,E621:E623)</f>
        <v>0</v>
      </c>
      <c r="F620" s="16">
        <f>G620-D620</f>
        <v>0</v>
      </c>
      <c r="G620" s="16">
        <f>SUBTOTAL(9,G621:G623)</f>
        <v>0</v>
      </c>
      <c r="H620" s="60" t="str">
        <f>IF(C620&lt;&gt;0,E620/C620,"-")</f>
        <v>-</v>
      </c>
      <c r="I620" s="60" t="str">
        <f>IF(D620&lt;&gt;0,E620/D620,"-")</f>
        <v>-</v>
      </c>
      <c r="J620" s="16">
        <f>SUBTOTAL(9,J621:J623)</f>
        <v>0</v>
      </c>
      <c r="K620" s="16">
        <f>SUBTOTAL(9,K621:K623)</f>
        <v>0</v>
      </c>
      <c r="L620" s="16">
        <f>SUBTOTAL(9,L621:L623)</f>
        <v>0</v>
      </c>
    </row>
    <row r="621" spans="1:12" ht="30" hidden="1" customHeight="1" x14ac:dyDescent="0.25">
      <c r="A621" s="9"/>
      <c r="B621" s="9"/>
      <c r="C621" s="46"/>
      <c r="D621" s="33"/>
      <c r="E621" s="33"/>
      <c r="F621" s="33"/>
      <c r="G621" s="34"/>
      <c r="H621" s="61"/>
      <c r="I621" s="61"/>
      <c r="J621" s="34"/>
      <c r="K621" s="34"/>
      <c r="L621" s="34"/>
    </row>
    <row r="622" spans="1:12" ht="15" hidden="1" customHeight="1" x14ac:dyDescent="0.25">
      <c r="A622" s="74" t="s">
        <v>121</v>
      </c>
      <c r="B622" s="74" t="s">
        <v>291</v>
      </c>
      <c r="C622" s="3">
        <v>0</v>
      </c>
      <c r="D622" s="3">
        <v>0</v>
      </c>
      <c r="E622" s="3">
        <v>0</v>
      </c>
      <c r="F622" s="3">
        <f>G622-D622</f>
        <v>0</v>
      </c>
      <c r="G622" s="3"/>
      <c r="H622" s="51" t="str">
        <f>IF(C622&lt;&gt;0,0/C622,"-")</f>
        <v>-</v>
      </c>
      <c r="I622" s="51" t="str">
        <f>IF(D622&lt;&gt;0,E622/D622,"-")</f>
        <v>-</v>
      </c>
      <c r="J622" s="3">
        <v>0</v>
      </c>
      <c r="K622" s="76">
        <v>0</v>
      </c>
      <c r="L622" s="76">
        <v>0</v>
      </c>
    </row>
    <row r="623" spans="1:12" hidden="1" x14ac:dyDescent="0.25">
      <c r="A623" s="9"/>
      <c r="B623" s="9"/>
      <c r="C623" s="46"/>
      <c r="D623" s="3"/>
      <c r="E623" s="3"/>
      <c r="F623" s="3"/>
      <c r="G623" s="3"/>
      <c r="H623" s="51"/>
      <c r="I623" s="51"/>
      <c r="J623" s="3"/>
      <c r="K623" s="3"/>
      <c r="L623" s="3"/>
    </row>
    <row r="624" spans="1:12" hidden="1" x14ac:dyDescent="0.25">
      <c r="A624" s="1"/>
      <c r="B624" s="1"/>
      <c r="C624" s="5"/>
      <c r="D624" s="5"/>
      <c r="E624" s="5"/>
      <c r="F624" s="5"/>
      <c r="G624" s="34"/>
      <c r="H624" s="61"/>
      <c r="I624" s="61"/>
      <c r="J624" s="34"/>
      <c r="K624" s="34"/>
      <c r="L624" s="34"/>
    </row>
    <row r="625" spans="1:12" ht="20.100000000000001" hidden="1" customHeight="1" x14ac:dyDescent="0.25">
      <c r="A625" s="1"/>
      <c r="B625" s="1"/>
      <c r="C625" s="5"/>
      <c r="D625" s="5"/>
      <c r="E625" s="5"/>
      <c r="F625" s="5"/>
      <c r="G625" s="34"/>
      <c r="H625" s="61"/>
      <c r="I625" s="61"/>
      <c r="J625" s="34"/>
      <c r="K625" s="34"/>
      <c r="L625" s="34"/>
    </row>
    <row r="626" spans="1:12" ht="20.100000000000001" hidden="1" customHeight="1" x14ac:dyDescent="0.25">
      <c r="A626" s="1"/>
      <c r="B626" s="1"/>
      <c r="C626" s="5"/>
      <c r="D626" s="5"/>
      <c r="E626" s="5"/>
      <c r="F626" s="5"/>
      <c r="G626" s="34"/>
      <c r="H626" s="61"/>
      <c r="I626" s="61"/>
      <c r="J626" s="34"/>
      <c r="K626" s="34"/>
      <c r="L626" s="34"/>
    </row>
    <row r="627" spans="1:12" ht="20.100000000000001" hidden="1" customHeight="1" x14ac:dyDescent="0.25">
      <c r="A627" s="1"/>
      <c r="B627" s="1"/>
      <c r="C627" s="5"/>
      <c r="D627" s="5"/>
      <c r="E627" s="5"/>
      <c r="F627" s="5"/>
      <c r="G627" s="34"/>
      <c r="H627" s="61"/>
      <c r="I627" s="61"/>
      <c r="J627" s="34"/>
      <c r="K627" s="34"/>
      <c r="L627" s="34"/>
    </row>
    <row r="628" spans="1:12" s="10" customFormat="1" ht="18" customHeight="1" x14ac:dyDescent="0.25">
      <c r="A628" s="69" t="s">
        <v>52</v>
      </c>
      <c r="B628" s="69" t="s">
        <v>337</v>
      </c>
      <c r="C628" s="38">
        <f>SUBTOTAL(9,C629:C665)</f>
        <v>39136.25</v>
      </c>
      <c r="D628" s="38">
        <f>SUBTOTAL(9,D629:D665)</f>
        <v>250000</v>
      </c>
      <c r="E628" s="38">
        <f>SUBTOTAL(9,E629:E665)</f>
        <v>214207.71</v>
      </c>
      <c r="F628" s="38">
        <f>G628-D628</f>
        <v>-250000</v>
      </c>
      <c r="G628" s="38">
        <f>SUBTOTAL(9,G629:G665)</f>
        <v>0</v>
      </c>
      <c r="H628" s="56">
        <f>IF(C628&lt;&gt;0,E628/C628,"-")</f>
        <v>5.4733836277108816</v>
      </c>
      <c r="I628" s="56">
        <f>IF(D628&lt;&gt;0,E628/D628,"-")</f>
        <v>0.85683083999999998</v>
      </c>
      <c r="J628" s="38">
        <f>SUBTOTAL(9,J629:J665)</f>
        <v>535000</v>
      </c>
      <c r="K628" s="38">
        <f>SUBTOTAL(9,K629:K665)</f>
        <v>535000</v>
      </c>
      <c r="L628" s="38">
        <f>SUBTOTAL(9,L629:L665)</f>
        <v>0</v>
      </c>
    </row>
    <row r="629" spans="1:12" s="10" customFormat="1" ht="30" hidden="1" customHeight="1" x14ac:dyDescent="0.25">
      <c r="A629" s="66"/>
      <c r="B629" s="66"/>
      <c r="C629" s="45"/>
      <c r="D629" s="14"/>
      <c r="E629" s="14"/>
      <c r="F629" s="14"/>
      <c r="G629" s="32"/>
      <c r="H629" s="54"/>
      <c r="I629" s="54"/>
      <c r="J629" s="32"/>
      <c r="K629" s="32"/>
      <c r="L629" s="32"/>
    </row>
    <row r="630" spans="1:12" s="10" customFormat="1" ht="18" customHeight="1" x14ac:dyDescent="0.25">
      <c r="A630" s="70" t="s">
        <v>141</v>
      </c>
      <c r="B630" s="70" t="s">
        <v>345</v>
      </c>
      <c r="C630" s="40">
        <f>SUBTOTAL(9,C631:C647)</f>
        <v>39136.25</v>
      </c>
      <c r="D630" s="40">
        <f>SUBTOTAL(9,D631:D647)</f>
        <v>215000</v>
      </c>
      <c r="E630" s="40">
        <f>SUBTOTAL(9,E631:E647)</f>
        <v>179381.25</v>
      </c>
      <c r="F630" s="40">
        <f>G630-D630</f>
        <v>-215000</v>
      </c>
      <c r="G630" s="40">
        <f>SUBTOTAL(9,G631:G647)</f>
        <v>0</v>
      </c>
      <c r="H630" s="57">
        <f>IF(C630&lt;&gt;0,E630/C630,"-")</f>
        <v>4.5835063400300236</v>
      </c>
      <c r="I630" s="57">
        <f>IF(D630&lt;&gt;0,E630/D630,"-")</f>
        <v>0.83433139534883716</v>
      </c>
      <c r="J630" s="40">
        <f>SUBTOTAL(9,J631:J647)</f>
        <v>500000</v>
      </c>
      <c r="K630" s="40">
        <f>SUBTOTAL(9,K631:K647)</f>
        <v>500000</v>
      </c>
      <c r="L630" s="40">
        <f>SUBTOTAL(9,L631:L647)</f>
        <v>0</v>
      </c>
    </row>
    <row r="631" spans="1:12" s="10" customFormat="1" ht="30" hidden="1" customHeight="1" x14ac:dyDescent="0.25">
      <c r="A631" s="66"/>
      <c r="B631" s="66"/>
      <c r="C631" s="45"/>
      <c r="D631" s="15"/>
      <c r="E631" s="15"/>
      <c r="F631" s="15"/>
      <c r="G631" s="32"/>
      <c r="H631" s="54"/>
      <c r="I631" s="54"/>
      <c r="J631" s="32"/>
      <c r="K631" s="32"/>
      <c r="L631" s="32"/>
    </row>
    <row r="632" spans="1:12" s="10" customFormat="1" ht="18" customHeight="1" x14ac:dyDescent="0.25">
      <c r="A632" s="71" t="s">
        <v>2</v>
      </c>
      <c r="B632" s="71" t="s">
        <v>273</v>
      </c>
      <c r="C632" s="41">
        <f>SUBTOTAL(9,C633:C646)</f>
        <v>39136.25</v>
      </c>
      <c r="D632" s="41">
        <f>SUBTOTAL(9,D633:D646)</f>
        <v>215000</v>
      </c>
      <c r="E632" s="41">
        <f>SUBTOTAL(9,E633:E646)</f>
        <v>179381.25</v>
      </c>
      <c r="F632" s="41">
        <f>G632-D632</f>
        <v>-215000</v>
      </c>
      <c r="G632" s="41">
        <f>SUBTOTAL(9,G633:G646)</f>
        <v>0</v>
      </c>
      <c r="H632" s="58">
        <f>IF(C632&lt;&gt;0,E632/C632,"-")</f>
        <v>4.5835063400300236</v>
      </c>
      <c r="I632" s="58">
        <f>IF(D632&lt;&gt;0,E632/D632,"-")</f>
        <v>0.83433139534883716</v>
      </c>
      <c r="J632" s="41">
        <f>SUBTOTAL(9,J633:J646)</f>
        <v>500000</v>
      </c>
      <c r="K632" s="41">
        <f>SUBTOTAL(9,K633:K646)</f>
        <v>500000</v>
      </c>
      <c r="L632" s="41">
        <f>SUBTOTAL(9,L633:L646)</f>
        <v>0</v>
      </c>
    </row>
    <row r="633" spans="1:12" s="10" customFormat="1" ht="30" hidden="1" customHeight="1" x14ac:dyDescent="0.25">
      <c r="A633" s="66"/>
      <c r="B633" s="66"/>
      <c r="C633" s="45"/>
      <c r="D633" s="16"/>
      <c r="E633" s="16"/>
      <c r="F633" s="16"/>
      <c r="G633" s="32"/>
      <c r="H633" s="54"/>
      <c r="I633" s="54"/>
      <c r="J633" s="32"/>
      <c r="K633" s="32"/>
      <c r="L633" s="32"/>
    </row>
    <row r="634" spans="1:12" s="10" customFormat="1" ht="18" customHeight="1" x14ac:dyDescent="0.25">
      <c r="A634" s="72" t="s">
        <v>0</v>
      </c>
      <c r="B634" s="72" t="s">
        <v>210</v>
      </c>
      <c r="C634" s="39">
        <f>SUBTOTAL(9,C635:C645)</f>
        <v>39136.25</v>
      </c>
      <c r="D634" s="39">
        <f>SUBTOTAL(9,D635:D645)</f>
        <v>215000</v>
      </c>
      <c r="E634" s="39">
        <f>SUBTOTAL(9,E635:E645)</f>
        <v>179381.25</v>
      </c>
      <c r="F634" s="39">
        <f>G634-D634</f>
        <v>-215000</v>
      </c>
      <c r="G634" s="39">
        <f>SUBTOTAL(9,G635:G645)</f>
        <v>0</v>
      </c>
      <c r="H634" s="59">
        <f>IF(C634&lt;&gt;0,E634/C634,"-")</f>
        <v>4.5835063400300236</v>
      </c>
      <c r="I634" s="59">
        <f>IF(D634&lt;&gt;0,E634/D634,"-")</f>
        <v>0.83433139534883716</v>
      </c>
      <c r="J634" s="39">
        <f>SUBTOTAL(9,J635:J645)</f>
        <v>500000</v>
      </c>
      <c r="K634" s="39">
        <f>SUBTOTAL(9,K635:K645)</f>
        <v>500000</v>
      </c>
      <c r="L634" s="39">
        <f>SUBTOTAL(9,L635:L645)</f>
        <v>0</v>
      </c>
    </row>
    <row r="635" spans="1:12" s="10" customFormat="1" ht="22.5" hidden="1" customHeight="1" x14ac:dyDescent="0.25">
      <c r="A635" s="66"/>
      <c r="B635" s="66"/>
      <c r="C635" s="45"/>
      <c r="D635" s="16"/>
      <c r="E635" s="16"/>
      <c r="F635" s="16"/>
      <c r="G635" s="16"/>
      <c r="H635" s="60"/>
      <c r="I635" s="60"/>
      <c r="J635" s="16"/>
      <c r="K635" s="16"/>
      <c r="L635" s="16"/>
    </row>
    <row r="636" spans="1:12" s="10" customFormat="1" ht="18" customHeight="1" x14ac:dyDescent="0.25">
      <c r="A636" s="73" t="s">
        <v>4</v>
      </c>
      <c r="B636" s="73" t="s">
        <v>212</v>
      </c>
      <c r="C636" s="16">
        <f>SUBTOTAL(9,C637:C639)</f>
        <v>0</v>
      </c>
      <c r="D636" s="16">
        <f>SUBTOTAL(9,D637:D639)</f>
        <v>0</v>
      </c>
      <c r="E636" s="16">
        <f>SUBTOTAL(9,E637:E639)</f>
        <v>0</v>
      </c>
      <c r="F636" s="16">
        <f>G636-D636</f>
        <v>0</v>
      </c>
      <c r="G636" s="16">
        <f>SUBTOTAL(9,G637:G639)</f>
        <v>0</v>
      </c>
      <c r="H636" s="60" t="str">
        <f>IF(C636&lt;&gt;0,E636/C636,"-")</f>
        <v>-</v>
      </c>
      <c r="I636" s="60" t="str">
        <f>IF(D636&lt;&gt;0,E636/D636,"-")</f>
        <v>-</v>
      </c>
      <c r="J636" s="16">
        <f>SUBTOTAL(9,J637:J639)</f>
        <v>500000</v>
      </c>
      <c r="K636" s="16">
        <f>SUBTOTAL(9,K637:K639)</f>
        <v>500000</v>
      </c>
      <c r="L636" s="16">
        <f>SUBTOTAL(9,L637:L639)</f>
        <v>0</v>
      </c>
    </row>
    <row r="637" spans="1:12" ht="30" hidden="1" customHeight="1" x14ac:dyDescent="0.25">
      <c r="A637" s="9"/>
      <c r="B637" s="9"/>
      <c r="C637" s="46"/>
      <c r="D637" s="33"/>
      <c r="E637" s="33"/>
      <c r="F637" s="33"/>
      <c r="G637" s="34"/>
      <c r="H637" s="61"/>
      <c r="I637" s="61"/>
      <c r="J637" s="34"/>
      <c r="K637" s="34"/>
      <c r="L637" s="34"/>
    </row>
    <row r="638" spans="1:12" ht="15" customHeight="1" x14ac:dyDescent="0.25">
      <c r="A638" s="74" t="s">
        <v>4</v>
      </c>
      <c r="B638" s="74" t="s">
        <v>212</v>
      </c>
      <c r="C638" s="3"/>
      <c r="D638" s="3">
        <v>0</v>
      </c>
      <c r="E638" s="3">
        <v>0</v>
      </c>
      <c r="F638" s="3">
        <f>G638-D638</f>
        <v>0</v>
      </c>
      <c r="G638" s="3"/>
      <c r="H638" s="51" t="str">
        <f>IF(C638&lt;&gt;0,0/C638,"-")</f>
        <v>-</v>
      </c>
      <c r="I638" s="51" t="str">
        <f>IF(D638&lt;&gt;0,E638/D638,"-")</f>
        <v>-</v>
      </c>
      <c r="J638" s="3">
        <v>500000</v>
      </c>
      <c r="K638" s="76">
        <v>500000</v>
      </c>
      <c r="L638" s="76">
        <v>0</v>
      </c>
    </row>
    <row r="639" spans="1:12" hidden="1" x14ac:dyDescent="0.25">
      <c r="A639" s="9"/>
      <c r="B639" s="9"/>
      <c r="C639" s="46"/>
      <c r="D639" s="3"/>
      <c r="E639" s="3"/>
      <c r="F639" s="3"/>
      <c r="G639" s="3"/>
      <c r="H639" s="51"/>
      <c r="I639" s="51"/>
      <c r="J639" s="3"/>
      <c r="K639" s="3"/>
      <c r="L639" s="3"/>
    </row>
    <row r="640" spans="1:12" s="10" customFormat="1" ht="18" customHeight="1" x14ac:dyDescent="0.25">
      <c r="A640" s="73" t="s">
        <v>25</v>
      </c>
      <c r="B640" s="73" t="s">
        <v>207</v>
      </c>
      <c r="C640" s="16">
        <f>SUBTOTAL(9,C641:C644)</f>
        <v>39136.25</v>
      </c>
      <c r="D640" s="16">
        <f>SUBTOTAL(9,D641:D644)</f>
        <v>215000</v>
      </c>
      <c r="E640" s="16">
        <f>SUBTOTAL(9,E641:E644)</f>
        <v>179381.25</v>
      </c>
      <c r="F640" s="16">
        <f>G640-D640</f>
        <v>-215000</v>
      </c>
      <c r="G640" s="16">
        <f>SUBTOTAL(9,G641:G644)</f>
        <v>0</v>
      </c>
      <c r="H640" s="60">
        <f>IF(C640&lt;&gt;0,E640/C640,"-")</f>
        <v>4.5835063400300236</v>
      </c>
      <c r="I640" s="60">
        <f>IF(D640&lt;&gt;0,E640/D640,"-")</f>
        <v>0.83433139534883716</v>
      </c>
      <c r="J640" s="16">
        <f>SUBTOTAL(9,J641:J644)</f>
        <v>0</v>
      </c>
      <c r="K640" s="16">
        <f>SUBTOTAL(9,K641:K644)</f>
        <v>0</v>
      </c>
      <c r="L640" s="16">
        <f>SUBTOTAL(9,L641:L644)</f>
        <v>0</v>
      </c>
    </row>
    <row r="641" spans="1:12" ht="30" hidden="1" customHeight="1" x14ac:dyDescent="0.25">
      <c r="A641" s="9"/>
      <c r="B641" s="9"/>
      <c r="C641" s="46"/>
      <c r="D641" s="33"/>
      <c r="E641" s="33"/>
      <c r="F641" s="33"/>
      <c r="G641" s="34"/>
      <c r="H641" s="61"/>
      <c r="I641" s="61"/>
      <c r="J641" s="34"/>
      <c r="K641" s="34"/>
      <c r="L641" s="34"/>
    </row>
    <row r="642" spans="1:12" ht="15" customHeight="1" x14ac:dyDescent="0.25">
      <c r="A642" s="74" t="s">
        <v>88</v>
      </c>
      <c r="B642" s="74" t="s">
        <v>343</v>
      </c>
      <c r="C642" s="3">
        <v>39136.25</v>
      </c>
      <c r="D642" s="3">
        <v>200000</v>
      </c>
      <c r="E642" s="3">
        <v>150506.25</v>
      </c>
      <c r="F642" s="3">
        <f>G642-D642</f>
        <v>-200000</v>
      </c>
      <c r="G642" s="3"/>
      <c r="H642" s="51">
        <f>IF(C642&lt;&gt;0,0/C642,"-")</f>
        <v>0</v>
      </c>
      <c r="I642" s="51">
        <f>IF(D642&lt;&gt;0,E642/D642,"-")</f>
        <v>0.75253124999999998</v>
      </c>
      <c r="J642" s="3">
        <v>0</v>
      </c>
      <c r="K642" s="76">
        <v>0</v>
      </c>
      <c r="L642" s="76">
        <v>0</v>
      </c>
    </row>
    <row r="643" spans="1:12" ht="15" customHeight="1" x14ac:dyDescent="0.25">
      <c r="A643" s="74" t="s">
        <v>93</v>
      </c>
      <c r="B643" s="74" t="s">
        <v>239</v>
      </c>
      <c r="C643" s="3">
        <v>0</v>
      </c>
      <c r="D643" s="3">
        <v>15000</v>
      </c>
      <c r="E643" s="3">
        <v>28875</v>
      </c>
      <c r="F643" s="3">
        <f>G643-D643</f>
        <v>-15000</v>
      </c>
      <c r="G643" s="3"/>
      <c r="H643" s="51" t="str">
        <f>IF(C643&lt;&gt;0,0/C643,"-")</f>
        <v>-</v>
      </c>
      <c r="I643" s="51">
        <f>IF(D643&lt;&gt;0,E643/D643,"-")</f>
        <v>1.925</v>
      </c>
      <c r="J643" s="3">
        <v>0</v>
      </c>
      <c r="K643" s="76">
        <v>0</v>
      </c>
      <c r="L643" s="76">
        <v>0</v>
      </c>
    </row>
    <row r="644" spans="1:12" hidden="1" x14ac:dyDescent="0.25">
      <c r="A644" s="9"/>
      <c r="B644" s="9"/>
      <c r="C644" s="46"/>
      <c r="D644" s="3"/>
      <c r="E644" s="3"/>
      <c r="F644" s="3"/>
      <c r="G644" s="3"/>
      <c r="H644" s="51"/>
      <c r="I644" s="51"/>
      <c r="J644" s="3"/>
      <c r="K644" s="3"/>
      <c r="L644" s="3"/>
    </row>
    <row r="645" spans="1:12" hidden="1" x14ac:dyDescent="0.25">
      <c r="A645" s="1"/>
      <c r="B645" s="1"/>
      <c r="C645" s="5"/>
      <c r="D645" s="5"/>
      <c r="E645" s="5"/>
      <c r="F645" s="5"/>
      <c r="G645" s="34"/>
      <c r="H645" s="61"/>
      <c r="I645" s="61"/>
      <c r="J645" s="34"/>
      <c r="K645" s="34"/>
      <c r="L645" s="34"/>
    </row>
    <row r="646" spans="1:12" ht="20.100000000000001" hidden="1" customHeight="1" x14ac:dyDescent="0.25">
      <c r="A646" s="1"/>
      <c r="B646" s="1"/>
      <c r="C646" s="5"/>
      <c r="D646" s="5"/>
      <c r="E646" s="5"/>
      <c r="F646" s="5"/>
      <c r="G646" s="34"/>
      <c r="H646" s="61"/>
      <c r="I646" s="61"/>
      <c r="J646" s="34"/>
      <c r="K646" s="34"/>
      <c r="L646" s="34"/>
    </row>
    <row r="647" spans="1:12" ht="20.100000000000001" hidden="1" customHeight="1" x14ac:dyDescent="0.25">
      <c r="A647" s="1"/>
      <c r="B647" s="1"/>
      <c r="C647" s="5"/>
      <c r="D647" s="5"/>
      <c r="E647" s="5"/>
      <c r="F647" s="5"/>
      <c r="G647" s="34"/>
      <c r="H647" s="61"/>
      <c r="I647" s="61"/>
      <c r="J647" s="34"/>
      <c r="K647" s="34"/>
      <c r="L647" s="34"/>
    </row>
    <row r="648" spans="1:12" s="10" customFormat="1" ht="18" customHeight="1" x14ac:dyDescent="0.25">
      <c r="A648" s="70" t="s">
        <v>142</v>
      </c>
      <c r="B648" s="70" t="s">
        <v>354</v>
      </c>
      <c r="C648" s="40">
        <f>SUBTOTAL(9,C649:C664)</f>
        <v>0</v>
      </c>
      <c r="D648" s="40">
        <f>SUBTOTAL(9,D649:D664)</f>
        <v>35000</v>
      </c>
      <c r="E648" s="40">
        <f>SUBTOTAL(9,E649:E664)</f>
        <v>34826.46</v>
      </c>
      <c r="F648" s="40">
        <f>G648-D648</f>
        <v>-35000</v>
      </c>
      <c r="G648" s="40">
        <f>SUBTOTAL(9,G649:G664)</f>
        <v>0</v>
      </c>
      <c r="H648" s="57" t="str">
        <f>IF(C648&lt;&gt;0,E648/C648,"-")</f>
        <v>-</v>
      </c>
      <c r="I648" s="57">
        <f>IF(D648&lt;&gt;0,E648/D648,"-")</f>
        <v>0.99504171428571431</v>
      </c>
      <c r="J648" s="40">
        <f>SUBTOTAL(9,J649:J664)</f>
        <v>35000</v>
      </c>
      <c r="K648" s="40">
        <f>SUBTOTAL(9,K649:K664)</f>
        <v>35000</v>
      </c>
      <c r="L648" s="40">
        <f>SUBTOTAL(9,L649:L664)</f>
        <v>0</v>
      </c>
    </row>
    <row r="649" spans="1:12" s="10" customFormat="1" ht="30" hidden="1" customHeight="1" x14ac:dyDescent="0.25">
      <c r="A649" s="66"/>
      <c r="B649" s="66"/>
      <c r="C649" s="45"/>
      <c r="D649" s="15"/>
      <c r="E649" s="15"/>
      <c r="F649" s="15"/>
      <c r="G649" s="32"/>
      <c r="H649" s="54"/>
      <c r="I649" s="54"/>
      <c r="J649" s="32"/>
      <c r="K649" s="32"/>
      <c r="L649" s="32"/>
    </row>
    <row r="650" spans="1:12" s="10" customFormat="1" ht="18" customHeight="1" x14ac:dyDescent="0.25">
      <c r="A650" s="71" t="s">
        <v>2</v>
      </c>
      <c r="B650" s="71" t="s">
        <v>273</v>
      </c>
      <c r="C650" s="41">
        <f>SUBTOTAL(9,C651:C663)</f>
        <v>0</v>
      </c>
      <c r="D650" s="41">
        <f>SUBTOTAL(9,D651:D663)</f>
        <v>35000</v>
      </c>
      <c r="E650" s="41">
        <f>SUBTOTAL(9,E651:E663)</f>
        <v>34826.46</v>
      </c>
      <c r="F650" s="41">
        <f>G650-D650</f>
        <v>-35000</v>
      </c>
      <c r="G650" s="41">
        <f>SUBTOTAL(9,G651:G663)</f>
        <v>0</v>
      </c>
      <c r="H650" s="58" t="str">
        <f>IF(C650&lt;&gt;0,E650/C650,"-")</f>
        <v>-</v>
      </c>
      <c r="I650" s="58">
        <f>IF(D650&lt;&gt;0,E650/D650,"-")</f>
        <v>0.99504171428571431</v>
      </c>
      <c r="J650" s="41">
        <f>SUBTOTAL(9,J651:J663)</f>
        <v>35000</v>
      </c>
      <c r="K650" s="41">
        <f>SUBTOTAL(9,K651:K663)</f>
        <v>35000</v>
      </c>
      <c r="L650" s="41">
        <f>SUBTOTAL(9,L651:L663)</f>
        <v>0</v>
      </c>
    </row>
    <row r="651" spans="1:12" s="10" customFormat="1" ht="30" hidden="1" customHeight="1" x14ac:dyDescent="0.25">
      <c r="A651" s="66"/>
      <c r="B651" s="66"/>
      <c r="C651" s="45"/>
      <c r="D651" s="16"/>
      <c r="E651" s="16"/>
      <c r="F651" s="16"/>
      <c r="G651" s="32"/>
      <c r="H651" s="54"/>
      <c r="I651" s="54"/>
      <c r="J651" s="32"/>
      <c r="K651" s="32"/>
      <c r="L651" s="32"/>
    </row>
    <row r="652" spans="1:12" s="10" customFormat="1" ht="18" customHeight="1" x14ac:dyDescent="0.25">
      <c r="A652" s="72" t="s">
        <v>0</v>
      </c>
      <c r="B652" s="72" t="s">
        <v>210</v>
      </c>
      <c r="C652" s="39">
        <f>SUBTOTAL(9,C653:C662)</f>
        <v>0</v>
      </c>
      <c r="D652" s="39">
        <f>SUBTOTAL(9,D653:D662)</f>
        <v>35000</v>
      </c>
      <c r="E652" s="39">
        <f>SUBTOTAL(9,E653:E662)</f>
        <v>34826.46</v>
      </c>
      <c r="F652" s="39">
        <f>G652-D652</f>
        <v>-35000</v>
      </c>
      <c r="G652" s="39">
        <f>SUBTOTAL(9,G653:G662)</f>
        <v>0</v>
      </c>
      <c r="H652" s="59" t="str">
        <f>IF(C652&lt;&gt;0,E652/C652,"-")</f>
        <v>-</v>
      </c>
      <c r="I652" s="59">
        <f>IF(D652&lt;&gt;0,E652/D652,"-")</f>
        <v>0.99504171428571431</v>
      </c>
      <c r="J652" s="39">
        <f>SUBTOTAL(9,J653:J662)</f>
        <v>35000</v>
      </c>
      <c r="K652" s="39">
        <f>SUBTOTAL(9,K653:K662)</f>
        <v>35000</v>
      </c>
      <c r="L652" s="39">
        <f>SUBTOTAL(9,L653:L662)</f>
        <v>0</v>
      </c>
    </row>
    <row r="653" spans="1:12" s="10" customFormat="1" ht="22.5" hidden="1" customHeight="1" x14ac:dyDescent="0.25">
      <c r="A653" s="66"/>
      <c r="B653" s="66"/>
      <c r="C653" s="45"/>
      <c r="D653" s="16"/>
      <c r="E653" s="16"/>
      <c r="F653" s="16"/>
      <c r="G653" s="16"/>
      <c r="H653" s="60"/>
      <c r="I653" s="60"/>
      <c r="J653" s="16"/>
      <c r="K653" s="16"/>
      <c r="L653" s="16"/>
    </row>
    <row r="654" spans="1:12" s="10" customFormat="1" ht="18" customHeight="1" x14ac:dyDescent="0.25">
      <c r="A654" s="73" t="s">
        <v>4</v>
      </c>
      <c r="B654" s="73" t="s">
        <v>212</v>
      </c>
      <c r="C654" s="16">
        <f>SUBTOTAL(9,C655:C657)</f>
        <v>0</v>
      </c>
      <c r="D654" s="16">
        <f>SUBTOTAL(9,D655:D657)</f>
        <v>0</v>
      </c>
      <c r="E654" s="16">
        <f>SUBTOTAL(9,E655:E657)</f>
        <v>0</v>
      </c>
      <c r="F654" s="16">
        <f>G654-D654</f>
        <v>0</v>
      </c>
      <c r="G654" s="16">
        <f>SUBTOTAL(9,G655:G657)</f>
        <v>0</v>
      </c>
      <c r="H654" s="60" t="str">
        <f>IF(C654&lt;&gt;0,E654/C654,"-")</f>
        <v>-</v>
      </c>
      <c r="I654" s="60" t="str">
        <f>IF(D654&lt;&gt;0,E654/D654,"-")</f>
        <v>-</v>
      </c>
      <c r="J654" s="16">
        <f>SUBTOTAL(9,J655:J657)</f>
        <v>35000</v>
      </c>
      <c r="K654" s="16">
        <f>SUBTOTAL(9,K655:K657)</f>
        <v>35000</v>
      </c>
      <c r="L654" s="16">
        <f>SUBTOTAL(9,L655:L657)</f>
        <v>0</v>
      </c>
    </row>
    <row r="655" spans="1:12" ht="30" hidden="1" customHeight="1" x14ac:dyDescent="0.25">
      <c r="A655" s="9"/>
      <c r="B655" s="9"/>
      <c r="C655" s="46"/>
      <c r="D655" s="33"/>
      <c r="E655" s="33"/>
      <c r="F655" s="33"/>
      <c r="G655" s="34"/>
      <c r="H655" s="61"/>
      <c r="I655" s="61"/>
      <c r="J655" s="34"/>
      <c r="K655" s="34"/>
      <c r="L655" s="34"/>
    </row>
    <row r="656" spans="1:12" ht="15" customHeight="1" x14ac:dyDescent="0.25">
      <c r="A656" s="74" t="s">
        <v>4</v>
      </c>
      <c r="B656" s="74" t="s">
        <v>212</v>
      </c>
      <c r="C656" s="3"/>
      <c r="D656" s="3">
        <v>0</v>
      </c>
      <c r="E656" s="3">
        <v>0</v>
      </c>
      <c r="F656" s="3">
        <f>G656-D656</f>
        <v>0</v>
      </c>
      <c r="G656" s="3"/>
      <c r="H656" s="51" t="str">
        <f>IF(C656&lt;&gt;0,0/C656,"-")</f>
        <v>-</v>
      </c>
      <c r="I656" s="51" t="str">
        <f>IF(D656&lt;&gt;0,E656/D656,"-")</f>
        <v>-</v>
      </c>
      <c r="J656" s="3">
        <v>35000</v>
      </c>
      <c r="K656" s="76">
        <v>35000</v>
      </c>
      <c r="L656" s="76">
        <v>0</v>
      </c>
    </row>
    <row r="657" spans="1:12" hidden="1" x14ac:dyDescent="0.25">
      <c r="A657" s="9"/>
      <c r="B657" s="9"/>
      <c r="C657" s="46"/>
      <c r="D657" s="3"/>
      <c r="E657" s="3"/>
      <c r="F657" s="3"/>
      <c r="G657" s="3"/>
      <c r="H657" s="51"/>
      <c r="I657" s="51"/>
      <c r="J657" s="3"/>
      <c r="K657" s="3"/>
      <c r="L657" s="3"/>
    </row>
    <row r="658" spans="1:12" s="10" customFormat="1" ht="18" customHeight="1" x14ac:dyDescent="0.25">
      <c r="A658" s="73" t="s">
        <v>25</v>
      </c>
      <c r="B658" s="73" t="s">
        <v>207</v>
      </c>
      <c r="C658" s="16">
        <f>SUBTOTAL(9,C659:C661)</f>
        <v>0</v>
      </c>
      <c r="D658" s="16">
        <f>SUBTOTAL(9,D659:D661)</f>
        <v>35000</v>
      </c>
      <c r="E658" s="16">
        <f>SUBTOTAL(9,E659:E661)</f>
        <v>34826.46</v>
      </c>
      <c r="F658" s="16">
        <f>G658-D658</f>
        <v>-35000</v>
      </c>
      <c r="G658" s="16">
        <f>SUBTOTAL(9,G659:G661)</f>
        <v>0</v>
      </c>
      <c r="H658" s="60" t="str">
        <f>IF(C658&lt;&gt;0,E658/C658,"-")</f>
        <v>-</v>
      </c>
      <c r="I658" s="60">
        <f>IF(D658&lt;&gt;0,E658/D658,"-")</f>
        <v>0.99504171428571431</v>
      </c>
      <c r="J658" s="16">
        <f>SUBTOTAL(9,J659:J661)</f>
        <v>0</v>
      </c>
      <c r="K658" s="16">
        <f>SUBTOTAL(9,K659:K661)</f>
        <v>0</v>
      </c>
      <c r="L658" s="16">
        <f>SUBTOTAL(9,L659:L661)</f>
        <v>0</v>
      </c>
    </row>
    <row r="659" spans="1:12" ht="30" hidden="1" customHeight="1" x14ac:dyDescent="0.25">
      <c r="A659" s="9"/>
      <c r="B659" s="9"/>
      <c r="C659" s="46"/>
      <c r="D659" s="33"/>
      <c r="E659" s="33"/>
      <c r="F659" s="33"/>
      <c r="G659" s="34"/>
      <c r="H659" s="61"/>
      <c r="I659" s="61"/>
      <c r="J659" s="34"/>
      <c r="K659" s="34"/>
      <c r="L659" s="34"/>
    </row>
    <row r="660" spans="1:12" ht="15" customHeight="1" x14ac:dyDescent="0.25">
      <c r="A660" s="74" t="s">
        <v>90</v>
      </c>
      <c r="B660" s="74" t="s">
        <v>203</v>
      </c>
      <c r="C660" s="3">
        <v>0</v>
      </c>
      <c r="D660" s="3">
        <v>35000</v>
      </c>
      <c r="E660" s="3">
        <v>34826.46</v>
      </c>
      <c r="F660" s="3">
        <f>G660-D660</f>
        <v>-35000</v>
      </c>
      <c r="G660" s="3"/>
      <c r="H660" s="51" t="str">
        <f>IF(C660&lt;&gt;0,0/C660,"-")</f>
        <v>-</v>
      </c>
      <c r="I660" s="51">
        <f>IF(D660&lt;&gt;0,E660/D660,"-")</f>
        <v>0.99504171428571431</v>
      </c>
      <c r="J660" s="3">
        <v>0</v>
      </c>
      <c r="K660" s="76">
        <v>0</v>
      </c>
      <c r="L660" s="76">
        <v>0</v>
      </c>
    </row>
    <row r="661" spans="1:12" hidden="1" x14ac:dyDescent="0.25">
      <c r="A661" s="9"/>
      <c r="B661" s="9"/>
      <c r="C661" s="46"/>
      <c r="D661" s="3"/>
      <c r="E661" s="3"/>
      <c r="F661" s="3"/>
      <c r="G661" s="3"/>
      <c r="H661" s="51"/>
      <c r="I661" s="51"/>
      <c r="J661" s="3"/>
      <c r="K661" s="3"/>
      <c r="L661" s="3"/>
    </row>
    <row r="662" spans="1:12" hidden="1" x14ac:dyDescent="0.25">
      <c r="A662" s="1"/>
      <c r="B662" s="1"/>
      <c r="C662" s="5"/>
      <c r="D662" s="5"/>
      <c r="E662" s="5"/>
      <c r="F662" s="5"/>
      <c r="G662" s="34"/>
      <c r="H662" s="61"/>
      <c r="I662" s="61"/>
      <c r="J662" s="34"/>
      <c r="K662" s="34"/>
      <c r="L662" s="34"/>
    </row>
    <row r="663" spans="1:12" ht="20.100000000000001" hidden="1" customHeight="1" x14ac:dyDescent="0.25">
      <c r="A663" s="1"/>
      <c r="B663" s="1"/>
      <c r="C663" s="5"/>
      <c r="D663" s="5"/>
      <c r="E663" s="5"/>
      <c r="F663" s="5"/>
      <c r="G663" s="34"/>
      <c r="H663" s="61"/>
      <c r="I663" s="61"/>
      <c r="J663" s="34"/>
      <c r="K663" s="34"/>
      <c r="L663" s="34"/>
    </row>
    <row r="664" spans="1:12" ht="20.100000000000001" hidden="1" customHeight="1" x14ac:dyDescent="0.25">
      <c r="A664" s="1"/>
      <c r="B664" s="1"/>
      <c r="C664" s="5"/>
      <c r="D664" s="5"/>
      <c r="E664" s="5"/>
      <c r="F664" s="5"/>
      <c r="G664" s="34"/>
      <c r="H664" s="61"/>
      <c r="I664" s="61"/>
      <c r="J664" s="34"/>
      <c r="K664" s="34"/>
      <c r="L664" s="34"/>
    </row>
    <row r="665" spans="1:12" ht="20.100000000000001" hidden="1" customHeight="1" x14ac:dyDescent="0.25">
      <c r="A665" s="1"/>
      <c r="B665" s="1"/>
      <c r="C665" s="5"/>
      <c r="D665" s="5"/>
      <c r="E665" s="5"/>
      <c r="F665" s="5"/>
      <c r="G665" s="34"/>
      <c r="H665" s="61"/>
      <c r="I665" s="61"/>
      <c r="J665" s="34"/>
      <c r="K665" s="34"/>
      <c r="L665" s="34"/>
    </row>
    <row r="666" spans="1:12" ht="20.100000000000001" hidden="1" customHeight="1" x14ac:dyDescent="0.25">
      <c r="A666" s="1"/>
      <c r="B666" s="1"/>
      <c r="C666" s="5"/>
      <c r="D666" s="5"/>
      <c r="E666" s="5"/>
      <c r="F666" s="5"/>
      <c r="G666" s="34"/>
      <c r="H666" s="61"/>
      <c r="I666" s="61"/>
      <c r="J666" s="34"/>
      <c r="K666" s="34"/>
      <c r="L666" s="34"/>
    </row>
    <row r="667" spans="1:12" s="22" customFormat="1" ht="18" customHeight="1" x14ac:dyDescent="0.25">
      <c r="A667" s="68" t="s">
        <v>61</v>
      </c>
      <c r="B667" s="68" t="s">
        <v>306</v>
      </c>
      <c r="C667" s="37">
        <f>SUBTOTAL(9,C668:C782)</f>
        <v>0</v>
      </c>
      <c r="D667" s="37">
        <f>SUBTOTAL(9,D668:D782)</f>
        <v>76000</v>
      </c>
      <c r="E667" s="37">
        <f>SUBTOTAL(9,E668:E782)</f>
        <v>60435.63</v>
      </c>
      <c r="F667" s="37">
        <f>G667-D667</f>
        <v>-76000</v>
      </c>
      <c r="G667" s="37">
        <f>SUBTOTAL(9,G668:G782)</f>
        <v>0</v>
      </c>
      <c r="H667" s="55" t="str">
        <f>IF(C667&lt;&gt;0,E667/C667,"-")</f>
        <v>-</v>
      </c>
      <c r="I667" s="55">
        <f>IF(D667&lt;&gt;0,E667/D667,"-")</f>
        <v>0.79520565789473685</v>
      </c>
      <c r="J667" s="37">
        <f>SUBTOTAL(9,J668:J782)</f>
        <v>1600000</v>
      </c>
      <c r="K667" s="37">
        <f>SUBTOTAL(9,K668:K782)</f>
        <v>1400000</v>
      </c>
      <c r="L667" s="37">
        <f>SUBTOTAL(9,L668:L782)</f>
        <v>0</v>
      </c>
    </row>
    <row r="668" spans="1:12" s="10" customFormat="1" ht="30" hidden="1" customHeight="1" x14ac:dyDescent="0.25">
      <c r="A668" s="66"/>
      <c r="B668" s="66"/>
      <c r="C668" s="45"/>
      <c r="D668" s="13"/>
      <c r="E668" s="13"/>
      <c r="F668" s="13"/>
      <c r="G668" s="32"/>
      <c r="H668" s="54"/>
      <c r="I668" s="54"/>
      <c r="J668" s="32"/>
      <c r="K668" s="32"/>
      <c r="L668" s="32"/>
    </row>
    <row r="669" spans="1:12" s="10" customFormat="1" ht="18" customHeight="1" x14ac:dyDescent="0.25">
      <c r="A669" s="69" t="s">
        <v>48</v>
      </c>
      <c r="B669" s="69" t="s">
        <v>197</v>
      </c>
      <c r="C669" s="38">
        <f>SUBTOTAL(9,C670:C725)</f>
        <v>0</v>
      </c>
      <c r="D669" s="38">
        <f>SUBTOTAL(9,D670:D725)</f>
        <v>76000</v>
      </c>
      <c r="E669" s="38">
        <f>SUBTOTAL(9,E670:E725)</f>
        <v>60435.63</v>
      </c>
      <c r="F669" s="38">
        <f>G669-D669</f>
        <v>-76000</v>
      </c>
      <c r="G669" s="38">
        <f>SUBTOTAL(9,G670:G725)</f>
        <v>0</v>
      </c>
      <c r="H669" s="56" t="str">
        <f>IF(C669&lt;&gt;0,E669/C669,"-")</f>
        <v>-</v>
      </c>
      <c r="I669" s="56">
        <f>IF(D669&lt;&gt;0,E669/D669,"-")</f>
        <v>0.79520565789473685</v>
      </c>
      <c r="J669" s="38">
        <f>SUBTOTAL(9,J670:J725)</f>
        <v>1400000</v>
      </c>
      <c r="K669" s="38">
        <f>SUBTOTAL(9,K670:K725)</f>
        <v>1400000</v>
      </c>
      <c r="L669" s="38">
        <f>SUBTOTAL(9,L670:L725)</f>
        <v>0</v>
      </c>
    </row>
    <row r="670" spans="1:12" s="10" customFormat="1" ht="30" hidden="1" customHeight="1" x14ac:dyDescent="0.25">
      <c r="A670" s="66"/>
      <c r="B670" s="66"/>
      <c r="C670" s="45"/>
      <c r="D670" s="14"/>
      <c r="E670" s="14"/>
      <c r="F670" s="14"/>
      <c r="G670" s="32"/>
      <c r="H670" s="54"/>
      <c r="I670" s="54"/>
      <c r="J670" s="32"/>
      <c r="K670" s="32"/>
      <c r="L670" s="32"/>
    </row>
    <row r="671" spans="1:12" s="10" customFormat="1" ht="18" customHeight="1" x14ac:dyDescent="0.25">
      <c r="A671" s="70" t="s">
        <v>180</v>
      </c>
      <c r="B671" s="70" t="s">
        <v>208</v>
      </c>
      <c r="C671" s="40">
        <f>SUBTOTAL(9,C672:C697)</f>
        <v>0</v>
      </c>
      <c r="D671" s="40">
        <f>SUBTOTAL(9,D672:D697)</f>
        <v>76000</v>
      </c>
      <c r="E671" s="40">
        <f>SUBTOTAL(9,E672:E697)</f>
        <v>60435.63</v>
      </c>
      <c r="F671" s="40">
        <f>G671-D671</f>
        <v>-76000</v>
      </c>
      <c r="G671" s="40">
        <f>SUBTOTAL(9,G672:G697)</f>
        <v>0</v>
      </c>
      <c r="H671" s="57" t="str">
        <f>IF(C671&lt;&gt;0,E671/C671,"-")</f>
        <v>-</v>
      </c>
      <c r="I671" s="57">
        <f>IF(D671&lt;&gt;0,E671/D671,"-")</f>
        <v>0.79520565789473685</v>
      </c>
      <c r="J671" s="40">
        <f>SUBTOTAL(9,J672:J697)</f>
        <v>400000</v>
      </c>
      <c r="K671" s="40">
        <f>SUBTOTAL(9,K672:K697)</f>
        <v>400000</v>
      </c>
      <c r="L671" s="40">
        <f>SUBTOTAL(9,L672:L697)</f>
        <v>0</v>
      </c>
    </row>
    <row r="672" spans="1:12" s="10" customFormat="1" ht="30" hidden="1" customHeight="1" x14ac:dyDescent="0.25">
      <c r="A672" s="66"/>
      <c r="B672" s="66"/>
      <c r="C672" s="45"/>
      <c r="D672" s="15"/>
      <c r="E672" s="15"/>
      <c r="F672" s="15"/>
      <c r="G672" s="32"/>
      <c r="H672" s="54"/>
      <c r="I672" s="54"/>
      <c r="J672" s="32"/>
      <c r="K672" s="32"/>
      <c r="L672" s="32"/>
    </row>
    <row r="673" spans="1:12" s="10" customFormat="1" ht="18" customHeight="1" x14ac:dyDescent="0.25">
      <c r="A673" s="71" t="s">
        <v>2</v>
      </c>
      <c r="B673" s="71" t="s">
        <v>273</v>
      </c>
      <c r="C673" s="41">
        <f>SUBTOTAL(9,C674:C686)</f>
        <v>0</v>
      </c>
      <c r="D673" s="41">
        <f>SUBTOTAL(9,D674:D686)</f>
        <v>76000</v>
      </c>
      <c r="E673" s="41">
        <f>SUBTOTAL(9,E674:E686)</f>
        <v>60435.63</v>
      </c>
      <c r="F673" s="41">
        <f>G673-D673</f>
        <v>-76000</v>
      </c>
      <c r="G673" s="41">
        <f>SUBTOTAL(9,G674:G686)</f>
        <v>0</v>
      </c>
      <c r="H673" s="58" t="str">
        <f>IF(C673&lt;&gt;0,E673/C673,"-")</f>
        <v>-</v>
      </c>
      <c r="I673" s="58">
        <f>IF(D673&lt;&gt;0,E673/D673,"-")</f>
        <v>0.79520565789473685</v>
      </c>
      <c r="J673" s="41">
        <f>SUBTOTAL(9,J674:J686)</f>
        <v>400000</v>
      </c>
      <c r="K673" s="41">
        <f>SUBTOTAL(9,K674:K686)</f>
        <v>400000</v>
      </c>
      <c r="L673" s="41">
        <f>SUBTOTAL(9,L674:L686)</f>
        <v>0</v>
      </c>
    </row>
    <row r="674" spans="1:12" s="10" customFormat="1" ht="30" hidden="1" customHeight="1" x14ac:dyDescent="0.25">
      <c r="A674" s="66"/>
      <c r="B674" s="66"/>
      <c r="C674" s="45"/>
      <c r="D674" s="16"/>
      <c r="E674" s="16"/>
      <c r="F674" s="16"/>
      <c r="G674" s="32"/>
      <c r="H674" s="54"/>
      <c r="I674" s="54"/>
      <c r="J674" s="32"/>
      <c r="K674" s="32"/>
      <c r="L674" s="32"/>
    </row>
    <row r="675" spans="1:12" s="10" customFormat="1" ht="18" customHeight="1" x14ac:dyDescent="0.25">
      <c r="A675" s="72" t="s">
        <v>1</v>
      </c>
      <c r="B675" s="72" t="s">
        <v>266</v>
      </c>
      <c r="C675" s="39">
        <f>SUBTOTAL(9,C676:C685)</f>
        <v>0</v>
      </c>
      <c r="D675" s="39">
        <f>SUBTOTAL(9,D676:D685)</f>
        <v>76000</v>
      </c>
      <c r="E675" s="39">
        <f>SUBTOTAL(9,E676:E685)</f>
        <v>60435.63</v>
      </c>
      <c r="F675" s="39">
        <f>G675-D675</f>
        <v>-76000</v>
      </c>
      <c r="G675" s="39">
        <f>SUBTOTAL(9,G676:G685)</f>
        <v>0</v>
      </c>
      <c r="H675" s="59" t="str">
        <f>IF(C675&lt;&gt;0,E675/C675,"-")</f>
        <v>-</v>
      </c>
      <c r="I675" s="59">
        <f>IF(D675&lt;&gt;0,E675/D675,"-")</f>
        <v>0.79520565789473685</v>
      </c>
      <c r="J675" s="39">
        <f>SUBTOTAL(9,J676:J685)</f>
        <v>400000</v>
      </c>
      <c r="K675" s="39">
        <f>SUBTOTAL(9,K676:K685)</f>
        <v>400000</v>
      </c>
      <c r="L675" s="39">
        <f>SUBTOTAL(9,L676:L685)</f>
        <v>0</v>
      </c>
    </row>
    <row r="676" spans="1:12" s="10" customFormat="1" ht="22.5" hidden="1" customHeight="1" x14ac:dyDescent="0.25">
      <c r="A676" s="66"/>
      <c r="B676" s="66"/>
      <c r="C676" s="45"/>
      <c r="D676" s="16"/>
      <c r="E676" s="16"/>
      <c r="F676" s="16"/>
      <c r="G676" s="16"/>
      <c r="H676" s="60"/>
      <c r="I676" s="60"/>
      <c r="J676" s="16"/>
      <c r="K676" s="16"/>
      <c r="L676" s="16"/>
    </row>
    <row r="677" spans="1:12" s="10" customFormat="1" ht="18" customHeight="1" x14ac:dyDescent="0.25">
      <c r="A677" s="73" t="s">
        <v>10</v>
      </c>
      <c r="B677" s="73" t="s">
        <v>284</v>
      </c>
      <c r="C677" s="16">
        <f>SUBTOTAL(9,C678:C680)</f>
        <v>0</v>
      </c>
      <c r="D677" s="16">
        <f>SUBTOTAL(9,D678:D680)</f>
        <v>0</v>
      </c>
      <c r="E677" s="16">
        <f>SUBTOTAL(9,E678:E680)</f>
        <v>0</v>
      </c>
      <c r="F677" s="16">
        <f>G677-D677</f>
        <v>0</v>
      </c>
      <c r="G677" s="16">
        <f>SUBTOTAL(9,G678:G680)</f>
        <v>0</v>
      </c>
      <c r="H677" s="60" t="str">
        <f>IF(C677&lt;&gt;0,E677/C677,"-")</f>
        <v>-</v>
      </c>
      <c r="I677" s="60" t="str">
        <f>IF(D677&lt;&gt;0,E677/D677,"-")</f>
        <v>-</v>
      </c>
      <c r="J677" s="16">
        <f>SUBTOTAL(9,J678:J680)</f>
        <v>400000</v>
      </c>
      <c r="K677" s="16">
        <f>SUBTOTAL(9,K678:K680)</f>
        <v>400000</v>
      </c>
      <c r="L677" s="16">
        <f>SUBTOTAL(9,L678:L680)</f>
        <v>0</v>
      </c>
    </row>
    <row r="678" spans="1:12" ht="30" hidden="1" customHeight="1" x14ac:dyDescent="0.25">
      <c r="A678" s="9"/>
      <c r="B678" s="9"/>
      <c r="C678" s="46"/>
      <c r="D678" s="33"/>
      <c r="E678" s="33"/>
      <c r="F678" s="33"/>
      <c r="G678" s="34"/>
      <c r="H678" s="61"/>
      <c r="I678" s="61"/>
      <c r="J678" s="34"/>
      <c r="K678" s="34"/>
      <c r="L678" s="34"/>
    </row>
    <row r="679" spans="1:12" ht="15" customHeight="1" x14ac:dyDescent="0.25">
      <c r="A679" s="74" t="s">
        <v>10</v>
      </c>
      <c r="B679" s="74" t="s">
        <v>284</v>
      </c>
      <c r="C679" s="3"/>
      <c r="D679" s="3">
        <v>0</v>
      </c>
      <c r="E679" s="3">
        <v>0</v>
      </c>
      <c r="F679" s="3">
        <f>G679-D679</f>
        <v>0</v>
      </c>
      <c r="G679" s="3"/>
      <c r="H679" s="51" t="str">
        <f>IF(C679&lt;&gt;0,0/C679,"-")</f>
        <v>-</v>
      </c>
      <c r="I679" s="51" t="str">
        <f>IF(D679&lt;&gt;0,E679/D679,"-")</f>
        <v>-</v>
      </c>
      <c r="J679" s="3">
        <v>400000</v>
      </c>
      <c r="K679" s="76">
        <v>400000</v>
      </c>
      <c r="L679" s="76">
        <v>0</v>
      </c>
    </row>
    <row r="680" spans="1:12" hidden="1" x14ac:dyDescent="0.25">
      <c r="A680" s="9"/>
      <c r="B680" s="9"/>
      <c r="C680" s="46"/>
      <c r="D680" s="3"/>
      <c r="E680" s="3"/>
      <c r="F680" s="3"/>
      <c r="G680" s="3"/>
      <c r="H680" s="51"/>
      <c r="I680" s="51"/>
      <c r="J680" s="3"/>
      <c r="K680" s="3"/>
      <c r="L680" s="3"/>
    </row>
    <row r="681" spans="1:12" s="10" customFormat="1" ht="18" customHeight="1" x14ac:dyDescent="0.25">
      <c r="A681" s="73" t="s">
        <v>36</v>
      </c>
      <c r="B681" s="73" t="s">
        <v>261</v>
      </c>
      <c r="C681" s="16">
        <f>SUBTOTAL(9,C682:C684)</f>
        <v>0</v>
      </c>
      <c r="D681" s="16">
        <f>SUBTOTAL(9,D682:D684)</f>
        <v>76000</v>
      </c>
      <c r="E681" s="16">
        <f>SUBTOTAL(9,E682:E684)</f>
        <v>60435.63</v>
      </c>
      <c r="F681" s="16">
        <f>G681-D681</f>
        <v>-76000</v>
      </c>
      <c r="G681" s="16">
        <f>SUBTOTAL(9,G682:G684)</f>
        <v>0</v>
      </c>
      <c r="H681" s="60" t="str">
        <f>IF(C681&lt;&gt;0,E681/C681,"-")</f>
        <v>-</v>
      </c>
      <c r="I681" s="60">
        <f>IF(D681&lt;&gt;0,E681/D681,"-")</f>
        <v>0.79520565789473685</v>
      </c>
      <c r="J681" s="16">
        <f>SUBTOTAL(9,J682:J684)</f>
        <v>0</v>
      </c>
      <c r="K681" s="16">
        <f>SUBTOTAL(9,K682:K684)</f>
        <v>0</v>
      </c>
      <c r="L681" s="16">
        <f>SUBTOTAL(9,L682:L684)</f>
        <v>0</v>
      </c>
    </row>
    <row r="682" spans="1:12" ht="30" hidden="1" customHeight="1" x14ac:dyDescent="0.25">
      <c r="A682" s="9"/>
      <c r="B682" s="9"/>
      <c r="C682" s="46"/>
      <c r="D682" s="33"/>
      <c r="E682" s="33"/>
      <c r="F682" s="33"/>
      <c r="G682" s="34"/>
      <c r="H682" s="61"/>
      <c r="I682" s="61"/>
      <c r="J682" s="34"/>
      <c r="K682" s="34"/>
      <c r="L682" s="34"/>
    </row>
    <row r="683" spans="1:12" ht="15" customHeight="1" x14ac:dyDescent="0.25">
      <c r="A683" s="74" t="s">
        <v>120</v>
      </c>
      <c r="B683" s="74" t="s">
        <v>344</v>
      </c>
      <c r="C683" s="3">
        <v>0</v>
      </c>
      <c r="D683" s="3">
        <v>76000</v>
      </c>
      <c r="E683" s="3">
        <v>60435.63</v>
      </c>
      <c r="F683" s="3">
        <f>G683-D683</f>
        <v>-76000</v>
      </c>
      <c r="G683" s="3"/>
      <c r="H683" s="51" t="str">
        <f>IF(C683&lt;&gt;0,0/C683,"-")</f>
        <v>-</v>
      </c>
      <c r="I683" s="51">
        <f>IF(D683&lt;&gt;0,E683/D683,"-")</f>
        <v>0.79520565789473685</v>
      </c>
      <c r="J683" s="3">
        <v>0</v>
      </c>
      <c r="K683" s="76">
        <v>0</v>
      </c>
      <c r="L683" s="76">
        <v>0</v>
      </c>
    </row>
    <row r="684" spans="1:12" hidden="1" x14ac:dyDescent="0.25">
      <c r="A684" s="9"/>
      <c r="B684" s="9"/>
      <c r="C684" s="46"/>
      <c r="D684" s="3"/>
      <c r="E684" s="3"/>
      <c r="F684" s="3"/>
      <c r="G684" s="3"/>
      <c r="H684" s="51"/>
      <c r="I684" s="51"/>
      <c r="J684" s="3"/>
      <c r="K684" s="3"/>
      <c r="L684" s="3"/>
    </row>
    <row r="685" spans="1:12" hidden="1" x14ac:dyDescent="0.25">
      <c r="A685" s="1"/>
      <c r="B685" s="1"/>
      <c r="C685" s="5"/>
      <c r="D685" s="5"/>
      <c r="E685" s="5"/>
      <c r="F685" s="5"/>
      <c r="G685" s="34"/>
      <c r="H685" s="61"/>
      <c r="I685" s="61"/>
      <c r="J685" s="34"/>
      <c r="K685" s="34"/>
      <c r="L685" s="34"/>
    </row>
    <row r="686" spans="1:12" ht="20.100000000000001" hidden="1" customHeight="1" x14ac:dyDescent="0.25">
      <c r="A686" s="1"/>
      <c r="B686" s="1"/>
      <c r="C686" s="5"/>
      <c r="D686" s="5"/>
      <c r="E686" s="5"/>
      <c r="F686" s="5"/>
      <c r="G686" s="34"/>
      <c r="H686" s="61"/>
      <c r="I686" s="61"/>
      <c r="J686" s="34"/>
      <c r="K686" s="34"/>
      <c r="L686" s="34"/>
    </row>
    <row r="687" spans="1:12" s="10" customFormat="1" ht="18" hidden="1" customHeight="1" x14ac:dyDescent="0.25">
      <c r="A687" s="71" t="s">
        <v>13</v>
      </c>
      <c r="B687" s="71" t="s">
        <v>328</v>
      </c>
      <c r="C687" s="41">
        <f>SUBTOTAL(9,C688:C696)</f>
        <v>0</v>
      </c>
      <c r="D687" s="41">
        <f>SUBTOTAL(9,D688:D696)</f>
        <v>0</v>
      </c>
      <c r="E687" s="41">
        <f>SUBTOTAL(9,E688:E696)</f>
        <v>0</v>
      </c>
      <c r="F687" s="41">
        <f>G687-D687</f>
        <v>0</v>
      </c>
      <c r="G687" s="41">
        <f>SUBTOTAL(9,G688:G696)</f>
        <v>0</v>
      </c>
      <c r="H687" s="58" t="str">
        <f>IF(C687&lt;&gt;0,E687/C687,"-")</f>
        <v>-</v>
      </c>
      <c r="I687" s="58" t="str">
        <f>IF(D687&lt;&gt;0,E687/D687,"-")</f>
        <v>-</v>
      </c>
      <c r="J687" s="41">
        <f>SUBTOTAL(9,J688:J696)</f>
        <v>0</v>
      </c>
      <c r="K687" s="41">
        <f>SUBTOTAL(9,K688:K696)</f>
        <v>0</v>
      </c>
      <c r="L687" s="41">
        <f>SUBTOTAL(9,L688:L696)</f>
        <v>0</v>
      </c>
    </row>
    <row r="688" spans="1:12" s="10" customFormat="1" ht="30" hidden="1" customHeight="1" x14ac:dyDescent="0.25">
      <c r="A688" s="66"/>
      <c r="B688" s="66"/>
      <c r="C688" s="45"/>
      <c r="D688" s="16"/>
      <c r="E688" s="16"/>
      <c r="F688" s="16"/>
      <c r="G688" s="32"/>
      <c r="H688" s="54"/>
      <c r="I688" s="54"/>
      <c r="J688" s="32"/>
      <c r="K688" s="32"/>
      <c r="L688" s="32"/>
    </row>
    <row r="689" spans="1:12" s="10" customFormat="1" ht="18" hidden="1" customHeight="1" x14ac:dyDescent="0.25">
      <c r="A689" s="72" t="s">
        <v>1</v>
      </c>
      <c r="B689" s="72" t="s">
        <v>266</v>
      </c>
      <c r="C689" s="39">
        <f>SUBTOTAL(9,C690:C695)</f>
        <v>0</v>
      </c>
      <c r="D689" s="39">
        <f>SUBTOTAL(9,D690:D695)</f>
        <v>0</v>
      </c>
      <c r="E689" s="39">
        <f>SUBTOTAL(9,E690:E695)</f>
        <v>0</v>
      </c>
      <c r="F689" s="39">
        <f>G689-D689</f>
        <v>0</v>
      </c>
      <c r="G689" s="39">
        <f>SUBTOTAL(9,G690:G695)</f>
        <v>0</v>
      </c>
      <c r="H689" s="59" t="str">
        <f>IF(C689&lt;&gt;0,E689/C689,"-")</f>
        <v>-</v>
      </c>
      <c r="I689" s="59" t="str">
        <f>IF(D689&lt;&gt;0,E689/D689,"-")</f>
        <v>-</v>
      </c>
      <c r="J689" s="39">
        <f>SUBTOTAL(9,J690:J695)</f>
        <v>0</v>
      </c>
      <c r="K689" s="39">
        <f>SUBTOTAL(9,K690:K695)</f>
        <v>0</v>
      </c>
      <c r="L689" s="39">
        <f>SUBTOTAL(9,L690:L695)</f>
        <v>0</v>
      </c>
    </row>
    <row r="690" spans="1:12" s="10" customFormat="1" ht="22.5" hidden="1" customHeight="1" x14ac:dyDescent="0.25">
      <c r="A690" s="66"/>
      <c r="B690" s="66"/>
      <c r="C690" s="45"/>
      <c r="D690" s="16"/>
      <c r="E690" s="16"/>
      <c r="F690" s="16"/>
      <c r="G690" s="16"/>
      <c r="H690" s="60"/>
      <c r="I690" s="60"/>
      <c r="J690" s="16"/>
      <c r="K690" s="16"/>
      <c r="L690" s="16"/>
    </row>
    <row r="691" spans="1:12" s="10" customFormat="1" ht="18" hidden="1" customHeight="1" x14ac:dyDescent="0.25">
      <c r="A691" s="73" t="s">
        <v>36</v>
      </c>
      <c r="B691" s="73" t="s">
        <v>261</v>
      </c>
      <c r="C691" s="16">
        <f>SUBTOTAL(9,C692:C694)</f>
        <v>0</v>
      </c>
      <c r="D691" s="16">
        <f>SUBTOTAL(9,D692:D694)</f>
        <v>0</v>
      </c>
      <c r="E691" s="16">
        <f>SUBTOTAL(9,E692:E694)</f>
        <v>0</v>
      </c>
      <c r="F691" s="16">
        <f>G691-D691</f>
        <v>0</v>
      </c>
      <c r="G691" s="16">
        <f>SUBTOTAL(9,G692:G694)</f>
        <v>0</v>
      </c>
      <c r="H691" s="60" t="str">
        <f>IF(C691&lt;&gt;0,E691/C691,"-")</f>
        <v>-</v>
      </c>
      <c r="I691" s="60" t="str">
        <f>IF(D691&lt;&gt;0,E691/D691,"-")</f>
        <v>-</v>
      </c>
      <c r="J691" s="16">
        <f>SUBTOTAL(9,J692:J694)</f>
        <v>0</v>
      </c>
      <c r="K691" s="16">
        <f>SUBTOTAL(9,K692:K694)</f>
        <v>0</v>
      </c>
      <c r="L691" s="16">
        <f>SUBTOTAL(9,L692:L694)</f>
        <v>0</v>
      </c>
    </row>
    <row r="692" spans="1:12" ht="30" hidden="1" customHeight="1" x14ac:dyDescent="0.25">
      <c r="A692" s="9"/>
      <c r="B692" s="9"/>
      <c r="C692" s="46"/>
      <c r="D692" s="33"/>
      <c r="E692" s="33"/>
      <c r="F692" s="33"/>
      <c r="G692" s="34"/>
      <c r="H692" s="61"/>
      <c r="I692" s="61"/>
      <c r="J692" s="34"/>
      <c r="K692" s="34"/>
      <c r="L692" s="34"/>
    </row>
    <row r="693" spans="1:12" ht="15" hidden="1" customHeight="1" x14ac:dyDescent="0.25">
      <c r="A693" s="74" t="s">
        <v>120</v>
      </c>
      <c r="B693" s="74" t="s">
        <v>344</v>
      </c>
      <c r="C693" s="3">
        <v>0</v>
      </c>
      <c r="D693" s="3">
        <v>0</v>
      </c>
      <c r="E693" s="3">
        <v>0</v>
      </c>
      <c r="F693" s="3">
        <f>G693-D693</f>
        <v>0</v>
      </c>
      <c r="G693" s="3"/>
      <c r="H693" s="51" t="str">
        <f>IF(C693&lt;&gt;0,0/C693,"-")</f>
        <v>-</v>
      </c>
      <c r="I693" s="51" t="str">
        <f>IF(D693&lt;&gt;0,E693/D693,"-")</f>
        <v>-</v>
      </c>
      <c r="J693" s="3">
        <v>0</v>
      </c>
      <c r="K693" s="76">
        <v>0</v>
      </c>
      <c r="L693" s="76">
        <v>0</v>
      </c>
    </row>
    <row r="694" spans="1:12" hidden="1" x14ac:dyDescent="0.25">
      <c r="A694" s="9"/>
      <c r="B694" s="9"/>
      <c r="C694" s="46"/>
      <c r="D694" s="3"/>
      <c r="E694" s="3"/>
      <c r="F694" s="3"/>
      <c r="G694" s="3"/>
      <c r="H694" s="51"/>
      <c r="I694" s="51"/>
      <c r="J694" s="3"/>
      <c r="K694" s="3"/>
      <c r="L694" s="3"/>
    </row>
    <row r="695" spans="1:12" hidden="1" x14ac:dyDescent="0.25">
      <c r="A695" s="1"/>
      <c r="B695" s="1"/>
      <c r="C695" s="5"/>
      <c r="D695" s="5"/>
      <c r="E695" s="5"/>
      <c r="F695" s="5"/>
      <c r="G695" s="34"/>
      <c r="H695" s="61"/>
      <c r="I695" s="61"/>
      <c r="J695" s="34"/>
      <c r="K695" s="34"/>
      <c r="L695" s="34"/>
    </row>
    <row r="696" spans="1:12" ht="20.100000000000001" hidden="1" customHeight="1" x14ac:dyDescent="0.25">
      <c r="A696" s="1"/>
      <c r="B696" s="1"/>
      <c r="C696" s="5"/>
      <c r="D696" s="5"/>
      <c r="E696" s="5"/>
      <c r="F696" s="5"/>
      <c r="G696" s="34"/>
      <c r="H696" s="61"/>
      <c r="I696" s="61"/>
      <c r="J696" s="34"/>
      <c r="K696" s="34"/>
      <c r="L696" s="34"/>
    </row>
    <row r="697" spans="1:12" ht="20.100000000000001" hidden="1" customHeight="1" x14ac:dyDescent="0.25">
      <c r="A697" s="1"/>
      <c r="B697" s="1"/>
      <c r="C697" s="5"/>
      <c r="D697" s="5"/>
      <c r="E697" s="5"/>
      <c r="F697" s="5"/>
      <c r="G697" s="34"/>
      <c r="H697" s="61"/>
      <c r="I697" s="61"/>
      <c r="J697" s="34"/>
      <c r="K697" s="34"/>
      <c r="L697" s="34"/>
    </row>
    <row r="698" spans="1:12" s="10" customFormat="1" ht="18" hidden="1" customHeight="1" x14ac:dyDescent="0.25">
      <c r="A698" s="70" t="s">
        <v>181</v>
      </c>
      <c r="B698" s="70" t="s">
        <v>278</v>
      </c>
      <c r="C698" s="40">
        <f>SUBTOTAL(9,C699:C724)</f>
        <v>0</v>
      </c>
      <c r="D698" s="40">
        <f>SUBTOTAL(9,D699:D724)</f>
        <v>0</v>
      </c>
      <c r="E698" s="40">
        <f>SUBTOTAL(9,E699:E724)</f>
        <v>0</v>
      </c>
      <c r="F698" s="40">
        <f>G698-D698</f>
        <v>0</v>
      </c>
      <c r="G698" s="40">
        <f>SUBTOTAL(9,G699:G724)</f>
        <v>0</v>
      </c>
      <c r="H698" s="57" t="str">
        <f>IF(C698&lt;&gt;0,E698/C698,"-")</f>
        <v>-</v>
      </c>
      <c r="I698" s="57" t="str">
        <f>IF(D698&lt;&gt;0,E698/D698,"-")</f>
        <v>-</v>
      </c>
      <c r="J698" s="40">
        <f>SUBTOTAL(9,J699:J724)</f>
        <v>1000000</v>
      </c>
      <c r="K698" s="40">
        <f>SUBTOTAL(9,K699:K724)</f>
        <v>1000000</v>
      </c>
      <c r="L698" s="40">
        <f>SUBTOTAL(9,L699:L724)</f>
        <v>0</v>
      </c>
    </row>
    <row r="699" spans="1:12" s="10" customFormat="1" ht="30" hidden="1" customHeight="1" x14ac:dyDescent="0.25">
      <c r="A699" s="66"/>
      <c r="B699" s="66"/>
      <c r="C699" s="45"/>
      <c r="D699" s="15"/>
      <c r="E699" s="15"/>
      <c r="F699" s="15"/>
      <c r="G699" s="32"/>
      <c r="H699" s="54"/>
      <c r="I699" s="54"/>
      <c r="J699" s="32"/>
      <c r="K699" s="32"/>
      <c r="L699" s="32"/>
    </row>
    <row r="700" spans="1:12" s="10" customFormat="1" ht="18" hidden="1" customHeight="1" x14ac:dyDescent="0.25">
      <c r="A700" s="71" t="s">
        <v>13</v>
      </c>
      <c r="B700" s="71" t="s">
        <v>328</v>
      </c>
      <c r="C700" s="41">
        <f>SUBTOTAL(9,C701:C709)</f>
        <v>0</v>
      </c>
      <c r="D700" s="41">
        <f>SUBTOTAL(9,D701:D709)</f>
        <v>0</v>
      </c>
      <c r="E700" s="41">
        <f>SUBTOTAL(9,E701:E709)</f>
        <v>0</v>
      </c>
      <c r="F700" s="41">
        <f>G700-D700</f>
        <v>0</v>
      </c>
      <c r="G700" s="41">
        <f>SUBTOTAL(9,G701:G709)</f>
        <v>0</v>
      </c>
      <c r="H700" s="58" t="str">
        <f>IF(C700&lt;&gt;0,E700/C700,"-")</f>
        <v>-</v>
      </c>
      <c r="I700" s="58" t="str">
        <f>IF(D700&lt;&gt;0,E700/D700,"-")</f>
        <v>-</v>
      </c>
      <c r="J700" s="41">
        <f>SUBTOTAL(9,J701:J709)</f>
        <v>0</v>
      </c>
      <c r="K700" s="41">
        <f>SUBTOTAL(9,K701:K709)</f>
        <v>0</v>
      </c>
      <c r="L700" s="41">
        <f>SUBTOTAL(9,L701:L709)</f>
        <v>0</v>
      </c>
    </row>
    <row r="701" spans="1:12" s="10" customFormat="1" ht="30" hidden="1" customHeight="1" x14ac:dyDescent="0.25">
      <c r="A701" s="66"/>
      <c r="B701" s="66"/>
      <c r="C701" s="45"/>
      <c r="D701" s="16"/>
      <c r="E701" s="16"/>
      <c r="F701" s="16"/>
      <c r="G701" s="32"/>
      <c r="H701" s="54"/>
      <c r="I701" s="54"/>
      <c r="J701" s="32"/>
      <c r="K701" s="32"/>
      <c r="L701" s="32"/>
    </row>
    <row r="702" spans="1:12" s="10" customFormat="1" ht="18" hidden="1" customHeight="1" x14ac:dyDescent="0.25">
      <c r="A702" s="72" t="s">
        <v>1</v>
      </c>
      <c r="B702" s="72" t="s">
        <v>266</v>
      </c>
      <c r="C702" s="39">
        <f>SUBTOTAL(9,C703:C708)</f>
        <v>0</v>
      </c>
      <c r="D702" s="39">
        <f>SUBTOTAL(9,D703:D708)</f>
        <v>0</v>
      </c>
      <c r="E702" s="39">
        <f>SUBTOTAL(9,E703:E708)</f>
        <v>0</v>
      </c>
      <c r="F702" s="39">
        <f>G702-D702</f>
        <v>0</v>
      </c>
      <c r="G702" s="39">
        <f>SUBTOTAL(9,G703:G708)</f>
        <v>0</v>
      </c>
      <c r="H702" s="59" t="str">
        <f>IF(C702&lt;&gt;0,E702/C702,"-")</f>
        <v>-</v>
      </c>
      <c r="I702" s="59" t="str">
        <f>IF(D702&lt;&gt;0,E702/D702,"-")</f>
        <v>-</v>
      </c>
      <c r="J702" s="39">
        <f>SUBTOTAL(9,J703:J708)</f>
        <v>0</v>
      </c>
      <c r="K702" s="39">
        <f>SUBTOTAL(9,K703:K708)</f>
        <v>0</v>
      </c>
      <c r="L702" s="39">
        <f>SUBTOTAL(9,L703:L708)</f>
        <v>0</v>
      </c>
    </row>
    <row r="703" spans="1:12" s="10" customFormat="1" ht="22.5" hidden="1" customHeight="1" x14ac:dyDescent="0.25">
      <c r="A703" s="66"/>
      <c r="B703" s="66"/>
      <c r="C703" s="45"/>
      <c r="D703" s="16"/>
      <c r="E703" s="16"/>
      <c r="F703" s="16"/>
      <c r="G703" s="16"/>
      <c r="H703" s="60"/>
      <c r="I703" s="60"/>
      <c r="J703" s="16"/>
      <c r="K703" s="16"/>
      <c r="L703" s="16"/>
    </row>
    <row r="704" spans="1:12" s="10" customFormat="1" ht="18" hidden="1" customHeight="1" x14ac:dyDescent="0.25">
      <c r="A704" s="73" t="s">
        <v>36</v>
      </c>
      <c r="B704" s="73" t="s">
        <v>261</v>
      </c>
      <c r="C704" s="16">
        <f>SUBTOTAL(9,C705:C707)</f>
        <v>0</v>
      </c>
      <c r="D704" s="16">
        <f>SUBTOTAL(9,D705:D707)</f>
        <v>0</v>
      </c>
      <c r="E704" s="16">
        <f>SUBTOTAL(9,E705:E707)</f>
        <v>0</v>
      </c>
      <c r="F704" s="16">
        <f>G704-D704</f>
        <v>0</v>
      </c>
      <c r="G704" s="16">
        <f>SUBTOTAL(9,G705:G707)</f>
        <v>0</v>
      </c>
      <c r="H704" s="60" t="str">
        <f>IF(C704&lt;&gt;0,E704/C704,"-")</f>
        <v>-</v>
      </c>
      <c r="I704" s="60" t="str">
        <f>IF(D704&lt;&gt;0,E704/D704,"-")</f>
        <v>-</v>
      </c>
      <c r="J704" s="16">
        <f>SUBTOTAL(9,J705:J707)</f>
        <v>0</v>
      </c>
      <c r="K704" s="16">
        <f>SUBTOTAL(9,K705:K707)</f>
        <v>0</v>
      </c>
      <c r="L704" s="16">
        <f>SUBTOTAL(9,L705:L707)</f>
        <v>0</v>
      </c>
    </row>
    <row r="705" spans="1:12" ht="30" hidden="1" customHeight="1" x14ac:dyDescent="0.25">
      <c r="A705" s="9"/>
      <c r="B705" s="9"/>
      <c r="C705" s="46"/>
      <c r="D705" s="33"/>
      <c r="E705" s="33"/>
      <c r="F705" s="33"/>
      <c r="G705" s="34"/>
      <c r="H705" s="61"/>
      <c r="I705" s="61"/>
      <c r="J705" s="34"/>
      <c r="K705" s="34"/>
      <c r="L705" s="34"/>
    </row>
    <row r="706" spans="1:12" ht="15" hidden="1" customHeight="1" x14ac:dyDescent="0.25">
      <c r="A706" s="74" t="s">
        <v>120</v>
      </c>
      <c r="B706" s="74" t="s">
        <v>344</v>
      </c>
      <c r="C706" s="3">
        <v>0</v>
      </c>
      <c r="D706" s="3">
        <v>0</v>
      </c>
      <c r="E706" s="3">
        <v>0</v>
      </c>
      <c r="F706" s="3">
        <f>G706-D706</f>
        <v>0</v>
      </c>
      <c r="G706" s="3"/>
      <c r="H706" s="51" t="str">
        <f>IF(C706&lt;&gt;0,0/C706,"-")</f>
        <v>-</v>
      </c>
      <c r="I706" s="51" t="str">
        <f>IF(D706&lt;&gt;0,E706/D706,"-")</f>
        <v>-</v>
      </c>
      <c r="J706" s="3">
        <v>0</v>
      </c>
      <c r="K706" s="76">
        <v>0</v>
      </c>
      <c r="L706" s="76">
        <v>0</v>
      </c>
    </row>
    <row r="707" spans="1:12" hidden="1" x14ac:dyDescent="0.25">
      <c r="A707" s="9"/>
      <c r="B707" s="9"/>
      <c r="C707" s="46"/>
      <c r="D707" s="3"/>
      <c r="E707" s="3"/>
      <c r="F707" s="3"/>
      <c r="G707" s="3"/>
      <c r="H707" s="51"/>
      <c r="I707" s="51"/>
      <c r="J707" s="3"/>
      <c r="K707" s="3"/>
      <c r="L707" s="3"/>
    </row>
    <row r="708" spans="1:12" hidden="1" x14ac:dyDescent="0.25">
      <c r="A708" s="1"/>
      <c r="B708" s="1"/>
      <c r="C708" s="5"/>
      <c r="D708" s="5"/>
      <c r="E708" s="5"/>
      <c r="F708" s="5"/>
      <c r="G708" s="34"/>
      <c r="H708" s="61"/>
      <c r="I708" s="61"/>
      <c r="J708" s="34"/>
      <c r="K708" s="34"/>
      <c r="L708" s="34"/>
    </row>
    <row r="709" spans="1:12" ht="20.100000000000001" hidden="1" customHeight="1" x14ac:dyDescent="0.25">
      <c r="A709" s="1"/>
      <c r="B709" s="1"/>
      <c r="C709" s="5"/>
      <c r="D709" s="5"/>
      <c r="E709" s="5"/>
      <c r="F709" s="5"/>
      <c r="G709" s="34"/>
      <c r="H709" s="61"/>
      <c r="I709" s="61"/>
      <c r="J709" s="34"/>
      <c r="K709" s="34"/>
      <c r="L709" s="34"/>
    </row>
    <row r="710" spans="1:12" s="10" customFormat="1" ht="18" hidden="1" customHeight="1" x14ac:dyDescent="0.25">
      <c r="A710" s="71" t="s">
        <v>15</v>
      </c>
      <c r="B710" s="71" t="s">
        <v>330</v>
      </c>
      <c r="C710" s="41">
        <f>SUBTOTAL(9,C711:C723)</f>
        <v>0</v>
      </c>
      <c r="D710" s="41">
        <f>SUBTOTAL(9,D711:D723)</f>
        <v>0</v>
      </c>
      <c r="E710" s="41">
        <f>SUBTOTAL(9,E711:E723)</f>
        <v>0</v>
      </c>
      <c r="F710" s="41">
        <f>G710-D710</f>
        <v>0</v>
      </c>
      <c r="G710" s="41">
        <f>SUBTOTAL(9,G711:G723)</f>
        <v>0</v>
      </c>
      <c r="H710" s="58" t="str">
        <f>IF(C710&lt;&gt;0,E710/C710,"-")</f>
        <v>-</v>
      </c>
      <c r="I710" s="58" t="str">
        <f>IF(D710&lt;&gt;0,E710/D710,"-")</f>
        <v>-</v>
      </c>
      <c r="J710" s="41">
        <f>SUBTOTAL(9,J711:J723)</f>
        <v>1000000</v>
      </c>
      <c r="K710" s="41">
        <f>SUBTOTAL(9,K711:K723)</f>
        <v>1000000</v>
      </c>
      <c r="L710" s="41">
        <f>SUBTOTAL(9,L711:L723)</f>
        <v>0</v>
      </c>
    </row>
    <row r="711" spans="1:12" s="10" customFormat="1" ht="30" hidden="1" customHeight="1" x14ac:dyDescent="0.25">
      <c r="A711" s="66"/>
      <c r="B711" s="66"/>
      <c r="C711" s="45"/>
      <c r="D711" s="16"/>
      <c r="E711" s="16"/>
      <c r="F711" s="16"/>
      <c r="G711" s="32"/>
      <c r="H711" s="54"/>
      <c r="I711" s="54"/>
      <c r="J711" s="32"/>
      <c r="K711" s="32"/>
      <c r="L711" s="32"/>
    </row>
    <row r="712" spans="1:12" s="10" customFormat="1" ht="18" hidden="1" customHeight="1" x14ac:dyDescent="0.25">
      <c r="A712" s="72" t="s">
        <v>1</v>
      </c>
      <c r="B712" s="72" t="s">
        <v>266</v>
      </c>
      <c r="C712" s="39">
        <f>SUBTOTAL(9,C713:C722)</f>
        <v>0</v>
      </c>
      <c r="D712" s="39">
        <f>SUBTOTAL(9,D713:D722)</f>
        <v>0</v>
      </c>
      <c r="E712" s="39">
        <f>SUBTOTAL(9,E713:E722)</f>
        <v>0</v>
      </c>
      <c r="F712" s="39">
        <f>G712-D712</f>
        <v>0</v>
      </c>
      <c r="G712" s="39">
        <f>SUBTOTAL(9,G713:G722)</f>
        <v>0</v>
      </c>
      <c r="H712" s="59" t="str">
        <f>IF(C712&lt;&gt;0,E712/C712,"-")</f>
        <v>-</v>
      </c>
      <c r="I712" s="59" t="str">
        <f>IF(D712&lt;&gt;0,E712/D712,"-")</f>
        <v>-</v>
      </c>
      <c r="J712" s="39">
        <f>SUBTOTAL(9,J713:J722)</f>
        <v>1000000</v>
      </c>
      <c r="K712" s="39">
        <f>SUBTOTAL(9,K713:K722)</f>
        <v>1000000</v>
      </c>
      <c r="L712" s="39">
        <f>SUBTOTAL(9,L713:L722)</f>
        <v>0</v>
      </c>
    </row>
    <row r="713" spans="1:12" s="10" customFormat="1" ht="22.5" hidden="1" customHeight="1" x14ac:dyDescent="0.25">
      <c r="A713" s="66"/>
      <c r="B713" s="66"/>
      <c r="C713" s="45"/>
      <c r="D713" s="16"/>
      <c r="E713" s="16"/>
      <c r="F713" s="16"/>
      <c r="G713" s="16"/>
      <c r="H713" s="60"/>
      <c r="I713" s="60"/>
      <c r="J713" s="16"/>
      <c r="K713" s="16"/>
      <c r="L713" s="16"/>
    </row>
    <row r="714" spans="1:12" s="10" customFormat="1" ht="18" hidden="1" customHeight="1" x14ac:dyDescent="0.25">
      <c r="A714" s="73" t="s">
        <v>10</v>
      </c>
      <c r="B714" s="73" t="s">
        <v>284</v>
      </c>
      <c r="C714" s="16">
        <f>SUBTOTAL(9,C715:C717)</f>
        <v>0</v>
      </c>
      <c r="D714" s="16">
        <f>SUBTOTAL(9,D715:D717)</f>
        <v>0</v>
      </c>
      <c r="E714" s="16">
        <f>SUBTOTAL(9,E715:E717)</f>
        <v>0</v>
      </c>
      <c r="F714" s="16">
        <f>G714-D714</f>
        <v>0</v>
      </c>
      <c r="G714" s="16">
        <f>SUBTOTAL(9,G715:G717)</f>
        <v>0</v>
      </c>
      <c r="H714" s="60" t="str">
        <f>IF(C714&lt;&gt;0,E714/C714,"-")</f>
        <v>-</v>
      </c>
      <c r="I714" s="60" t="str">
        <f>IF(D714&lt;&gt;0,E714/D714,"-")</f>
        <v>-</v>
      </c>
      <c r="J714" s="16">
        <f>SUBTOTAL(9,J715:J717)</f>
        <v>1000000</v>
      </c>
      <c r="K714" s="16">
        <f>SUBTOTAL(9,K715:K717)</f>
        <v>1000000</v>
      </c>
      <c r="L714" s="16">
        <f>SUBTOTAL(9,L715:L717)</f>
        <v>0</v>
      </c>
    </row>
    <row r="715" spans="1:12" ht="30" hidden="1" customHeight="1" x14ac:dyDescent="0.25">
      <c r="A715" s="9"/>
      <c r="B715" s="9"/>
      <c r="C715" s="46"/>
      <c r="D715" s="33"/>
      <c r="E715" s="33"/>
      <c r="F715" s="33"/>
      <c r="G715" s="34"/>
      <c r="H715" s="61"/>
      <c r="I715" s="61"/>
      <c r="J715" s="34"/>
      <c r="K715" s="34"/>
      <c r="L715" s="34"/>
    </row>
    <row r="716" spans="1:12" ht="15" hidden="1" customHeight="1" x14ac:dyDescent="0.25">
      <c r="A716" s="74" t="s">
        <v>10</v>
      </c>
      <c r="B716" s="74" t="s">
        <v>284</v>
      </c>
      <c r="C716" s="3"/>
      <c r="D716" s="3">
        <v>0</v>
      </c>
      <c r="E716" s="3">
        <v>0</v>
      </c>
      <c r="F716" s="3">
        <f>G716-D716</f>
        <v>0</v>
      </c>
      <c r="G716" s="3"/>
      <c r="H716" s="51" t="str">
        <f>IF(C716&lt;&gt;0,0/C716,"-")</f>
        <v>-</v>
      </c>
      <c r="I716" s="51" t="str">
        <f>IF(D716&lt;&gt;0,E716/D716,"-")</f>
        <v>-</v>
      </c>
      <c r="J716" s="3">
        <v>1000000</v>
      </c>
      <c r="K716" s="76">
        <v>1000000</v>
      </c>
      <c r="L716" s="76">
        <v>0</v>
      </c>
    </row>
    <row r="717" spans="1:12" hidden="1" x14ac:dyDescent="0.25">
      <c r="A717" s="9"/>
      <c r="B717" s="9"/>
      <c r="C717" s="46"/>
      <c r="D717" s="3"/>
      <c r="E717" s="3"/>
      <c r="F717" s="3"/>
      <c r="G717" s="3"/>
      <c r="H717" s="51"/>
      <c r="I717" s="51"/>
      <c r="J717" s="3"/>
      <c r="K717" s="3"/>
      <c r="L717" s="3"/>
    </row>
    <row r="718" spans="1:12" s="10" customFormat="1" ht="18" hidden="1" customHeight="1" x14ac:dyDescent="0.25">
      <c r="A718" s="73" t="s">
        <v>36</v>
      </c>
      <c r="B718" s="73" t="s">
        <v>261</v>
      </c>
      <c r="C718" s="16">
        <f>SUBTOTAL(9,C719:C721)</f>
        <v>0</v>
      </c>
      <c r="D718" s="16">
        <f>SUBTOTAL(9,D719:D721)</f>
        <v>0</v>
      </c>
      <c r="E718" s="16">
        <f>SUBTOTAL(9,E719:E721)</f>
        <v>0</v>
      </c>
      <c r="F718" s="16">
        <f>G718-D718</f>
        <v>0</v>
      </c>
      <c r="G718" s="16">
        <f>SUBTOTAL(9,G719:G721)</f>
        <v>0</v>
      </c>
      <c r="H718" s="60" t="str">
        <f>IF(C718&lt;&gt;0,E718/C718,"-")</f>
        <v>-</v>
      </c>
      <c r="I718" s="60" t="str">
        <f>IF(D718&lt;&gt;0,E718/D718,"-")</f>
        <v>-</v>
      </c>
      <c r="J718" s="16">
        <f>SUBTOTAL(9,J719:J721)</f>
        <v>0</v>
      </c>
      <c r="K718" s="16">
        <f>SUBTOTAL(9,K719:K721)</f>
        <v>0</v>
      </c>
      <c r="L718" s="16">
        <f>SUBTOTAL(9,L719:L721)</f>
        <v>0</v>
      </c>
    </row>
    <row r="719" spans="1:12" ht="30" hidden="1" customHeight="1" x14ac:dyDescent="0.25">
      <c r="A719" s="9"/>
      <c r="B719" s="9"/>
      <c r="C719" s="46"/>
      <c r="D719" s="33"/>
      <c r="E719" s="33"/>
      <c r="F719" s="33"/>
      <c r="G719" s="34"/>
      <c r="H719" s="61"/>
      <c r="I719" s="61"/>
      <c r="J719" s="34"/>
      <c r="K719" s="34"/>
      <c r="L719" s="34"/>
    </row>
    <row r="720" spans="1:12" ht="15" hidden="1" customHeight="1" x14ac:dyDescent="0.25">
      <c r="A720" s="74" t="s">
        <v>120</v>
      </c>
      <c r="B720" s="74" t="s">
        <v>344</v>
      </c>
      <c r="C720" s="3">
        <v>0</v>
      </c>
      <c r="D720" s="3">
        <v>0</v>
      </c>
      <c r="E720" s="3">
        <v>0</v>
      </c>
      <c r="F720" s="3">
        <f>G720-D720</f>
        <v>0</v>
      </c>
      <c r="G720" s="3"/>
      <c r="H720" s="51" t="str">
        <f>IF(C720&lt;&gt;0,0/C720,"-")</f>
        <v>-</v>
      </c>
      <c r="I720" s="51" t="str">
        <f>IF(D720&lt;&gt;0,E720/D720,"-")</f>
        <v>-</v>
      </c>
      <c r="J720" s="3">
        <v>0</v>
      </c>
      <c r="K720" s="76">
        <v>0</v>
      </c>
      <c r="L720" s="76">
        <v>0</v>
      </c>
    </row>
    <row r="721" spans="1:12" hidden="1" x14ac:dyDescent="0.25">
      <c r="A721" s="9"/>
      <c r="B721" s="9"/>
      <c r="C721" s="46"/>
      <c r="D721" s="3"/>
      <c r="E721" s="3"/>
      <c r="F721" s="3"/>
      <c r="G721" s="3"/>
      <c r="H721" s="51"/>
      <c r="I721" s="51"/>
      <c r="J721" s="3"/>
      <c r="K721" s="3"/>
      <c r="L721" s="3"/>
    </row>
    <row r="722" spans="1:12" hidden="1" x14ac:dyDescent="0.25">
      <c r="A722" s="1"/>
      <c r="B722" s="1"/>
      <c r="C722" s="5"/>
      <c r="D722" s="5"/>
      <c r="E722" s="5"/>
      <c r="F722" s="5"/>
      <c r="G722" s="34"/>
      <c r="H722" s="61"/>
      <c r="I722" s="61"/>
      <c r="J722" s="34"/>
      <c r="K722" s="34"/>
      <c r="L722" s="34"/>
    </row>
    <row r="723" spans="1:12" ht="20.100000000000001" hidden="1" customHeight="1" x14ac:dyDescent="0.25">
      <c r="A723" s="1"/>
      <c r="B723" s="1"/>
      <c r="C723" s="5"/>
      <c r="D723" s="5"/>
      <c r="E723" s="5"/>
      <c r="F723" s="5"/>
      <c r="G723" s="34"/>
      <c r="H723" s="61"/>
      <c r="I723" s="61"/>
      <c r="J723" s="34"/>
      <c r="K723" s="34"/>
      <c r="L723" s="34"/>
    </row>
    <row r="724" spans="1:12" ht="20.100000000000001" hidden="1" customHeight="1" x14ac:dyDescent="0.25">
      <c r="A724" s="1"/>
      <c r="B724" s="1"/>
      <c r="C724" s="5"/>
      <c r="D724" s="5"/>
      <c r="E724" s="5"/>
      <c r="F724" s="5"/>
      <c r="G724" s="34"/>
      <c r="H724" s="61"/>
      <c r="I724" s="61"/>
      <c r="J724" s="34"/>
      <c r="K724" s="34"/>
      <c r="L724" s="34"/>
    </row>
    <row r="725" spans="1:12" ht="20.100000000000001" hidden="1" customHeight="1" x14ac:dyDescent="0.25">
      <c r="A725" s="1"/>
      <c r="B725" s="1"/>
      <c r="C725" s="5"/>
      <c r="D725" s="5"/>
      <c r="E725" s="5"/>
      <c r="F725" s="5"/>
      <c r="G725" s="34"/>
      <c r="H725" s="61"/>
      <c r="I725" s="61"/>
      <c r="J725" s="34"/>
      <c r="K725" s="34"/>
      <c r="L725" s="34"/>
    </row>
    <row r="726" spans="1:12" s="10" customFormat="1" ht="18" hidden="1" customHeight="1" x14ac:dyDescent="0.25">
      <c r="A726" s="69" t="s">
        <v>50</v>
      </c>
      <c r="B726" s="69" t="s">
        <v>189</v>
      </c>
      <c r="C726" s="38">
        <f>SUBTOTAL(9,C727:C741)</f>
        <v>0</v>
      </c>
      <c r="D726" s="38">
        <f>SUBTOTAL(9,D727:D741)</f>
        <v>0</v>
      </c>
      <c r="E726" s="38">
        <f>SUBTOTAL(9,E727:E741)</f>
        <v>0</v>
      </c>
      <c r="F726" s="38">
        <f>G726-D726</f>
        <v>0</v>
      </c>
      <c r="G726" s="38">
        <f>SUBTOTAL(9,G727:G741)</f>
        <v>0</v>
      </c>
      <c r="H726" s="56" t="str">
        <f>IF(C726&lt;&gt;0,E726/C726,"-")</f>
        <v>-</v>
      </c>
      <c r="I726" s="56" t="str">
        <f>IF(D726&lt;&gt;0,E726/D726,"-")</f>
        <v>-</v>
      </c>
      <c r="J726" s="38">
        <f>SUBTOTAL(9,J727:J741)</f>
        <v>0</v>
      </c>
      <c r="K726" s="38">
        <f>SUBTOTAL(9,K727:K741)</f>
        <v>0</v>
      </c>
      <c r="L726" s="38">
        <f>SUBTOTAL(9,L727:L741)</f>
        <v>0</v>
      </c>
    </row>
    <row r="727" spans="1:12" s="10" customFormat="1" ht="30" hidden="1" customHeight="1" x14ac:dyDescent="0.25">
      <c r="A727" s="66"/>
      <c r="B727" s="66"/>
      <c r="C727" s="45"/>
      <c r="D727" s="14"/>
      <c r="E727" s="14"/>
      <c r="F727" s="14"/>
      <c r="G727" s="32"/>
      <c r="H727" s="54"/>
      <c r="I727" s="54"/>
      <c r="J727" s="32"/>
      <c r="K727" s="32"/>
      <c r="L727" s="32"/>
    </row>
    <row r="728" spans="1:12" s="10" customFormat="1" ht="18" hidden="1" customHeight="1" x14ac:dyDescent="0.25">
      <c r="A728" s="70" t="s">
        <v>169</v>
      </c>
      <c r="B728" s="70" t="s">
        <v>289</v>
      </c>
      <c r="C728" s="40">
        <f>SUBTOTAL(9,C729:C740)</f>
        <v>0</v>
      </c>
      <c r="D728" s="40">
        <f>SUBTOTAL(9,D729:D740)</f>
        <v>0</v>
      </c>
      <c r="E728" s="40">
        <f>SUBTOTAL(9,E729:E740)</f>
        <v>0</v>
      </c>
      <c r="F728" s="40">
        <f>G728-D728</f>
        <v>0</v>
      </c>
      <c r="G728" s="40">
        <f>SUBTOTAL(9,G729:G740)</f>
        <v>0</v>
      </c>
      <c r="H728" s="57" t="str">
        <f>IF(C728&lt;&gt;0,E728/C728,"-")</f>
        <v>-</v>
      </c>
      <c r="I728" s="57" t="str">
        <f>IF(D728&lt;&gt;0,E728/D728,"-")</f>
        <v>-</v>
      </c>
      <c r="J728" s="40">
        <f>SUBTOTAL(9,J729:J740)</f>
        <v>0</v>
      </c>
      <c r="K728" s="40">
        <f>SUBTOTAL(9,K729:K740)</f>
        <v>0</v>
      </c>
      <c r="L728" s="40">
        <f>SUBTOTAL(9,L729:L740)</f>
        <v>0</v>
      </c>
    </row>
    <row r="729" spans="1:12" s="10" customFormat="1" ht="30" hidden="1" customHeight="1" x14ac:dyDescent="0.25">
      <c r="A729" s="66"/>
      <c r="B729" s="66"/>
      <c r="C729" s="45"/>
      <c r="D729" s="15"/>
      <c r="E729" s="15"/>
      <c r="F729" s="15"/>
      <c r="G729" s="32"/>
      <c r="H729" s="54"/>
      <c r="I729" s="54"/>
      <c r="J729" s="32"/>
      <c r="K729" s="32"/>
      <c r="L729" s="32"/>
    </row>
    <row r="730" spans="1:12" s="10" customFormat="1" ht="18" hidden="1" customHeight="1" x14ac:dyDescent="0.25">
      <c r="A730" s="71" t="s">
        <v>2</v>
      </c>
      <c r="B730" s="71" t="s">
        <v>273</v>
      </c>
      <c r="C730" s="41">
        <f>SUBTOTAL(9,C731:C739)</f>
        <v>0</v>
      </c>
      <c r="D730" s="41">
        <f>SUBTOTAL(9,D731:D739)</f>
        <v>0</v>
      </c>
      <c r="E730" s="41">
        <f>SUBTOTAL(9,E731:E739)</f>
        <v>0</v>
      </c>
      <c r="F730" s="41">
        <f>G730-D730</f>
        <v>0</v>
      </c>
      <c r="G730" s="41">
        <f>SUBTOTAL(9,G731:G739)</f>
        <v>0</v>
      </c>
      <c r="H730" s="58" t="str">
        <f>IF(C730&lt;&gt;0,E730/C730,"-")</f>
        <v>-</v>
      </c>
      <c r="I730" s="58" t="str">
        <f>IF(D730&lt;&gt;0,E730/D730,"-")</f>
        <v>-</v>
      </c>
      <c r="J730" s="41">
        <f>SUBTOTAL(9,J731:J739)</f>
        <v>0</v>
      </c>
      <c r="K730" s="41">
        <f>SUBTOTAL(9,K731:K739)</f>
        <v>0</v>
      </c>
      <c r="L730" s="41">
        <f>SUBTOTAL(9,L731:L739)</f>
        <v>0</v>
      </c>
    </row>
    <row r="731" spans="1:12" s="10" customFormat="1" ht="30" hidden="1" customHeight="1" x14ac:dyDescent="0.25">
      <c r="A731" s="66"/>
      <c r="B731" s="66"/>
      <c r="C731" s="45"/>
      <c r="D731" s="16"/>
      <c r="E731" s="16"/>
      <c r="F731" s="16"/>
      <c r="G731" s="32"/>
      <c r="H731" s="54"/>
      <c r="I731" s="54"/>
      <c r="J731" s="32"/>
      <c r="K731" s="32"/>
      <c r="L731" s="32"/>
    </row>
    <row r="732" spans="1:12" s="10" customFormat="1" ht="18" hidden="1" customHeight="1" x14ac:dyDescent="0.25">
      <c r="A732" s="72" t="s">
        <v>1</v>
      </c>
      <c r="B732" s="72" t="s">
        <v>266</v>
      </c>
      <c r="C732" s="39">
        <f>SUBTOTAL(9,C733:C738)</f>
        <v>0</v>
      </c>
      <c r="D732" s="39">
        <f>SUBTOTAL(9,D733:D738)</f>
        <v>0</v>
      </c>
      <c r="E732" s="39">
        <f>SUBTOTAL(9,E733:E738)</f>
        <v>0</v>
      </c>
      <c r="F732" s="39">
        <f>G732-D732</f>
        <v>0</v>
      </c>
      <c r="G732" s="39">
        <f>SUBTOTAL(9,G733:G738)</f>
        <v>0</v>
      </c>
      <c r="H732" s="59" t="str">
        <f>IF(C732&lt;&gt;0,E732/C732,"-")</f>
        <v>-</v>
      </c>
      <c r="I732" s="59" t="str">
        <f>IF(D732&lt;&gt;0,E732/D732,"-")</f>
        <v>-</v>
      </c>
      <c r="J732" s="39">
        <f>SUBTOTAL(9,J733:J738)</f>
        <v>0</v>
      </c>
      <c r="K732" s="39">
        <f>SUBTOTAL(9,K733:K738)</f>
        <v>0</v>
      </c>
      <c r="L732" s="39">
        <f>SUBTOTAL(9,L733:L738)</f>
        <v>0</v>
      </c>
    </row>
    <row r="733" spans="1:12" s="10" customFormat="1" ht="22.5" hidden="1" customHeight="1" x14ac:dyDescent="0.25">
      <c r="A733" s="66"/>
      <c r="B733" s="66"/>
      <c r="C733" s="45"/>
      <c r="D733" s="16"/>
      <c r="E733" s="16"/>
      <c r="F733" s="16"/>
      <c r="G733" s="16"/>
      <c r="H733" s="60"/>
      <c r="I733" s="60"/>
      <c r="J733" s="16"/>
      <c r="K733" s="16"/>
      <c r="L733" s="16"/>
    </row>
    <row r="734" spans="1:12" s="10" customFormat="1" ht="18" hidden="1" customHeight="1" x14ac:dyDescent="0.25">
      <c r="A734" s="73" t="s">
        <v>36</v>
      </c>
      <c r="B734" s="73" t="s">
        <v>261</v>
      </c>
      <c r="C734" s="16">
        <f>SUBTOTAL(9,C735:C737)</f>
        <v>0</v>
      </c>
      <c r="D734" s="16">
        <f>SUBTOTAL(9,D735:D737)</f>
        <v>0</v>
      </c>
      <c r="E734" s="16">
        <f>SUBTOTAL(9,E735:E737)</f>
        <v>0</v>
      </c>
      <c r="F734" s="16">
        <f>G734-D734</f>
        <v>0</v>
      </c>
      <c r="G734" s="16">
        <f>SUBTOTAL(9,G735:G737)</f>
        <v>0</v>
      </c>
      <c r="H734" s="60" t="str">
        <f>IF(C734&lt;&gt;0,E734/C734,"-")</f>
        <v>-</v>
      </c>
      <c r="I734" s="60" t="str">
        <f>IF(D734&lt;&gt;0,E734/D734,"-")</f>
        <v>-</v>
      </c>
      <c r="J734" s="16">
        <f>SUBTOTAL(9,J735:J737)</f>
        <v>0</v>
      </c>
      <c r="K734" s="16">
        <f>SUBTOTAL(9,K735:K737)</f>
        <v>0</v>
      </c>
      <c r="L734" s="16">
        <f>SUBTOTAL(9,L735:L737)</f>
        <v>0</v>
      </c>
    </row>
    <row r="735" spans="1:12" ht="30" hidden="1" customHeight="1" x14ac:dyDescent="0.25">
      <c r="A735" s="9"/>
      <c r="B735" s="9"/>
      <c r="C735" s="46"/>
      <c r="D735" s="33"/>
      <c r="E735" s="33"/>
      <c r="F735" s="33"/>
      <c r="G735" s="34"/>
      <c r="H735" s="61"/>
      <c r="I735" s="61"/>
      <c r="J735" s="34"/>
      <c r="K735" s="34"/>
      <c r="L735" s="34"/>
    </row>
    <row r="736" spans="1:12" ht="15" hidden="1" customHeight="1" x14ac:dyDescent="0.25">
      <c r="A736" s="74" t="s">
        <v>121</v>
      </c>
      <c r="B736" s="74" t="s">
        <v>291</v>
      </c>
      <c r="C736" s="3">
        <v>0</v>
      </c>
      <c r="D736" s="3">
        <v>0</v>
      </c>
      <c r="E736" s="3">
        <v>0</v>
      </c>
      <c r="F736" s="3">
        <f>G736-D736</f>
        <v>0</v>
      </c>
      <c r="G736" s="3"/>
      <c r="H736" s="51" t="str">
        <f>IF(C736&lt;&gt;0,0/C736,"-")</f>
        <v>-</v>
      </c>
      <c r="I736" s="51" t="str">
        <f>IF(D736&lt;&gt;0,E736/D736,"-")</f>
        <v>-</v>
      </c>
      <c r="J736" s="3">
        <v>0</v>
      </c>
      <c r="K736" s="76">
        <v>0</v>
      </c>
      <c r="L736" s="76">
        <v>0</v>
      </c>
    </row>
    <row r="737" spans="1:12" hidden="1" x14ac:dyDescent="0.25">
      <c r="A737" s="9"/>
      <c r="B737" s="9"/>
      <c r="C737" s="46"/>
      <c r="D737" s="3"/>
      <c r="E737" s="3"/>
      <c r="F737" s="3"/>
      <c r="G737" s="3"/>
      <c r="H737" s="51"/>
      <c r="I737" s="51"/>
      <c r="J737" s="3"/>
      <c r="K737" s="3"/>
      <c r="L737" s="3"/>
    </row>
    <row r="738" spans="1:12" hidden="1" x14ac:dyDescent="0.25">
      <c r="A738" s="1"/>
      <c r="B738" s="1"/>
      <c r="C738" s="5"/>
      <c r="D738" s="5"/>
      <c r="E738" s="5"/>
      <c r="F738" s="5"/>
      <c r="G738" s="34"/>
      <c r="H738" s="61"/>
      <c r="I738" s="61"/>
      <c r="J738" s="34"/>
      <c r="K738" s="34"/>
      <c r="L738" s="34"/>
    </row>
    <row r="739" spans="1:12" ht="20.100000000000001" hidden="1" customHeight="1" x14ac:dyDescent="0.25">
      <c r="A739" s="1"/>
      <c r="B739" s="1"/>
      <c r="C739" s="5"/>
      <c r="D739" s="5"/>
      <c r="E739" s="5"/>
      <c r="F739" s="5"/>
      <c r="G739" s="34"/>
      <c r="H739" s="61"/>
      <c r="I739" s="61"/>
      <c r="J739" s="34"/>
      <c r="K739" s="34"/>
      <c r="L739" s="34"/>
    </row>
    <row r="740" spans="1:12" ht="20.100000000000001" hidden="1" customHeight="1" x14ac:dyDescent="0.25">
      <c r="A740" s="1"/>
      <c r="B740" s="1"/>
      <c r="C740" s="5"/>
      <c r="D740" s="5"/>
      <c r="E740" s="5"/>
      <c r="F740" s="5"/>
      <c r="G740" s="34"/>
      <c r="H740" s="61"/>
      <c r="I740" s="61"/>
      <c r="J740" s="34"/>
      <c r="K740" s="34"/>
      <c r="L740" s="34"/>
    </row>
    <row r="741" spans="1:12" ht="20.100000000000001" hidden="1" customHeight="1" x14ac:dyDescent="0.25">
      <c r="A741" s="1"/>
      <c r="B741" s="1"/>
      <c r="C741" s="5"/>
      <c r="D741" s="5"/>
      <c r="E741" s="5"/>
      <c r="F741" s="5"/>
      <c r="G741" s="34"/>
      <c r="H741" s="61"/>
      <c r="I741" s="61"/>
      <c r="J741" s="34"/>
      <c r="K741" s="34"/>
      <c r="L741" s="34"/>
    </row>
    <row r="742" spans="1:12" s="10" customFormat="1" ht="18" hidden="1" customHeight="1" x14ac:dyDescent="0.25">
      <c r="A742" s="69" t="s">
        <v>52</v>
      </c>
      <c r="B742" s="69" t="s">
        <v>337</v>
      </c>
      <c r="C742" s="38">
        <f>SUBTOTAL(9,C743:C781)</f>
        <v>0</v>
      </c>
      <c r="D742" s="38">
        <f>SUBTOTAL(9,D743:D781)</f>
        <v>0</v>
      </c>
      <c r="E742" s="38">
        <f>SUBTOTAL(9,E743:E781)</f>
        <v>0</v>
      </c>
      <c r="F742" s="38">
        <f>G742-D742</f>
        <v>0</v>
      </c>
      <c r="G742" s="38">
        <f>SUBTOTAL(9,G743:G781)</f>
        <v>0</v>
      </c>
      <c r="H742" s="56" t="str">
        <f>IF(C742&lt;&gt;0,E742/C742,"-")</f>
        <v>-</v>
      </c>
      <c r="I742" s="56" t="str">
        <f>IF(D742&lt;&gt;0,E742/D742,"-")</f>
        <v>-</v>
      </c>
      <c r="J742" s="38">
        <f>SUBTOTAL(9,J743:J781)</f>
        <v>200000</v>
      </c>
      <c r="K742" s="38">
        <f>SUBTOTAL(9,K743:K781)</f>
        <v>0</v>
      </c>
      <c r="L742" s="38">
        <f>SUBTOTAL(9,L743:L781)</f>
        <v>0</v>
      </c>
    </row>
    <row r="743" spans="1:12" s="10" customFormat="1" ht="30" hidden="1" customHeight="1" x14ac:dyDescent="0.25">
      <c r="A743" s="66"/>
      <c r="B743" s="66"/>
      <c r="C743" s="45"/>
      <c r="D743" s="14"/>
      <c r="E743" s="14"/>
      <c r="F743" s="14"/>
      <c r="G743" s="32"/>
      <c r="H743" s="54"/>
      <c r="I743" s="54"/>
      <c r="J743" s="32"/>
      <c r="K743" s="32"/>
      <c r="L743" s="32"/>
    </row>
    <row r="744" spans="1:12" s="10" customFormat="1" ht="18" hidden="1" customHeight="1" x14ac:dyDescent="0.25">
      <c r="A744" s="70" t="s">
        <v>170</v>
      </c>
      <c r="B744" s="70" t="s">
        <v>336</v>
      </c>
      <c r="C744" s="40">
        <f>SUBTOTAL(9,C745:C766)</f>
        <v>0</v>
      </c>
      <c r="D744" s="40">
        <f>SUBTOTAL(9,D745:D766)</f>
        <v>0</v>
      </c>
      <c r="E744" s="40">
        <f>SUBTOTAL(9,E745:E766)</f>
        <v>0</v>
      </c>
      <c r="F744" s="40">
        <f>G744-D744</f>
        <v>0</v>
      </c>
      <c r="G744" s="40">
        <f>SUBTOTAL(9,G745:G766)</f>
        <v>0</v>
      </c>
      <c r="H744" s="57" t="str">
        <f>IF(C744&lt;&gt;0,E744/C744,"-")</f>
        <v>-</v>
      </c>
      <c r="I744" s="57" t="str">
        <f>IF(D744&lt;&gt;0,E744/D744,"-")</f>
        <v>-</v>
      </c>
      <c r="J744" s="40">
        <f>SUBTOTAL(9,J745:J766)</f>
        <v>200000</v>
      </c>
      <c r="K744" s="40">
        <f>SUBTOTAL(9,K745:K766)</f>
        <v>0</v>
      </c>
      <c r="L744" s="40">
        <f>SUBTOTAL(9,L745:L766)</f>
        <v>0</v>
      </c>
    </row>
    <row r="745" spans="1:12" s="10" customFormat="1" ht="30" hidden="1" customHeight="1" x14ac:dyDescent="0.25">
      <c r="A745" s="66"/>
      <c r="B745" s="66"/>
      <c r="C745" s="45"/>
      <c r="D745" s="15"/>
      <c r="E745" s="15"/>
      <c r="F745" s="15"/>
      <c r="G745" s="32"/>
      <c r="H745" s="54"/>
      <c r="I745" s="54"/>
      <c r="J745" s="32"/>
      <c r="K745" s="32"/>
      <c r="L745" s="32"/>
    </row>
    <row r="746" spans="1:12" s="10" customFormat="1" ht="18" hidden="1" customHeight="1" x14ac:dyDescent="0.25">
      <c r="A746" s="71" t="s">
        <v>2</v>
      </c>
      <c r="B746" s="71" t="s">
        <v>273</v>
      </c>
      <c r="C746" s="41">
        <f>SUBTOTAL(9,C747:C755)</f>
        <v>0</v>
      </c>
      <c r="D746" s="41">
        <f>SUBTOTAL(9,D747:D755)</f>
        <v>0</v>
      </c>
      <c r="E746" s="41">
        <f>SUBTOTAL(9,E747:E755)</f>
        <v>0</v>
      </c>
      <c r="F746" s="41">
        <f>G746-D746</f>
        <v>0</v>
      </c>
      <c r="G746" s="41">
        <f>SUBTOTAL(9,G747:G755)</f>
        <v>0</v>
      </c>
      <c r="H746" s="58" t="str">
        <f>IF(C746&lt;&gt;0,E746/C746,"-")</f>
        <v>-</v>
      </c>
      <c r="I746" s="58" t="str">
        <f>IF(D746&lt;&gt;0,E746/D746,"-")</f>
        <v>-</v>
      </c>
      <c r="J746" s="41">
        <f>SUBTOTAL(9,J747:J755)</f>
        <v>200000</v>
      </c>
      <c r="K746" s="41">
        <f>SUBTOTAL(9,K747:K755)</f>
        <v>0</v>
      </c>
      <c r="L746" s="41">
        <f>SUBTOTAL(9,L747:L755)</f>
        <v>0</v>
      </c>
    </row>
    <row r="747" spans="1:12" s="10" customFormat="1" ht="30" hidden="1" customHeight="1" x14ac:dyDescent="0.25">
      <c r="A747" s="66"/>
      <c r="B747" s="66"/>
      <c r="C747" s="45"/>
      <c r="D747" s="16"/>
      <c r="E747" s="16"/>
      <c r="F747" s="16"/>
      <c r="G747" s="32"/>
      <c r="H747" s="54"/>
      <c r="I747" s="54"/>
      <c r="J747" s="32"/>
      <c r="K747" s="32"/>
      <c r="L747" s="32"/>
    </row>
    <row r="748" spans="1:12" s="10" customFormat="1" ht="18" hidden="1" customHeight="1" x14ac:dyDescent="0.25">
      <c r="A748" s="72" t="s">
        <v>1</v>
      </c>
      <c r="B748" s="72" t="s">
        <v>266</v>
      </c>
      <c r="C748" s="39">
        <f>SUBTOTAL(9,C749:C754)</f>
        <v>0</v>
      </c>
      <c r="D748" s="39">
        <f>SUBTOTAL(9,D749:D754)</f>
        <v>0</v>
      </c>
      <c r="E748" s="39">
        <f>SUBTOTAL(9,E749:E754)</f>
        <v>0</v>
      </c>
      <c r="F748" s="39">
        <f>G748-D748</f>
        <v>0</v>
      </c>
      <c r="G748" s="39">
        <f>SUBTOTAL(9,G749:G754)</f>
        <v>0</v>
      </c>
      <c r="H748" s="59" t="str">
        <f>IF(C748&lt;&gt;0,E748/C748,"-")</f>
        <v>-</v>
      </c>
      <c r="I748" s="59" t="str">
        <f>IF(D748&lt;&gt;0,E748/D748,"-")</f>
        <v>-</v>
      </c>
      <c r="J748" s="39">
        <f>SUBTOTAL(9,J749:J754)</f>
        <v>200000</v>
      </c>
      <c r="K748" s="39">
        <f>SUBTOTAL(9,K749:K754)</f>
        <v>0</v>
      </c>
      <c r="L748" s="39">
        <f>SUBTOTAL(9,L749:L754)</f>
        <v>0</v>
      </c>
    </row>
    <row r="749" spans="1:12" s="10" customFormat="1" ht="22.5" hidden="1" customHeight="1" x14ac:dyDescent="0.25">
      <c r="A749" s="66"/>
      <c r="B749" s="66"/>
      <c r="C749" s="45"/>
      <c r="D749" s="16"/>
      <c r="E749" s="16"/>
      <c r="F749" s="16"/>
      <c r="G749" s="16"/>
      <c r="H749" s="60"/>
      <c r="I749" s="60"/>
      <c r="J749" s="16"/>
      <c r="K749" s="16"/>
      <c r="L749" s="16"/>
    </row>
    <row r="750" spans="1:12" s="10" customFormat="1" ht="18" hidden="1" customHeight="1" x14ac:dyDescent="0.25">
      <c r="A750" s="73" t="s">
        <v>10</v>
      </c>
      <c r="B750" s="73" t="s">
        <v>284</v>
      </c>
      <c r="C750" s="16">
        <f>SUBTOTAL(9,C751:C753)</f>
        <v>0</v>
      </c>
      <c r="D750" s="16">
        <f>SUBTOTAL(9,D751:D753)</f>
        <v>0</v>
      </c>
      <c r="E750" s="16">
        <f>SUBTOTAL(9,E751:E753)</f>
        <v>0</v>
      </c>
      <c r="F750" s="16">
        <f>G750-D750</f>
        <v>0</v>
      </c>
      <c r="G750" s="16">
        <f>SUBTOTAL(9,G751:G753)</f>
        <v>0</v>
      </c>
      <c r="H750" s="60" t="str">
        <f>IF(C750&lt;&gt;0,E750/C750,"-")</f>
        <v>-</v>
      </c>
      <c r="I750" s="60" t="str">
        <f>IF(D750&lt;&gt;0,E750/D750,"-")</f>
        <v>-</v>
      </c>
      <c r="J750" s="16">
        <f>SUBTOTAL(9,J751:J753)</f>
        <v>200000</v>
      </c>
      <c r="K750" s="16">
        <f>SUBTOTAL(9,K751:K753)</f>
        <v>0</v>
      </c>
      <c r="L750" s="16">
        <f>SUBTOTAL(9,L751:L753)</f>
        <v>0</v>
      </c>
    </row>
    <row r="751" spans="1:12" ht="30" hidden="1" customHeight="1" x14ac:dyDescent="0.25">
      <c r="A751" s="9"/>
      <c r="B751" s="9"/>
      <c r="C751" s="46"/>
      <c r="D751" s="33"/>
      <c r="E751" s="33"/>
      <c r="F751" s="33"/>
      <c r="G751" s="34"/>
      <c r="H751" s="61"/>
      <c r="I751" s="61"/>
      <c r="J751" s="34"/>
      <c r="K751" s="34"/>
      <c r="L751" s="34"/>
    </row>
    <row r="752" spans="1:12" ht="15" hidden="1" customHeight="1" x14ac:dyDescent="0.25">
      <c r="A752" s="74" t="s">
        <v>10</v>
      </c>
      <c r="B752" s="74" t="s">
        <v>284</v>
      </c>
      <c r="C752" s="3"/>
      <c r="D752" s="3">
        <v>0</v>
      </c>
      <c r="E752" s="3">
        <v>0</v>
      </c>
      <c r="F752" s="3">
        <f>G752-D752</f>
        <v>0</v>
      </c>
      <c r="G752" s="3"/>
      <c r="H752" s="51" t="str">
        <f>IF(C752&lt;&gt;0,0/C752,"-")</f>
        <v>-</v>
      </c>
      <c r="I752" s="51" t="str">
        <f>IF(D752&lt;&gt;0,E752/D752,"-")</f>
        <v>-</v>
      </c>
      <c r="J752" s="3">
        <v>200000</v>
      </c>
      <c r="K752" s="76">
        <v>0</v>
      </c>
      <c r="L752" s="76">
        <v>0</v>
      </c>
    </row>
    <row r="753" spans="1:12" hidden="1" x14ac:dyDescent="0.25">
      <c r="A753" s="9"/>
      <c r="B753" s="9"/>
      <c r="C753" s="46"/>
      <c r="D753" s="3"/>
      <c r="E753" s="3"/>
      <c r="F753" s="3"/>
      <c r="G753" s="3"/>
      <c r="H753" s="51"/>
      <c r="I753" s="51"/>
      <c r="J753" s="3"/>
      <c r="K753" s="3"/>
      <c r="L753" s="3"/>
    </row>
    <row r="754" spans="1:12" hidden="1" x14ac:dyDescent="0.25">
      <c r="A754" s="1"/>
      <c r="B754" s="1"/>
      <c r="C754" s="5"/>
      <c r="D754" s="5"/>
      <c r="E754" s="5"/>
      <c r="F754" s="5"/>
      <c r="G754" s="34"/>
      <c r="H754" s="61"/>
      <c r="I754" s="61"/>
      <c r="J754" s="34"/>
      <c r="K754" s="34"/>
      <c r="L754" s="34"/>
    </row>
    <row r="755" spans="1:12" ht="20.100000000000001" hidden="1" customHeight="1" x14ac:dyDescent="0.25">
      <c r="A755" s="1"/>
      <c r="B755" s="1"/>
      <c r="C755" s="5"/>
      <c r="D755" s="5"/>
      <c r="E755" s="5"/>
      <c r="F755" s="5"/>
      <c r="G755" s="34"/>
      <c r="H755" s="61"/>
      <c r="I755" s="61"/>
      <c r="J755" s="34"/>
      <c r="K755" s="34"/>
      <c r="L755" s="34"/>
    </row>
    <row r="756" spans="1:12" s="10" customFormat="1" ht="18" hidden="1" customHeight="1" x14ac:dyDescent="0.25">
      <c r="A756" s="71" t="s">
        <v>13</v>
      </c>
      <c r="B756" s="71" t="s">
        <v>328</v>
      </c>
      <c r="C756" s="41">
        <f>SUBTOTAL(9,C757:C765)</f>
        <v>0</v>
      </c>
      <c r="D756" s="41">
        <f>SUBTOTAL(9,D757:D765)</f>
        <v>0</v>
      </c>
      <c r="E756" s="41">
        <f>SUBTOTAL(9,E757:E765)</f>
        <v>0</v>
      </c>
      <c r="F756" s="41">
        <f>G756-D756</f>
        <v>0</v>
      </c>
      <c r="G756" s="41">
        <f>SUBTOTAL(9,G757:G765)</f>
        <v>0</v>
      </c>
      <c r="H756" s="58" t="str">
        <f>IF(C756&lt;&gt;0,E756/C756,"-")</f>
        <v>-</v>
      </c>
      <c r="I756" s="58" t="str">
        <f>IF(D756&lt;&gt;0,E756/D756,"-")</f>
        <v>-</v>
      </c>
      <c r="J756" s="41">
        <f>SUBTOTAL(9,J757:J765)</f>
        <v>0</v>
      </c>
      <c r="K756" s="41">
        <f>SUBTOTAL(9,K757:K765)</f>
        <v>0</v>
      </c>
      <c r="L756" s="41">
        <f>SUBTOTAL(9,L757:L765)</f>
        <v>0</v>
      </c>
    </row>
    <row r="757" spans="1:12" s="10" customFormat="1" ht="30" hidden="1" customHeight="1" x14ac:dyDescent="0.25">
      <c r="A757" s="66"/>
      <c r="B757" s="66"/>
      <c r="C757" s="45"/>
      <c r="D757" s="16"/>
      <c r="E757" s="16"/>
      <c r="F757" s="16"/>
      <c r="G757" s="32"/>
      <c r="H757" s="54"/>
      <c r="I757" s="54"/>
      <c r="J757" s="32"/>
      <c r="K757" s="32"/>
      <c r="L757" s="32"/>
    </row>
    <row r="758" spans="1:12" s="10" customFormat="1" ht="18" hidden="1" customHeight="1" x14ac:dyDescent="0.25">
      <c r="A758" s="72" t="s">
        <v>1</v>
      </c>
      <c r="B758" s="72" t="s">
        <v>266</v>
      </c>
      <c r="C758" s="39">
        <f>SUBTOTAL(9,C759:C764)</f>
        <v>0</v>
      </c>
      <c r="D758" s="39">
        <f>SUBTOTAL(9,D759:D764)</f>
        <v>0</v>
      </c>
      <c r="E758" s="39">
        <f>SUBTOTAL(9,E759:E764)</f>
        <v>0</v>
      </c>
      <c r="F758" s="39">
        <f>G758-D758</f>
        <v>0</v>
      </c>
      <c r="G758" s="39">
        <f>SUBTOTAL(9,G759:G764)</f>
        <v>0</v>
      </c>
      <c r="H758" s="59" t="str">
        <f>IF(C758&lt;&gt;0,E758/C758,"-")</f>
        <v>-</v>
      </c>
      <c r="I758" s="59" t="str">
        <f>IF(D758&lt;&gt;0,E758/D758,"-")</f>
        <v>-</v>
      </c>
      <c r="J758" s="39">
        <f>SUBTOTAL(9,J759:J764)</f>
        <v>0</v>
      </c>
      <c r="K758" s="39">
        <f>SUBTOTAL(9,K759:K764)</f>
        <v>0</v>
      </c>
      <c r="L758" s="39">
        <f>SUBTOTAL(9,L759:L764)</f>
        <v>0</v>
      </c>
    </row>
    <row r="759" spans="1:12" s="10" customFormat="1" ht="22.5" hidden="1" customHeight="1" x14ac:dyDescent="0.25">
      <c r="A759" s="66"/>
      <c r="B759" s="66"/>
      <c r="C759" s="45"/>
      <c r="D759" s="16"/>
      <c r="E759" s="16"/>
      <c r="F759" s="16"/>
      <c r="G759" s="16"/>
      <c r="H759" s="60"/>
      <c r="I759" s="60"/>
      <c r="J759" s="16"/>
      <c r="K759" s="16"/>
      <c r="L759" s="16"/>
    </row>
    <row r="760" spans="1:12" s="10" customFormat="1" ht="18" hidden="1" customHeight="1" x14ac:dyDescent="0.25">
      <c r="A760" s="73" t="s">
        <v>36</v>
      </c>
      <c r="B760" s="73" t="s">
        <v>261</v>
      </c>
      <c r="C760" s="16">
        <f>SUBTOTAL(9,C761:C763)</f>
        <v>0</v>
      </c>
      <c r="D760" s="16">
        <f>SUBTOTAL(9,D761:D763)</f>
        <v>0</v>
      </c>
      <c r="E760" s="16">
        <f>SUBTOTAL(9,E761:E763)</f>
        <v>0</v>
      </c>
      <c r="F760" s="16">
        <f>G760-D760</f>
        <v>0</v>
      </c>
      <c r="G760" s="16">
        <f>SUBTOTAL(9,G761:G763)</f>
        <v>0</v>
      </c>
      <c r="H760" s="60" t="str">
        <f>IF(C760&lt;&gt;0,E760/C760,"-")</f>
        <v>-</v>
      </c>
      <c r="I760" s="60" t="str">
        <f>IF(D760&lt;&gt;0,E760/D760,"-")</f>
        <v>-</v>
      </c>
      <c r="J760" s="16">
        <f>SUBTOTAL(9,J761:J763)</f>
        <v>0</v>
      </c>
      <c r="K760" s="16">
        <f>SUBTOTAL(9,K761:K763)</f>
        <v>0</v>
      </c>
      <c r="L760" s="16">
        <f>SUBTOTAL(9,L761:L763)</f>
        <v>0</v>
      </c>
    </row>
    <row r="761" spans="1:12" ht="30" hidden="1" customHeight="1" x14ac:dyDescent="0.25">
      <c r="A761" s="9"/>
      <c r="B761" s="9"/>
      <c r="C761" s="46"/>
      <c r="D761" s="33"/>
      <c r="E761" s="33"/>
      <c r="F761" s="33"/>
      <c r="G761" s="34"/>
      <c r="H761" s="61"/>
      <c r="I761" s="61"/>
      <c r="J761" s="34"/>
      <c r="K761" s="34"/>
      <c r="L761" s="34"/>
    </row>
    <row r="762" spans="1:12" ht="15" hidden="1" customHeight="1" x14ac:dyDescent="0.25">
      <c r="A762" s="74" t="s">
        <v>121</v>
      </c>
      <c r="B762" s="74" t="s">
        <v>291</v>
      </c>
      <c r="C762" s="3">
        <v>0</v>
      </c>
      <c r="D762" s="3">
        <v>0</v>
      </c>
      <c r="E762" s="3">
        <v>0</v>
      </c>
      <c r="F762" s="3">
        <f>G762-D762</f>
        <v>0</v>
      </c>
      <c r="G762" s="3"/>
      <c r="H762" s="51" t="str">
        <f>IF(C762&lt;&gt;0,0/C762,"-")</f>
        <v>-</v>
      </c>
      <c r="I762" s="51" t="str">
        <f>IF(D762&lt;&gt;0,E762/D762,"-")</f>
        <v>-</v>
      </c>
      <c r="J762" s="3">
        <v>0</v>
      </c>
      <c r="K762" s="76">
        <v>0</v>
      </c>
      <c r="L762" s="76">
        <v>0</v>
      </c>
    </row>
    <row r="763" spans="1:12" hidden="1" x14ac:dyDescent="0.25">
      <c r="A763" s="9"/>
      <c r="B763" s="9"/>
      <c r="C763" s="46"/>
      <c r="D763" s="3"/>
      <c r="E763" s="3"/>
      <c r="F763" s="3"/>
      <c r="G763" s="3"/>
      <c r="H763" s="51"/>
      <c r="I763" s="51"/>
      <c r="J763" s="3"/>
      <c r="K763" s="3"/>
      <c r="L763" s="3"/>
    </row>
    <row r="764" spans="1:12" hidden="1" x14ac:dyDescent="0.25">
      <c r="A764" s="1"/>
      <c r="B764" s="1"/>
      <c r="C764" s="5"/>
      <c r="D764" s="5"/>
      <c r="E764" s="5"/>
      <c r="F764" s="5"/>
      <c r="G764" s="34"/>
      <c r="H764" s="61"/>
      <c r="I764" s="61"/>
      <c r="J764" s="34"/>
      <c r="K764" s="34"/>
      <c r="L764" s="34"/>
    </row>
    <row r="765" spans="1:12" ht="20.100000000000001" hidden="1" customHeight="1" x14ac:dyDescent="0.25">
      <c r="A765" s="1"/>
      <c r="B765" s="1"/>
      <c r="C765" s="5"/>
      <c r="D765" s="5"/>
      <c r="E765" s="5"/>
      <c r="F765" s="5"/>
      <c r="G765" s="34"/>
      <c r="H765" s="61"/>
      <c r="I765" s="61"/>
      <c r="J765" s="34"/>
      <c r="K765" s="34"/>
      <c r="L765" s="34"/>
    </row>
    <row r="766" spans="1:12" ht="20.100000000000001" hidden="1" customHeight="1" x14ac:dyDescent="0.25">
      <c r="A766" s="1"/>
      <c r="B766" s="1"/>
      <c r="C766" s="5"/>
      <c r="D766" s="5"/>
      <c r="E766" s="5"/>
      <c r="F766" s="5"/>
      <c r="G766" s="34"/>
      <c r="H766" s="61"/>
      <c r="I766" s="61"/>
      <c r="J766" s="34"/>
      <c r="K766" s="34"/>
      <c r="L766" s="34"/>
    </row>
    <row r="767" spans="1:12" s="10" customFormat="1" ht="18" hidden="1" customHeight="1" x14ac:dyDescent="0.25">
      <c r="A767" s="70" t="s">
        <v>171</v>
      </c>
      <c r="B767" s="70" t="s">
        <v>364</v>
      </c>
      <c r="C767" s="40">
        <f>SUBTOTAL(9,C768:C780)</f>
        <v>0</v>
      </c>
      <c r="D767" s="40">
        <f>SUBTOTAL(9,D768:D780)</f>
        <v>0</v>
      </c>
      <c r="E767" s="40">
        <f>SUBTOTAL(9,E768:E780)</f>
        <v>0</v>
      </c>
      <c r="F767" s="40">
        <f>G767-D767</f>
        <v>0</v>
      </c>
      <c r="G767" s="40">
        <f>SUBTOTAL(9,G768:G780)</f>
        <v>0</v>
      </c>
      <c r="H767" s="57" t="str">
        <f>IF(C767&lt;&gt;0,E767/C767,"-")</f>
        <v>-</v>
      </c>
      <c r="I767" s="57" t="str">
        <f>IF(D767&lt;&gt;0,E767/D767,"-")</f>
        <v>-</v>
      </c>
      <c r="J767" s="40">
        <f>SUBTOTAL(9,J768:J780)</f>
        <v>0</v>
      </c>
      <c r="K767" s="40">
        <f>SUBTOTAL(9,K768:K780)</f>
        <v>0</v>
      </c>
      <c r="L767" s="40">
        <f>SUBTOTAL(9,L768:L780)</f>
        <v>0</v>
      </c>
    </row>
    <row r="768" spans="1:12" s="10" customFormat="1" ht="30" hidden="1" customHeight="1" x14ac:dyDescent="0.25">
      <c r="A768" s="66"/>
      <c r="B768" s="66"/>
      <c r="C768" s="45"/>
      <c r="D768" s="15"/>
      <c r="E768" s="15"/>
      <c r="F768" s="15"/>
      <c r="G768" s="32"/>
      <c r="H768" s="54"/>
      <c r="I768" s="54"/>
      <c r="J768" s="32"/>
      <c r="K768" s="32"/>
      <c r="L768" s="32"/>
    </row>
    <row r="769" spans="1:12" s="10" customFormat="1" ht="18" hidden="1" customHeight="1" x14ac:dyDescent="0.25">
      <c r="A769" s="71" t="s">
        <v>2</v>
      </c>
      <c r="B769" s="71" t="s">
        <v>273</v>
      </c>
      <c r="C769" s="41">
        <f>SUBTOTAL(9,C770:C779)</f>
        <v>0</v>
      </c>
      <c r="D769" s="41">
        <f>SUBTOTAL(9,D770:D779)</f>
        <v>0</v>
      </c>
      <c r="E769" s="41">
        <f>SUBTOTAL(9,E770:E779)</f>
        <v>0</v>
      </c>
      <c r="F769" s="41">
        <f>G769-D769</f>
        <v>0</v>
      </c>
      <c r="G769" s="41">
        <f>SUBTOTAL(9,G770:G779)</f>
        <v>0</v>
      </c>
      <c r="H769" s="58" t="str">
        <f>IF(C769&lt;&gt;0,E769/C769,"-")</f>
        <v>-</v>
      </c>
      <c r="I769" s="58" t="str">
        <f>IF(D769&lt;&gt;0,E769/D769,"-")</f>
        <v>-</v>
      </c>
      <c r="J769" s="41">
        <f>SUBTOTAL(9,J770:J779)</f>
        <v>0</v>
      </c>
      <c r="K769" s="41">
        <f>SUBTOTAL(9,K770:K779)</f>
        <v>0</v>
      </c>
      <c r="L769" s="41">
        <f>SUBTOTAL(9,L770:L779)</f>
        <v>0</v>
      </c>
    </row>
    <row r="770" spans="1:12" s="10" customFormat="1" ht="30" hidden="1" customHeight="1" x14ac:dyDescent="0.25">
      <c r="A770" s="66"/>
      <c r="B770" s="66"/>
      <c r="C770" s="45"/>
      <c r="D770" s="16"/>
      <c r="E770" s="16"/>
      <c r="F770" s="16"/>
      <c r="G770" s="32"/>
      <c r="H770" s="54"/>
      <c r="I770" s="54"/>
      <c r="J770" s="32"/>
      <c r="K770" s="32"/>
      <c r="L770" s="32"/>
    </row>
    <row r="771" spans="1:12" s="10" customFormat="1" ht="18" hidden="1" customHeight="1" x14ac:dyDescent="0.25">
      <c r="A771" s="72" t="s">
        <v>0</v>
      </c>
      <c r="B771" s="72" t="s">
        <v>210</v>
      </c>
      <c r="C771" s="39">
        <f>SUBTOTAL(9,C772:C778)</f>
        <v>0</v>
      </c>
      <c r="D771" s="39">
        <f>SUBTOTAL(9,D772:D778)</f>
        <v>0</v>
      </c>
      <c r="E771" s="39">
        <f>SUBTOTAL(9,E772:E778)</f>
        <v>0</v>
      </c>
      <c r="F771" s="39">
        <f>G771-D771</f>
        <v>0</v>
      </c>
      <c r="G771" s="39">
        <f>SUBTOTAL(9,G772:G778)</f>
        <v>0</v>
      </c>
      <c r="H771" s="59" t="str">
        <f>IF(C771&lt;&gt;0,E771/C771,"-")</f>
        <v>-</v>
      </c>
      <c r="I771" s="59" t="str">
        <f>IF(D771&lt;&gt;0,E771/D771,"-")</f>
        <v>-</v>
      </c>
      <c r="J771" s="39">
        <f>SUBTOTAL(9,J772:J778)</f>
        <v>0</v>
      </c>
      <c r="K771" s="39">
        <f>SUBTOTAL(9,K772:K778)</f>
        <v>0</v>
      </c>
      <c r="L771" s="39">
        <f>SUBTOTAL(9,L772:L778)</f>
        <v>0</v>
      </c>
    </row>
    <row r="772" spans="1:12" s="10" customFormat="1" ht="22.5" hidden="1" customHeight="1" x14ac:dyDescent="0.25">
      <c r="A772" s="66"/>
      <c r="B772" s="66"/>
      <c r="C772" s="45"/>
      <c r="D772" s="16"/>
      <c r="E772" s="16"/>
      <c r="F772" s="16"/>
      <c r="G772" s="16"/>
      <c r="H772" s="60"/>
      <c r="I772" s="60"/>
      <c r="J772" s="16"/>
      <c r="K772" s="16"/>
      <c r="L772" s="16"/>
    </row>
    <row r="773" spans="1:12" s="10" customFormat="1" ht="18" hidden="1" customHeight="1" x14ac:dyDescent="0.25">
      <c r="A773" s="73" t="s">
        <v>25</v>
      </c>
      <c r="B773" s="73" t="s">
        <v>207</v>
      </c>
      <c r="C773" s="16">
        <f>SUBTOTAL(9,C774:C777)</f>
        <v>0</v>
      </c>
      <c r="D773" s="16">
        <f>SUBTOTAL(9,D774:D777)</f>
        <v>0</v>
      </c>
      <c r="E773" s="16">
        <f>SUBTOTAL(9,E774:E777)</f>
        <v>0</v>
      </c>
      <c r="F773" s="16">
        <f>G773-D773</f>
        <v>0</v>
      </c>
      <c r="G773" s="16">
        <f>SUBTOTAL(9,G774:G777)</f>
        <v>0</v>
      </c>
      <c r="H773" s="60" t="str">
        <f>IF(C773&lt;&gt;0,E773/C773,"-")</f>
        <v>-</v>
      </c>
      <c r="I773" s="60" t="str">
        <f>IF(D773&lt;&gt;0,E773/D773,"-")</f>
        <v>-</v>
      </c>
      <c r="J773" s="16">
        <f>SUBTOTAL(9,J774:J777)</f>
        <v>0</v>
      </c>
      <c r="K773" s="16">
        <f>SUBTOTAL(9,K774:K777)</f>
        <v>0</v>
      </c>
      <c r="L773" s="16">
        <f>SUBTOTAL(9,L774:L777)</f>
        <v>0</v>
      </c>
    </row>
    <row r="774" spans="1:12" ht="30" hidden="1" customHeight="1" x14ac:dyDescent="0.25">
      <c r="A774" s="9"/>
      <c r="B774" s="9"/>
      <c r="C774" s="46"/>
      <c r="D774" s="33"/>
      <c r="E774" s="33"/>
      <c r="F774" s="33"/>
      <c r="G774" s="34"/>
      <c r="H774" s="61"/>
      <c r="I774" s="61"/>
      <c r="J774" s="34"/>
      <c r="K774" s="34"/>
      <c r="L774" s="34"/>
    </row>
    <row r="775" spans="1:12" ht="15" hidden="1" customHeight="1" x14ac:dyDescent="0.25">
      <c r="A775" s="74" t="s">
        <v>88</v>
      </c>
      <c r="B775" s="74" t="s">
        <v>343</v>
      </c>
      <c r="C775" s="3">
        <v>0</v>
      </c>
      <c r="D775" s="3">
        <v>0</v>
      </c>
      <c r="E775" s="3">
        <v>0</v>
      </c>
      <c r="F775" s="3">
        <f>G775-D775</f>
        <v>0</v>
      </c>
      <c r="G775" s="3"/>
      <c r="H775" s="51" t="str">
        <f>IF(C775&lt;&gt;0,0/C775,"-")</f>
        <v>-</v>
      </c>
      <c r="I775" s="51" t="str">
        <f>IF(D775&lt;&gt;0,E775/D775,"-")</f>
        <v>-</v>
      </c>
      <c r="J775" s="3">
        <v>0</v>
      </c>
      <c r="K775" s="76">
        <v>0</v>
      </c>
      <c r="L775" s="76">
        <v>0</v>
      </c>
    </row>
    <row r="776" spans="1:12" ht="15" hidden="1" customHeight="1" x14ac:dyDescent="0.25">
      <c r="A776" s="74" t="s">
        <v>93</v>
      </c>
      <c r="B776" s="74" t="s">
        <v>239</v>
      </c>
      <c r="C776" s="3">
        <v>0</v>
      </c>
      <c r="D776" s="3">
        <v>0</v>
      </c>
      <c r="E776" s="3">
        <v>0</v>
      </c>
      <c r="F776" s="3">
        <f>G776-D776</f>
        <v>0</v>
      </c>
      <c r="G776" s="3"/>
      <c r="H776" s="51" t="str">
        <f>IF(C776&lt;&gt;0,0/C776,"-")</f>
        <v>-</v>
      </c>
      <c r="I776" s="51" t="str">
        <f>IF(D776&lt;&gt;0,E776/D776,"-")</f>
        <v>-</v>
      </c>
      <c r="J776" s="3">
        <v>0</v>
      </c>
      <c r="K776" s="76">
        <v>0</v>
      </c>
      <c r="L776" s="76">
        <v>0</v>
      </c>
    </row>
    <row r="777" spans="1:12" hidden="1" x14ac:dyDescent="0.25">
      <c r="A777" s="9"/>
      <c r="B777" s="9"/>
      <c r="C777" s="46"/>
      <c r="D777" s="3"/>
      <c r="E777" s="3"/>
      <c r="F777" s="3"/>
      <c r="G777" s="3"/>
      <c r="H777" s="51"/>
      <c r="I777" s="51"/>
      <c r="J777" s="3"/>
      <c r="K777" s="3"/>
      <c r="L777" s="3"/>
    </row>
    <row r="778" spans="1:12" hidden="1" x14ac:dyDescent="0.25">
      <c r="A778" s="1"/>
      <c r="B778" s="1"/>
      <c r="C778" s="5"/>
      <c r="D778" s="5"/>
      <c r="E778" s="5"/>
      <c r="F778" s="5"/>
      <c r="G778" s="34"/>
      <c r="H778" s="61"/>
      <c r="I778" s="61"/>
      <c r="J778" s="34"/>
      <c r="K778" s="34"/>
      <c r="L778" s="34"/>
    </row>
    <row r="779" spans="1:12" ht="20.100000000000001" hidden="1" customHeight="1" x14ac:dyDescent="0.25">
      <c r="A779" s="1"/>
      <c r="B779" s="1"/>
      <c r="C779" s="5"/>
      <c r="D779" s="5"/>
      <c r="E779" s="5"/>
      <c r="F779" s="5"/>
      <c r="G779" s="34"/>
      <c r="H779" s="61"/>
      <c r="I779" s="61"/>
      <c r="J779" s="34"/>
      <c r="K779" s="34"/>
      <c r="L779" s="34"/>
    </row>
    <row r="780" spans="1:12" ht="20.100000000000001" hidden="1" customHeight="1" x14ac:dyDescent="0.25">
      <c r="A780" s="1"/>
      <c r="B780" s="1"/>
      <c r="C780" s="5"/>
      <c r="D780" s="5"/>
      <c r="E780" s="5"/>
      <c r="F780" s="5"/>
      <c r="G780" s="34"/>
      <c r="H780" s="61"/>
      <c r="I780" s="61"/>
      <c r="J780" s="34"/>
      <c r="K780" s="34"/>
      <c r="L780" s="34"/>
    </row>
    <row r="781" spans="1:12" ht="20.100000000000001" hidden="1" customHeight="1" x14ac:dyDescent="0.25">
      <c r="A781" s="1"/>
      <c r="B781" s="1"/>
      <c r="C781" s="5"/>
      <c r="D781" s="5"/>
      <c r="E781" s="5"/>
      <c r="F781" s="5"/>
      <c r="G781" s="34"/>
      <c r="H781" s="61"/>
      <c r="I781" s="61"/>
      <c r="J781" s="34"/>
      <c r="K781" s="34"/>
      <c r="L781" s="34"/>
    </row>
    <row r="782" spans="1:12" ht="20.100000000000001" hidden="1" customHeight="1" x14ac:dyDescent="0.25">
      <c r="A782" s="1"/>
      <c r="B782" s="1"/>
      <c r="C782" s="5"/>
      <c r="D782" s="5"/>
      <c r="E782" s="5"/>
      <c r="F782" s="5"/>
      <c r="G782" s="34"/>
      <c r="H782" s="61"/>
      <c r="I782" s="61"/>
      <c r="J782" s="34"/>
      <c r="K782" s="34"/>
      <c r="L782" s="34"/>
    </row>
    <row r="783" spans="1:12" s="22" customFormat="1" ht="18" customHeight="1" x14ac:dyDescent="0.25">
      <c r="A783" s="68" t="s">
        <v>62</v>
      </c>
      <c r="B783" s="68" t="s">
        <v>254</v>
      </c>
      <c r="C783" s="37">
        <f>SUBTOTAL(9,C784:C839)</f>
        <v>0</v>
      </c>
      <c r="D783" s="37">
        <f>SUBTOTAL(9,D784:D839)</f>
        <v>364750</v>
      </c>
      <c r="E783" s="37">
        <f>SUBTOTAL(9,E784:E839)</f>
        <v>363316.6</v>
      </c>
      <c r="F783" s="37">
        <f>G783-D783</f>
        <v>-364750</v>
      </c>
      <c r="G783" s="37">
        <f>SUBTOTAL(9,G784:G839)</f>
        <v>0</v>
      </c>
      <c r="H783" s="55" t="str">
        <f>IF(C783&lt;&gt;0,E783/C783,"-")</f>
        <v>-</v>
      </c>
      <c r="I783" s="55">
        <f>IF(D783&lt;&gt;0,E783/D783,"-")</f>
        <v>0.99607018505825906</v>
      </c>
      <c r="J783" s="37">
        <f>SUBTOTAL(9,J784:J839)</f>
        <v>3100000</v>
      </c>
      <c r="K783" s="37">
        <f>SUBTOTAL(9,K784:K839)</f>
        <v>100000</v>
      </c>
      <c r="L783" s="37">
        <f>SUBTOTAL(9,L784:L839)</f>
        <v>0</v>
      </c>
    </row>
    <row r="784" spans="1:12" s="10" customFormat="1" ht="30" hidden="1" customHeight="1" x14ac:dyDescent="0.25">
      <c r="A784" s="66"/>
      <c r="B784" s="66"/>
      <c r="C784" s="45"/>
      <c r="D784" s="13"/>
      <c r="E784" s="13"/>
      <c r="F784" s="13"/>
      <c r="G784" s="32"/>
      <c r="H784" s="54"/>
      <c r="I784" s="54"/>
      <c r="J784" s="32"/>
      <c r="K784" s="32"/>
      <c r="L784" s="32"/>
    </row>
    <row r="785" spans="1:12" s="10" customFormat="1" ht="18" customHeight="1" x14ac:dyDescent="0.25">
      <c r="A785" s="69" t="s">
        <v>53</v>
      </c>
      <c r="B785" s="69" t="s">
        <v>293</v>
      </c>
      <c r="C785" s="38">
        <f>SUBTOTAL(9,C786:C838)</f>
        <v>0</v>
      </c>
      <c r="D785" s="38">
        <f>SUBTOTAL(9,D786:D838)</f>
        <v>364750</v>
      </c>
      <c r="E785" s="38">
        <f>SUBTOTAL(9,E786:E838)</f>
        <v>363316.6</v>
      </c>
      <c r="F785" s="38">
        <f>G785-D785</f>
        <v>-364750</v>
      </c>
      <c r="G785" s="38">
        <f>SUBTOTAL(9,G786:G838)</f>
        <v>0</v>
      </c>
      <c r="H785" s="56" t="str">
        <f>IF(C785&lt;&gt;0,E785/C785,"-")</f>
        <v>-</v>
      </c>
      <c r="I785" s="56">
        <f>IF(D785&lt;&gt;0,E785/D785,"-")</f>
        <v>0.99607018505825906</v>
      </c>
      <c r="J785" s="38">
        <f>SUBTOTAL(9,J786:J838)</f>
        <v>3100000</v>
      </c>
      <c r="K785" s="38">
        <f>SUBTOTAL(9,K786:K838)</f>
        <v>100000</v>
      </c>
      <c r="L785" s="38">
        <f>SUBTOTAL(9,L786:L838)</f>
        <v>0</v>
      </c>
    </row>
    <row r="786" spans="1:12" s="10" customFormat="1" ht="30" hidden="1" customHeight="1" x14ac:dyDescent="0.25">
      <c r="A786" s="66"/>
      <c r="B786" s="66"/>
      <c r="C786" s="45"/>
      <c r="D786" s="14"/>
      <c r="E786" s="14"/>
      <c r="F786" s="14"/>
      <c r="G786" s="32"/>
      <c r="H786" s="54"/>
      <c r="I786" s="54"/>
      <c r="J786" s="32"/>
      <c r="K786" s="32"/>
      <c r="L786" s="32"/>
    </row>
    <row r="787" spans="1:12" s="10" customFormat="1" ht="18" customHeight="1" x14ac:dyDescent="0.25">
      <c r="A787" s="70" t="s">
        <v>172</v>
      </c>
      <c r="B787" s="70" t="s">
        <v>228</v>
      </c>
      <c r="C787" s="40">
        <f>SUBTOTAL(9,C788:C813)</f>
        <v>0</v>
      </c>
      <c r="D787" s="40">
        <f>SUBTOTAL(9,D788:D813)</f>
        <v>93750</v>
      </c>
      <c r="E787" s="40">
        <f>SUBTOTAL(9,E788:E813)</f>
        <v>93750</v>
      </c>
      <c r="F787" s="40">
        <f>G787-D787</f>
        <v>-93750</v>
      </c>
      <c r="G787" s="40">
        <f>SUBTOTAL(9,G788:G813)</f>
        <v>0</v>
      </c>
      <c r="H787" s="57" t="str">
        <f>IF(C787&lt;&gt;0,E787/C787,"-")</f>
        <v>-</v>
      </c>
      <c r="I787" s="57">
        <f>IF(D787&lt;&gt;0,E787/D787,"-")</f>
        <v>1</v>
      </c>
      <c r="J787" s="40">
        <f>SUBTOTAL(9,J788:J813)</f>
        <v>3000000</v>
      </c>
      <c r="K787" s="40">
        <f>SUBTOTAL(9,K788:K813)</f>
        <v>0</v>
      </c>
      <c r="L787" s="40">
        <f>SUBTOTAL(9,L788:L813)</f>
        <v>0</v>
      </c>
    </row>
    <row r="788" spans="1:12" s="10" customFormat="1" ht="30" hidden="1" customHeight="1" x14ac:dyDescent="0.25">
      <c r="A788" s="66"/>
      <c r="B788" s="66"/>
      <c r="C788" s="45"/>
      <c r="D788" s="15"/>
      <c r="E788" s="15"/>
      <c r="F788" s="15"/>
      <c r="G788" s="32"/>
      <c r="H788" s="54"/>
      <c r="I788" s="54"/>
      <c r="J788" s="32"/>
      <c r="K788" s="32"/>
      <c r="L788" s="32"/>
    </row>
    <row r="789" spans="1:12" s="10" customFormat="1" ht="18" customHeight="1" x14ac:dyDescent="0.25">
      <c r="A789" s="71" t="s">
        <v>2</v>
      </c>
      <c r="B789" s="71" t="s">
        <v>273</v>
      </c>
      <c r="C789" s="41">
        <f>SUBTOTAL(9,C790:C798)</f>
        <v>0</v>
      </c>
      <c r="D789" s="41">
        <f>SUBTOTAL(9,D790:D798)</f>
        <v>93750</v>
      </c>
      <c r="E789" s="41">
        <f>SUBTOTAL(9,E790:E798)</f>
        <v>93750</v>
      </c>
      <c r="F789" s="41">
        <f>G789-D789</f>
        <v>-93750</v>
      </c>
      <c r="G789" s="41">
        <f>SUBTOTAL(9,G790:G798)</f>
        <v>0</v>
      </c>
      <c r="H789" s="58" t="str">
        <f>IF(C789&lt;&gt;0,E789/C789,"-")</f>
        <v>-</v>
      </c>
      <c r="I789" s="58">
        <f>IF(D789&lt;&gt;0,E789/D789,"-")</f>
        <v>1</v>
      </c>
      <c r="J789" s="41">
        <f>SUBTOTAL(9,J790:J798)</f>
        <v>0</v>
      </c>
      <c r="K789" s="41">
        <f>SUBTOTAL(9,K790:K798)</f>
        <v>0</v>
      </c>
      <c r="L789" s="41">
        <f>SUBTOTAL(9,L790:L798)</f>
        <v>0</v>
      </c>
    </row>
    <row r="790" spans="1:12" s="10" customFormat="1" ht="30" hidden="1" customHeight="1" x14ac:dyDescent="0.25">
      <c r="A790" s="66"/>
      <c r="B790" s="66"/>
      <c r="C790" s="45"/>
      <c r="D790" s="16"/>
      <c r="E790" s="16"/>
      <c r="F790" s="16"/>
      <c r="G790" s="32"/>
      <c r="H790" s="54"/>
      <c r="I790" s="54"/>
      <c r="J790" s="32"/>
      <c r="K790" s="32"/>
      <c r="L790" s="32"/>
    </row>
    <row r="791" spans="1:12" s="10" customFormat="1" ht="18" customHeight="1" x14ac:dyDescent="0.25">
      <c r="A791" s="72" t="s">
        <v>1</v>
      </c>
      <c r="B791" s="72" t="s">
        <v>266</v>
      </c>
      <c r="C791" s="39">
        <f>SUBTOTAL(9,C792:C797)</f>
        <v>0</v>
      </c>
      <c r="D791" s="39">
        <f>SUBTOTAL(9,D792:D797)</f>
        <v>93750</v>
      </c>
      <c r="E791" s="39">
        <f>SUBTOTAL(9,E792:E797)</f>
        <v>93750</v>
      </c>
      <c r="F791" s="39">
        <f>G791-D791</f>
        <v>-93750</v>
      </c>
      <c r="G791" s="39">
        <f>SUBTOTAL(9,G792:G797)</f>
        <v>0</v>
      </c>
      <c r="H791" s="59" t="str">
        <f>IF(C791&lt;&gt;0,E791/C791,"-")</f>
        <v>-</v>
      </c>
      <c r="I791" s="59">
        <f>IF(D791&lt;&gt;0,E791/D791,"-")</f>
        <v>1</v>
      </c>
      <c r="J791" s="39">
        <f>SUBTOTAL(9,J792:J797)</f>
        <v>0</v>
      </c>
      <c r="K791" s="39">
        <f>SUBTOTAL(9,K792:K797)</f>
        <v>0</v>
      </c>
      <c r="L791" s="39">
        <f>SUBTOTAL(9,L792:L797)</f>
        <v>0</v>
      </c>
    </row>
    <row r="792" spans="1:12" s="10" customFormat="1" ht="22.5" hidden="1" customHeight="1" x14ac:dyDescent="0.25">
      <c r="A792" s="66"/>
      <c r="B792" s="66"/>
      <c r="C792" s="45"/>
      <c r="D792" s="16"/>
      <c r="E792" s="16"/>
      <c r="F792" s="16"/>
      <c r="G792" s="16"/>
      <c r="H792" s="60"/>
      <c r="I792" s="60"/>
      <c r="J792" s="16"/>
      <c r="K792" s="16"/>
      <c r="L792" s="16"/>
    </row>
    <row r="793" spans="1:12" s="10" customFormat="1" ht="18" customHeight="1" x14ac:dyDescent="0.25">
      <c r="A793" s="73" t="s">
        <v>36</v>
      </c>
      <c r="B793" s="73" t="s">
        <v>261</v>
      </c>
      <c r="C793" s="16">
        <f>SUBTOTAL(9,C794:C796)</f>
        <v>0</v>
      </c>
      <c r="D793" s="16">
        <f>SUBTOTAL(9,D794:D796)</f>
        <v>93750</v>
      </c>
      <c r="E793" s="16">
        <f>SUBTOTAL(9,E794:E796)</f>
        <v>93750</v>
      </c>
      <c r="F793" s="16">
        <f>G793-D793</f>
        <v>-93750</v>
      </c>
      <c r="G793" s="16">
        <f>SUBTOTAL(9,G794:G796)</f>
        <v>0</v>
      </c>
      <c r="H793" s="60" t="str">
        <f>IF(C793&lt;&gt;0,E793/C793,"-")</f>
        <v>-</v>
      </c>
      <c r="I793" s="60">
        <f>IF(D793&lt;&gt;0,E793/D793,"-")</f>
        <v>1</v>
      </c>
      <c r="J793" s="16">
        <f>SUBTOTAL(9,J794:J796)</f>
        <v>0</v>
      </c>
      <c r="K793" s="16">
        <f>SUBTOTAL(9,K794:K796)</f>
        <v>0</v>
      </c>
      <c r="L793" s="16">
        <f>SUBTOTAL(9,L794:L796)</f>
        <v>0</v>
      </c>
    </row>
    <row r="794" spans="1:12" ht="30" hidden="1" customHeight="1" x14ac:dyDescent="0.25">
      <c r="A794" s="9"/>
      <c r="B794" s="9"/>
      <c r="C794" s="46"/>
      <c r="D794" s="33"/>
      <c r="E794" s="33"/>
      <c r="F794" s="33"/>
      <c r="G794" s="34"/>
      <c r="H794" s="61"/>
      <c r="I794" s="61"/>
      <c r="J794" s="34"/>
      <c r="K794" s="34"/>
      <c r="L794" s="34"/>
    </row>
    <row r="795" spans="1:12" ht="15" customHeight="1" x14ac:dyDescent="0.25">
      <c r="A795" s="74" t="s">
        <v>119</v>
      </c>
      <c r="B795" s="74" t="s">
        <v>204</v>
      </c>
      <c r="C795" s="3">
        <v>0</v>
      </c>
      <c r="D795" s="3">
        <v>93750</v>
      </c>
      <c r="E795" s="3">
        <v>93750</v>
      </c>
      <c r="F795" s="3">
        <f>G795-D795</f>
        <v>-93750</v>
      </c>
      <c r="G795" s="3"/>
      <c r="H795" s="51" t="str">
        <f>IF(C795&lt;&gt;0,0/C795,"-")</f>
        <v>-</v>
      </c>
      <c r="I795" s="51">
        <f>IF(D795&lt;&gt;0,E795/D795,"-")</f>
        <v>1</v>
      </c>
      <c r="J795" s="3">
        <v>0</v>
      </c>
      <c r="K795" s="76">
        <v>0</v>
      </c>
      <c r="L795" s="76">
        <v>0</v>
      </c>
    </row>
    <row r="796" spans="1:12" hidden="1" x14ac:dyDescent="0.25">
      <c r="A796" s="9"/>
      <c r="B796" s="9"/>
      <c r="C796" s="46"/>
      <c r="D796" s="3"/>
      <c r="E796" s="3"/>
      <c r="F796" s="3"/>
      <c r="G796" s="3"/>
      <c r="H796" s="51"/>
      <c r="I796" s="51"/>
      <c r="J796" s="3"/>
      <c r="K796" s="3"/>
      <c r="L796" s="3"/>
    </row>
    <row r="797" spans="1:12" hidden="1" x14ac:dyDescent="0.25">
      <c r="A797" s="1"/>
      <c r="B797" s="1"/>
      <c r="C797" s="5"/>
      <c r="D797" s="5"/>
      <c r="E797" s="5"/>
      <c r="F797" s="5"/>
      <c r="G797" s="34"/>
      <c r="H797" s="61"/>
      <c r="I797" s="61"/>
      <c r="J797" s="34"/>
      <c r="K797" s="34"/>
      <c r="L797" s="34"/>
    </row>
    <row r="798" spans="1:12" ht="20.100000000000001" hidden="1" customHeight="1" x14ac:dyDescent="0.25">
      <c r="A798" s="1"/>
      <c r="B798" s="1"/>
      <c r="C798" s="5"/>
      <c r="D798" s="5"/>
      <c r="E798" s="5"/>
      <c r="F798" s="5"/>
      <c r="G798" s="34"/>
      <c r="H798" s="61"/>
      <c r="I798" s="61"/>
      <c r="J798" s="34"/>
      <c r="K798" s="34"/>
      <c r="L798" s="34"/>
    </row>
    <row r="799" spans="1:12" s="10" customFormat="1" ht="18" hidden="1" customHeight="1" x14ac:dyDescent="0.25">
      <c r="A799" s="71" t="s">
        <v>13</v>
      </c>
      <c r="B799" s="71" t="s">
        <v>328</v>
      </c>
      <c r="C799" s="41">
        <f>SUBTOTAL(9,C800:C812)</f>
        <v>0</v>
      </c>
      <c r="D799" s="41">
        <f>SUBTOTAL(9,D800:D812)</f>
        <v>0</v>
      </c>
      <c r="E799" s="41">
        <f>SUBTOTAL(9,E800:E812)</f>
        <v>0</v>
      </c>
      <c r="F799" s="41">
        <f>G799-D799</f>
        <v>0</v>
      </c>
      <c r="G799" s="41">
        <f>SUBTOTAL(9,G800:G812)</f>
        <v>0</v>
      </c>
      <c r="H799" s="58" t="str">
        <f>IF(C799&lt;&gt;0,E799/C799,"-")</f>
        <v>-</v>
      </c>
      <c r="I799" s="58" t="str">
        <f>IF(D799&lt;&gt;0,E799/D799,"-")</f>
        <v>-</v>
      </c>
      <c r="J799" s="41">
        <f>SUBTOTAL(9,J800:J812)</f>
        <v>3000000</v>
      </c>
      <c r="K799" s="41">
        <f>SUBTOTAL(9,K800:K812)</f>
        <v>0</v>
      </c>
      <c r="L799" s="41">
        <f>SUBTOTAL(9,L800:L812)</f>
        <v>0</v>
      </c>
    </row>
    <row r="800" spans="1:12" s="10" customFormat="1" ht="30" hidden="1" customHeight="1" x14ac:dyDescent="0.25">
      <c r="A800" s="66"/>
      <c r="B800" s="66"/>
      <c r="C800" s="45"/>
      <c r="D800" s="16"/>
      <c r="E800" s="16"/>
      <c r="F800" s="16"/>
      <c r="G800" s="32"/>
      <c r="H800" s="54"/>
      <c r="I800" s="54"/>
      <c r="J800" s="32"/>
      <c r="K800" s="32"/>
      <c r="L800" s="32"/>
    </row>
    <row r="801" spans="1:12" s="10" customFormat="1" ht="18" hidden="1" customHeight="1" x14ac:dyDescent="0.25">
      <c r="A801" s="72" t="s">
        <v>1</v>
      </c>
      <c r="B801" s="72" t="s">
        <v>266</v>
      </c>
      <c r="C801" s="39">
        <f>SUBTOTAL(9,C802:C811)</f>
        <v>0</v>
      </c>
      <c r="D801" s="39">
        <f>SUBTOTAL(9,D802:D811)</f>
        <v>0</v>
      </c>
      <c r="E801" s="39">
        <f>SUBTOTAL(9,E802:E811)</f>
        <v>0</v>
      </c>
      <c r="F801" s="39">
        <f>G801-D801</f>
        <v>0</v>
      </c>
      <c r="G801" s="39">
        <f>SUBTOTAL(9,G802:G811)</f>
        <v>0</v>
      </c>
      <c r="H801" s="59" t="str">
        <f>IF(C801&lt;&gt;0,E801/C801,"-")</f>
        <v>-</v>
      </c>
      <c r="I801" s="59" t="str">
        <f>IF(D801&lt;&gt;0,E801/D801,"-")</f>
        <v>-</v>
      </c>
      <c r="J801" s="39">
        <f>SUBTOTAL(9,J802:J811)</f>
        <v>3000000</v>
      </c>
      <c r="K801" s="39">
        <f>SUBTOTAL(9,K802:K811)</f>
        <v>0</v>
      </c>
      <c r="L801" s="39">
        <f>SUBTOTAL(9,L802:L811)</f>
        <v>0</v>
      </c>
    </row>
    <row r="802" spans="1:12" s="10" customFormat="1" ht="22.5" hidden="1" customHeight="1" x14ac:dyDescent="0.25">
      <c r="A802" s="66"/>
      <c r="B802" s="66"/>
      <c r="C802" s="45"/>
      <c r="D802" s="16"/>
      <c r="E802" s="16"/>
      <c r="F802" s="16"/>
      <c r="G802" s="16"/>
      <c r="H802" s="60"/>
      <c r="I802" s="60"/>
      <c r="J802" s="16"/>
      <c r="K802" s="16"/>
      <c r="L802" s="16"/>
    </row>
    <row r="803" spans="1:12" s="10" customFormat="1" ht="18" hidden="1" customHeight="1" x14ac:dyDescent="0.25">
      <c r="A803" s="73" t="s">
        <v>10</v>
      </c>
      <c r="B803" s="73" t="s">
        <v>284</v>
      </c>
      <c r="C803" s="16">
        <f>SUBTOTAL(9,C804:C806)</f>
        <v>0</v>
      </c>
      <c r="D803" s="16">
        <f>SUBTOTAL(9,D804:D806)</f>
        <v>0</v>
      </c>
      <c r="E803" s="16">
        <f>SUBTOTAL(9,E804:E806)</f>
        <v>0</v>
      </c>
      <c r="F803" s="16">
        <f>G803-D803</f>
        <v>0</v>
      </c>
      <c r="G803" s="16">
        <f>SUBTOTAL(9,G804:G806)</f>
        <v>0</v>
      </c>
      <c r="H803" s="60" t="str">
        <f>IF(C803&lt;&gt;0,E803/C803,"-")</f>
        <v>-</v>
      </c>
      <c r="I803" s="60" t="str">
        <f>IF(D803&lt;&gt;0,E803/D803,"-")</f>
        <v>-</v>
      </c>
      <c r="J803" s="16">
        <f>SUBTOTAL(9,J804:J806)</f>
        <v>3000000</v>
      </c>
      <c r="K803" s="16">
        <f>SUBTOTAL(9,K804:K806)</f>
        <v>0</v>
      </c>
      <c r="L803" s="16">
        <f>SUBTOTAL(9,L804:L806)</f>
        <v>0</v>
      </c>
    </row>
    <row r="804" spans="1:12" ht="30" hidden="1" customHeight="1" x14ac:dyDescent="0.25">
      <c r="A804" s="9"/>
      <c r="B804" s="9"/>
      <c r="C804" s="46"/>
      <c r="D804" s="33"/>
      <c r="E804" s="33"/>
      <c r="F804" s="33"/>
      <c r="G804" s="34"/>
      <c r="H804" s="61"/>
      <c r="I804" s="61"/>
      <c r="J804" s="34"/>
      <c r="K804" s="34"/>
      <c r="L804" s="34"/>
    </row>
    <row r="805" spans="1:12" ht="15" hidden="1" customHeight="1" x14ac:dyDescent="0.25">
      <c r="A805" s="74" t="s">
        <v>10</v>
      </c>
      <c r="B805" s="74" t="s">
        <v>284</v>
      </c>
      <c r="C805" s="3"/>
      <c r="D805" s="3">
        <v>0</v>
      </c>
      <c r="E805" s="3">
        <v>0</v>
      </c>
      <c r="F805" s="3">
        <f>G805-D805</f>
        <v>0</v>
      </c>
      <c r="G805" s="3"/>
      <c r="H805" s="51" t="str">
        <f>IF(C805&lt;&gt;0,0/C805,"-")</f>
        <v>-</v>
      </c>
      <c r="I805" s="51" t="str">
        <f>IF(D805&lt;&gt;0,E805/D805,"-")</f>
        <v>-</v>
      </c>
      <c r="J805" s="3">
        <v>3000000</v>
      </c>
      <c r="K805" s="76">
        <v>0</v>
      </c>
      <c r="L805" s="76">
        <v>0</v>
      </c>
    </row>
    <row r="806" spans="1:12" hidden="1" x14ac:dyDescent="0.25">
      <c r="A806" s="9"/>
      <c r="B806" s="9"/>
      <c r="C806" s="46"/>
      <c r="D806" s="3"/>
      <c r="E806" s="3"/>
      <c r="F806" s="3"/>
      <c r="G806" s="3"/>
      <c r="H806" s="51"/>
      <c r="I806" s="51"/>
      <c r="J806" s="3"/>
      <c r="K806" s="3"/>
      <c r="L806" s="3"/>
    </row>
    <row r="807" spans="1:12" s="10" customFormat="1" ht="18" hidden="1" customHeight="1" x14ac:dyDescent="0.25">
      <c r="A807" s="73" t="s">
        <v>36</v>
      </c>
      <c r="B807" s="73" t="s">
        <v>261</v>
      </c>
      <c r="C807" s="16">
        <f>SUBTOTAL(9,C808:C810)</f>
        <v>0</v>
      </c>
      <c r="D807" s="16">
        <f>SUBTOTAL(9,D808:D810)</f>
        <v>0</v>
      </c>
      <c r="E807" s="16">
        <f>SUBTOTAL(9,E808:E810)</f>
        <v>0</v>
      </c>
      <c r="F807" s="16">
        <f>G807-D807</f>
        <v>0</v>
      </c>
      <c r="G807" s="16">
        <f>SUBTOTAL(9,G808:G810)</f>
        <v>0</v>
      </c>
      <c r="H807" s="60" t="str">
        <f>IF(C807&lt;&gt;0,E807/C807,"-")</f>
        <v>-</v>
      </c>
      <c r="I807" s="60" t="str">
        <f>IF(D807&lt;&gt;0,E807/D807,"-")</f>
        <v>-</v>
      </c>
      <c r="J807" s="16">
        <f>SUBTOTAL(9,J808:J810)</f>
        <v>0</v>
      </c>
      <c r="K807" s="16">
        <f>SUBTOTAL(9,K808:K810)</f>
        <v>0</v>
      </c>
      <c r="L807" s="16">
        <f>SUBTOTAL(9,L808:L810)</f>
        <v>0</v>
      </c>
    </row>
    <row r="808" spans="1:12" ht="30" hidden="1" customHeight="1" x14ac:dyDescent="0.25">
      <c r="A808" s="9"/>
      <c r="B808" s="9"/>
      <c r="C808" s="46"/>
      <c r="D808" s="33"/>
      <c r="E808" s="33"/>
      <c r="F808" s="33"/>
      <c r="G808" s="34"/>
      <c r="H808" s="61"/>
      <c r="I808" s="61"/>
      <c r="J808" s="34"/>
      <c r="K808" s="34"/>
      <c r="L808" s="34"/>
    </row>
    <row r="809" spans="1:12" ht="15" hidden="1" customHeight="1" x14ac:dyDescent="0.25">
      <c r="A809" s="74" t="s">
        <v>119</v>
      </c>
      <c r="B809" s="74" t="s">
        <v>204</v>
      </c>
      <c r="C809" s="3">
        <v>0</v>
      </c>
      <c r="D809" s="3">
        <v>0</v>
      </c>
      <c r="E809" s="3">
        <v>0</v>
      </c>
      <c r="F809" s="3">
        <f>G809-D809</f>
        <v>0</v>
      </c>
      <c r="G809" s="3"/>
      <c r="H809" s="51" t="str">
        <f>IF(C809&lt;&gt;0,0/C809,"-")</f>
        <v>-</v>
      </c>
      <c r="I809" s="51" t="str">
        <f>IF(D809&lt;&gt;0,E809/D809,"-")</f>
        <v>-</v>
      </c>
      <c r="J809" s="3">
        <v>0</v>
      </c>
      <c r="K809" s="76">
        <v>0</v>
      </c>
      <c r="L809" s="76">
        <v>0</v>
      </c>
    </row>
    <row r="810" spans="1:12" hidden="1" x14ac:dyDescent="0.25">
      <c r="A810" s="9"/>
      <c r="B810" s="9"/>
      <c r="C810" s="46"/>
      <c r="D810" s="3"/>
      <c r="E810" s="3"/>
      <c r="F810" s="3"/>
      <c r="G810" s="3"/>
      <c r="H810" s="51"/>
      <c r="I810" s="51"/>
      <c r="J810" s="3"/>
      <c r="K810" s="3"/>
      <c r="L810" s="3"/>
    </row>
    <row r="811" spans="1:12" hidden="1" x14ac:dyDescent="0.25">
      <c r="A811" s="1"/>
      <c r="B811" s="1"/>
      <c r="C811" s="5"/>
      <c r="D811" s="5"/>
      <c r="E811" s="5"/>
      <c r="F811" s="5"/>
      <c r="G811" s="34"/>
      <c r="H811" s="61"/>
      <c r="I811" s="61"/>
      <c r="J811" s="34"/>
      <c r="K811" s="34"/>
      <c r="L811" s="34"/>
    </row>
    <row r="812" spans="1:12" ht="20.100000000000001" hidden="1" customHeight="1" x14ac:dyDescent="0.25">
      <c r="A812" s="1"/>
      <c r="B812" s="1"/>
      <c r="C812" s="5"/>
      <c r="D812" s="5"/>
      <c r="E812" s="5"/>
      <c r="F812" s="5"/>
      <c r="G812" s="34"/>
      <c r="H812" s="61"/>
      <c r="I812" s="61"/>
      <c r="J812" s="34"/>
      <c r="K812" s="34"/>
      <c r="L812" s="34"/>
    </row>
    <row r="813" spans="1:12" ht="20.100000000000001" hidden="1" customHeight="1" x14ac:dyDescent="0.25">
      <c r="A813" s="1"/>
      <c r="B813" s="1"/>
      <c r="C813" s="5"/>
      <c r="D813" s="5"/>
      <c r="E813" s="5"/>
      <c r="F813" s="5"/>
      <c r="G813" s="34"/>
      <c r="H813" s="61"/>
      <c r="I813" s="61"/>
      <c r="J813" s="34"/>
      <c r="K813" s="34"/>
      <c r="L813" s="34"/>
    </row>
    <row r="814" spans="1:12" s="10" customFormat="1" ht="18" customHeight="1" x14ac:dyDescent="0.25">
      <c r="A814" s="70" t="s">
        <v>182</v>
      </c>
      <c r="B814" s="70" t="s">
        <v>342</v>
      </c>
      <c r="C814" s="40">
        <f>SUBTOTAL(9,C815:C837)</f>
        <v>0</v>
      </c>
      <c r="D814" s="40">
        <f>SUBTOTAL(9,D815:D837)</f>
        <v>271000</v>
      </c>
      <c r="E814" s="40">
        <f>SUBTOTAL(9,E815:E837)</f>
        <v>269566.59999999998</v>
      </c>
      <c r="F814" s="40">
        <f>G814-D814</f>
        <v>-271000</v>
      </c>
      <c r="G814" s="40">
        <f>SUBTOTAL(9,G815:G837)</f>
        <v>0</v>
      </c>
      <c r="H814" s="57" t="str">
        <f>IF(C814&lt;&gt;0,E814/C814,"-")</f>
        <v>-</v>
      </c>
      <c r="I814" s="57">
        <f>IF(D814&lt;&gt;0,E814/D814,"-")</f>
        <v>0.99471070110701099</v>
      </c>
      <c r="J814" s="40">
        <f>SUBTOTAL(9,J815:J837)</f>
        <v>100000</v>
      </c>
      <c r="K814" s="40">
        <f>SUBTOTAL(9,K815:K837)</f>
        <v>100000</v>
      </c>
      <c r="L814" s="40">
        <f>SUBTOTAL(9,L815:L837)</f>
        <v>0</v>
      </c>
    </row>
    <row r="815" spans="1:12" s="10" customFormat="1" ht="30" hidden="1" customHeight="1" x14ac:dyDescent="0.25">
      <c r="A815" s="66"/>
      <c r="B815" s="66"/>
      <c r="C815" s="45"/>
      <c r="D815" s="15"/>
      <c r="E815" s="15"/>
      <c r="F815" s="15"/>
      <c r="G815" s="32"/>
      <c r="H815" s="54"/>
      <c r="I815" s="54"/>
      <c r="J815" s="32"/>
      <c r="K815" s="32"/>
      <c r="L815" s="32"/>
    </row>
    <row r="816" spans="1:12" s="10" customFormat="1" ht="18" customHeight="1" x14ac:dyDescent="0.25">
      <c r="A816" s="71" t="s">
        <v>2</v>
      </c>
      <c r="B816" s="71" t="s">
        <v>273</v>
      </c>
      <c r="C816" s="41">
        <f>SUBTOTAL(9,C817:C836)</f>
        <v>0</v>
      </c>
      <c r="D816" s="41">
        <f>SUBTOTAL(9,D817:D836)</f>
        <v>271000</v>
      </c>
      <c r="E816" s="41">
        <f>SUBTOTAL(9,E817:E836)</f>
        <v>269566.59999999998</v>
      </c>
      <c r="F816" s="41">
        <f>G816-D816</f>
        <v>-271000</v>
      </c>
      <c r="G816" s="41">
        <f>SUBTOTAL(9,G817:G836)</f>
        <v>0</v>
      </c>
      <c r="H816" s="58" t="str">
        <f>IF(C816&lt;&gt;0,E816/C816,"-")</f>
        <v>-</v>
      </c>
      <c r="I816" s="58">
        <f>IF(D816&lt;&gt;0,E816/D816,"-")</f>
        <v>0.99471070110701099</v>
      </c>
      <c r="J816" s="41">
        <f>SUBTOTAL(9,J817:J836)</f>
        <v>100000</v>
      </c>
      <c r="K816" s="41">
        <f>SUBTOTAL(9,K817:K836)</f>
        <v>100000</v>
      </c>
      <c r="L816" s="41">
        <f>SUBTOTAL(9,L817:L836)</f>
        <v>0</v>
      </c>
    </row>
    <row r="817" spans="1:12" s="10" customFormat="1" ht="30" hidden="1" customHeight="1" x14ac:dyDescent="0.25">
      <c r="A817" s="66"/>
      <c r="B817" s="66"/>
      <c r="C817" s="45"/>
      <c r="D817" s="16"/>
      <c r="E817" s="16"/>
      <c r="F817" s="16"/>
      <c r="G817" s="32"/>
      <c r="H817" s="54"/>
      <c r="I817" s="54"/>
      <c r="J817" s="32"/>
      <c r="K817" s="32"/>
      <c r="L817" s="32"/>
    </row>
    <row r="818" spans="1:12" s="10" customFormat="1" ht="18" customHeight="1" x14ac:dyDescent="0.25">
      <c r="A818" s="72" t="s">
        <v>0</v>
      </c>
      <c r="B818" s="72" t="s">
        <v>210</v>
      </c>
      <c r="C818" s="39">
        <f>SUBTOTAL(9,C819:C824)</f>
        <v>0</v>
      </c>
      <c r="D818" s="39">
        <f>SUBTOTAL(9,D819:D824)</f>
        <v>17000</v>
      </c>
      <c r="E818" s="39">
        <f>SUBTOTAL(9,E819:E824)</f>
        <v>16311.5</v>
      </c>
      <c r="F818" s="39">
        <f>G818-D818</f>
        <v>-17000</v>
      </c>
      <c r="G818" s="39">
        <f>SUBTOTAL(9,G819:G824)</f>
        <v>0</v>
      </c>
      <c r="H818" s="59" t="str">
        <f>IF(C818&lt;&gt;0,E818/C818,"-")</f>
        <v>-</v>
      </c>
      <c r="I818" s="59">
        <f>IF(D818&lt;&gt;0,E818/D818,"-")</f>
        <v>0.95950000000000002</v>
      </c>
      <c r="J818" s="39">
        <f>SUBTOTAL(9,J819:J824)</f>
        <v>0</v>
      </c>
      <c r="K818" s="39">
        <f>SUBTOTAL(9,K819:K824)</f>
        <v>0</v>
      </c>
      <c r="L818" s="39">
        <f>SUBTOTAL(9,L819:L824)</f>
        <v>0</v>
      </c>
    </row>
    <row r="819" spans="1:12" s="10" customFormat="1" ht="22.5" hidden="1" customHeight="1" x14ac:dyDescent="0.25">
      <c r="A819" s="66"/>
      <c r="B819" s="66"/>
      <c r="C819" s="45"/>
      <c r="D819" s="16"/>
      <c r="E819" s="16"/>
      <c r="F819" s="16"/>
      <c r="G819" s="16"/>
      <c r="H819" s="60"/>
      <c r="I819" s="60"/>
      <c r="J819" s="16"/>
      <c r="K819" s="16"/>
      <c r="L819" s="16"/>
    </row>
    <row r="820" spans="1:12" s="10" customFormat="1" ht="18" customHeight="1" x14ac:dyDescent="0.25">
      <c r="A820" s="73" t="s">
        <v>25</v>
      </c>
      <c r="B820" s="73" t="s">
        <v>207</v>
      </c>
      <c r="C820" s="16">
        <f>SUBTOTAL(9,C821:C823)</f>
        <v>0</v>
      </c>
      <c r="D820" s="16">
        <f>SUBTOTAL(9,D821:D823)</f>
        <v>17000</v>
      </c>
      <c r="E820" s="16">
        <f>SUBTOTAL(9,E821:E823)</f>
        <v>16311.5</v>
      </c>
      <c r="F820" s="16">
        <f>G820-D820</f>
        <v>-17000</v>
      </c>
      <c r="G820" s="16">
        <f>SUBTOTAL(9,G821:G823)</f>
        <v>0</v>
      </c>
      <c r="H820" s="60" t="str">
        <f>IF(C820&lt;&gt;0,E820/C820,"-")</f>
        <v>-</v>
      </c>
      <c r="I820" s="60">
        <f>IF(D820&lt;&gt;0,E820/D820,"-")</f>
        <v>0.95950000000000002</v>
      </c>
      <c r="J820" s="16">
        <f>SUBTOTAL(9,J821:J823)</f>
        <v>0</v>
      </c>
      <c r="K820" s="16">
        <f>SUBTOTAL(9,K821:K823)</f>
        <v>0</v>
      </c>
      <c r="L820" s="16">
        <f>SUBTOTAL(9,L821:L823)</f>
        <v>0</v>
      </c>
    </row>
    <row r="821" spans="1:12" ht="30" hidden="1" customHeight="1" x14ac:dyDescent="0.25">
      <c r="A821" s="9"/>
      <c r="B821" s="9"/>
      <c r="C821" s="46"/>
      <c r="D821" s="33"/>
      <c r="E821" s="33"/>
      <c r="F821" s="33"/>
      <c r="G821" s="34"/>
      <c r="H821" s="61"/>
      <c r="I821" s="61"/>
      <c r="J821" s="34"/>
      <c r="K821" s="34"/>
      <c r="L821" s="34"/>
    </row>
    <row r="822" spans="1:12" ht="15" customHeight="1" x14ac:dyDescent="0.25">
      <c r="A822" s="74" t="s">
        <v>88</v>
      </c>
      <c r="B822" s="74" t="s">
        <v>343</v>
      </c>
      <c r="C822" s="3">
        <v>0</v>
      </c>
      <c r="D822" s="3">
        <v>17000</v>
      </c>
      <c r="E822" s="3">
        <v>16311.5</v>
      </c>
      <c r="F822" s="3">
        <f>G822-D822</f>
        <v>-17000</v>
      </c>
      <c r="G822" s="3"/>
      <c r="H822" s="51" t="str">
        <f>IF(C822&lt;&gt;0,0/C822,"-")</f>
        <v>-</v>
      </c>
      <c r="I822" s="51">
        <f>IF(D822&lt;&gt;0,E822/D822,"-")</f>
        <v>0.95950000000000002</v>
      </c>
      <c r="J822" s="3">
        <v>0</v>
      </c>
      <c r="K822" s="76">
        <v>0</v>
      </c>
      <c r="L822" s="76">
        <v>0</v>
      </c>
    </row>
    <row r="823" spans="1:12" hidden="1" x14ac:dyDescent="0.25">
      <c r="A823" s="9"/>
      <c r="B823" s="9"/>
      <c r="C823" s="46"/>
      <c r="D823" s="3"/>
      <c r="E823" s="3"/>
      <c r="F823" s="3"/>
      <c r="G823" s="3"/>
      <c r="H823" s="51"/>
      <c r="I823" s="51"/>
      <c r="J823" s="3"/>
      <c r="K823" s="3"/>
      <c r="L823" s="3"/>
    </row>
    <row r="824" spans="1:12" hidden="1" x14ac:dyDescent="0.25">
      <c r="A824" s="1"/>
      <c r="B824" s="1"/>
      <c r="C824" s="5"/>
      <c r="D824" s="5"/>
      <c r="E824" s="5"/>
      <c r="F824" s="5"/>
      <c r="G824" s="34"/>
      <c r="H824" s="61"/>
      <c r="I824" s="61"/>
      <c r="J824" s="34"/>
      <c r="K824" s="34"/>
      <c r="L824" s="34"/>
    </row>
    <row r="825" spans="1:12" s="10" customFormat="1" ht="18" customHeight="1" x14ac:dyDescent="0.25">
      <c r="A825" s="72" t="s">
        <v>1</v>
      </c>
      <c r="B825" s="72" t="s">
        <v>266</v>
      </c>
      <c r="C825" s="39">
        <f>SUBTOTAL(9,C826:C835)</f>
        <v>0</v>
      </c>
      <c r="D825" s="39">
        <f>SUBTOTAL(9,D826:D835)</f>
        <v>254000</v>
      </c>
      <c r="E825" s="39">
        <f>SUBTOTAL(9,E826:E835)</f>
        <v>253255.1</v>
      </c>
      <c r="F825" s="39">
        <f>G825-D825</f>
        <v>-254000</v>
      </c>
      <c r="G825" s="39">
        <f>SUBTOTAL(9,G826:G835)</f>
        <v>0</v>
      </c>
      <c r="H825" s="59" t="str">
        <f>IF(C825&lt;&gt;0,E825/C825,"-")</f>
        <v>-</v>
      </c>
      <c r="I825" s="59">
        <f>IF(D825&lt;&gt;0,E825/D825,"-")</f>
        <v>0.99706732283464572</v>
      </c>
      <c r="J825" s="39">
        <f>SUBTOTAL(9,J826:J835)</f>
        <v>100000</v>
      </c>
      <c r="K825" s="39">
        <f>SUBTOTAL(9,K826:K835)</f>
        <v>100000</v>
      </c>
      <c r="L825" s="39">
        <f>SUBTOTAL(9,L826:L835)</f>
        <v>0</v>
      </c>
    </row>
    <row r="826" spans="1:12" s="10" customFormat="1" ht="22.5" hidden="1" customHeight="1" x14ac:dyDescent="0.25">
      <c r="A826" s="66"/>
      <c r="B826" s="66"/>
      <c r="C826" s="45"/>
      <c r="D826" s="16"/>
      <c r="E826" s="16"/>
      <c r="F826" s="16"/>
      <c r="G826" s="16"/>
      <c r="H826" s="60"/>
      <c r="I826" s="60"/>
      <c r="J826" s="16"/>
      <c r="K826" s="16"/>
      <c r="L826" s="16"/>
    </row>
    <row r="827" spans="1:12" s="10" customFormat="1" ht="18" customHeight="1" x14ac:dyDescent="0.25">
      <c r="A827" s="73" t="s">
        <v>10</v>
      </c>
      <c r="B827" s="73" t="s">
        <v>284</v>
      </c>
      <c r="C827" s="16">
        <f>SUBTOTAL(9,C828:C830)</f>
        <v>0</v>
      </c>
      <c r="D827" s="16">
        <f>SUBTOTAL(9,D828:D830)</f>
        <v>0</v>
      </c>
      <c r="E827" s="16">
        <f>SUBTOTAL(9,E828:E830)</f>
        <v>0</v>
      </c>
      <c r="F827" s="16">
        <f>G827-D827</f>
        <v>0</v>
      </c>
      <c r="G827" s="16">
        <f>SUBTOTAL(9,G828:G830)</f>
        <v>0</v>
      </c>
      <c r="H827" s="60" t="str">
        <f>IF(C827&lt;&gt;0,E827/C827,"-")</f>
        <v>-</v>
      </c>
      <c r="I827" s="60" t="str">
        <f>IF(D827&lt;&gt;0,E827/D827,"-")</f>
        <v>-</v>
      </c>
      <c r="J827" s="16">
        <f>SUBTOTAL(9,J828:J830)</f>
        <v>100000</v>
      </c>
      <c r="K827" s="16">
        <f>SUBTOTAL(9,K828:K830)</f>
        <v>100000</v>
      </c>
      <c r="L827" s="16">
        <f>SUBTOTAL(9,L828:L830)</f>
        <v>0</v>
      </c>
    </row>
    <row r="828" spans="1:12" ht="30" hidden="1" customHeight="1" x14ac:dyDescent="0.25">
      <c r="A828" s="9"/>
      <c r="B828" s="9"/>
      <c r="C828" s="46"/>
      <c r="D828" s="33"/>
      <c r="E828" s="33"/>
      <c r="F828" s="33"/>
      <c r="G828" s="34"/>
      <c r="H828" s="61"/>
      <c r="I828" s="61"/>
      <c r="J828" s="34"/>
      <c r="K828" s="34"/>
      <c r="L828" s="34"/>
    </row>
    <row r="829" spans="1:12" ht="15" customHeight="1" x14ac:dyDescent="0.25">
      <c r="A829" s="74" t="s">
        <v>10</v>
      </c>
      <c r="B829" s="74" t="s">
        <v>284</v>
      </c>
      <c r="C829" s="3"/>
      <c r="D829" s="3">
        <v>0</v>
      </c>
      <c r="E829" s="3">
        <v>0</v>
      </c>
      <c r="F829" s="3">
        <f>G829-D829</f>
        <v>0</v>
      </c>
      <c r="G829" s="3"/>
      <c r="H829" s="51" t="str">
        <f>IF(C829&lt;&gt;0,0/C829,"-")</f>
        <v>-</v>
      </c>
      <c r="I829" s="51" t="str">
        <f>IF(D829&lt;&gt;0,E829/D829,"-")</f>
        <v>-</v>
      </c>
      <c r="J829" s="3">
        <v>100000</v>
      </c>
      <c r="K829" s="76">
        <v>100000</v>
      </c>
      <c r="L829" s="76">
        <v>0</v>
      </c>
    </row>
    <row r="830" spans="1:12" hidden="1" x14ac:dyDescent="0.25">
      <c r="A830" s="9"/>
      <c r="B830" s="9"/>
      <c r="C830" s="46"/>
      <c r="D830" s="3"/>
      <c r="E830" s="3"/>
      <c r="F830" s="3"/>
      <c r="G830" s="3"/>
      <c r="H830" s="51"/>
      <c r="I830" s="51"/>
      <c r="J830" s="3"/>
      <c r="K830" s="3"/>
      <c r="L830" s="3"/>
    </row>
    <row r="831" spans="1:12" s="10" customFormat="1" ht="18" customHeight="1" x14ac:dyDescent="0.25">
      <c r="A831" s="73" t="s">
        <v>36</v>
      </c>
      <c r="B831" s="73" t="s">
        <v>261</v>
      </c>
      <c r="C831" s="16">
        <f>SUBTOTAL(9,C832:C834)</f>
        <v>0</v>
      </c>
      <c r="D831" s="16">
        <f>SUBTOTAL(9,D832:D834)</f>
        <v>254000</v>
      </c>
      <c r="E831" s="16">
        <f>SUBTOTAL(9,E832:E834)</f>
        <v>253255.1</v>
      </c>
      <c r="F831" s="16">
        <f>G831-D831</f>
        <v>-254000</v>
      </c>
      <c r="G831" s="16">
        <f>SUBTOTAL(9,G832:G834)</f>
        <v>0</v>
      </c>
      <c r="H831" s="60" t="str">
        <f>IF(C831&lt;&gt;0,E831/C831,"-")</f>
        <v>-</v>
      </c>
      <c r="I831" s="60">
        <f>IF(D831&lt;&gt;0,E831/D831,"-")</f>
        <v>0.99706732283464572</v>
      </c>
      <c r="J831" s="16">
        <f>SUBTOTAL(9,J832:J834)</f>
        <v>0</v>
      </c>
      <c r="K831" s="16">
        <f>SUBTOTAL(9,K832:K834)</f>
        <v>0</v>
      </c>
      <c r="L831" s="16">
        <f>SUBTOTAL(9,L832:L834)</f>
        <v>0</v>
      </c>
    </row>
    <row r="832" spans="1:12" ht="30" hidden="1" customHeight="1" x14ac:dyDescent="0.25">
      <c r="A832" s="9"/>
      <c r="B832" s="9"/>
      <c r="C832" s="46"/>
      <c r="D832" s="33"/>
      <c r="E832" s="33"/>
      <c r="F832" s="33"/>
      <c r="G832" s="34"/>
      <c r="H832" s="61"/>
      <c r="I832" s="61"/>
      <c r="J832" s="34"/>
      <c r="K832" s="34"/>
      <c r="L832" s="34"/>
    </row>
    <row r="833" spans="1:12" ht="15" customHeight="1" x14ac:dyDescent="0.25">
      <c r="A833" s="74" t="s">
        <v>121</v>
      </c>
      <c r="B833" s="74" t="s">
        <v>291</v>
      </c>
      <c r="C833" s="3">
        <v>0</v>
      </c>
      <c r="D833" s="3">
        <v>254000</v>
      </c>
      <c r="E833" s="3">
        <v>253255.1</v>
      </c>
      <c r="F833" s="3">
        <f>G833-D833</f>
        <v>-254000</v>
      </c>
      <c r="G833" s="3"/>
      <c r="H833" s="51" t="str">
        <f>IF(C833&lt;&gt;0,0/C833,"-")</f>
        <v>-</v>
      </c>
      <c r="I833" s="51">
        <f>IF(D833&lt;&gt;0,E833/D833,"-")</f>
        <v>0.99706732283464572</v>
      </c>
      <c r="J833" s="3">
        <v>0</v>
      </c>
      <c r="K833" s="76">
        <v>0</v>
      </c>
      <c r="L833" s="76">
        <v>0</v>
      </c>
    </row>
    <row r="834" spans="1:12" hidden="1" x14ac:dyDescent="0.25">
      <c r="A834" s="9"/>
      <c r="B834" s="9"/>
      <c r="C834" s="46"/>
      <c r="D834" s="3"/>
      <c r="E834" s="3"/>
      <c r="F834" s="3"/>
      <c r="G834" s="3"/>
      <c r="H834" s="51"/>
      <c r="I834" s="51"/>
      <c r="J834" s="3"/>
      <c r="K834" s="3"/>
      <c r="L834" s="3"/>
    </row>
    <row r="835" spans="1:12" hidden="1" x14ac:dyDescent="0.25">
      <c r="A835" s="1"/>
      <c r="B835" s="1"/>
      <c r="C835" s="5"/>
      <c r="D835" s="5"/>
      <c r="E835" s="5"/>
      <c r="F835" s="5"/>
      <c r="G835" s="34"/>
      <c r="H835" s="61"/>
      <c r="I835" s="61"/>
      <c r="J835" s="34"/>
      <c r="K835" s="34"/>
      <c r="L835" s="34"/>
    </row>
    <row r="836" spans="1:12" ht="20.100000000000001" hidden="1" customHeight="1" x14ac:dyDescent="0.25">
      <c r="A836" s="1"/>
      <c r="B836" s="1"/>
      <c r="C836" s="5"/>
      <c r="D836" s="5"/>
      <c r="E836" s="5"/>
      <c r="F836" s="5"/>
      <c r="G836" s="34"/>
      <c r="H836" s="61"/>
      <c r="I836" s="61"/>
      <c r="J836" s="34"/>
      <c r="K836" s="34"/>
      <c r="L836" s="34"/>
    </row>
    <row r="837" spans="1:12" ht="20.100000000000001" hidden="1" customHeight="1" x14ac:dyDescent="0.25">
      <c r="A837" s="1"/>
      <c r="B837" s="1"/>
      <c r="C837" s="5"/>
      <c r="D837" s="5"/>
      <c r="E837" s="5"/>
      <c r="F837" s="5"/>
      <c r="G837" s="34"/>
      <c r="H837" s="61"/>
      <c r="I837" s="61"/>
      <c r="J837" s="34"/>
      <c r="K837" s="34"/>
      <c r="L837" s="34"/>
    </row>
    <row r="838" spans="1:12" ht="20.100000000000001" hidden="1" customHeight="1" x14ac:dyDescent="0.25">
      <c r="A838" s="1"/>
      <c r="B838" s="1"/>
      <c r="C838" s="5"/>
      <c r="D838" s="5"/>
      <c r="E838" s="5"/>
      <c r="F838" s="5"/>
      <c r="G838" s="34"/>
      <c r="H838" s="61"/>
      <c r="I838" s="61"/>
      <c r="J838" s="34"/>
      <c r="K838" s="34"/>
      <c r="L838" s="34"/>
    </row>
    <row r="839" spans="1:12" ht="20.100000000000001" hidden="1" customHeight="1" x14ac:dyDescent="0.25">
      <c r="A839" s="1"/>
      <c r="B839" s="1"/>
      <c r="C839" s="5"/>
      <c r="D839" s="5"/>
      <c r="E839" s="5"/>
      <c r="F839" s="5"/>
      <c r="G839" s="34"/>
      <c r="H839" s="61"/>
      <c r="I839" s="61"/>
      <c r="J839" s="34"/>
      <c r="K839" s="34"/>
      <c r="L839" s="34"/>
    </row>
    <row r="840" spans="1:12" s="22" customFormat="1" ht="18" customHeight="1" x14ac:dyDescent="0.25">
      <c r="A840" s="68" t="s">
        <v>132</v>
      </c>
      <c r="B840" s="68" t="s">
        <v>321</v>
      </c>
      <c r="C840" s="37">
        <f>SUBTOTAL(9,C841:C901)</f>
        <v>179875</v>
      </c>
      <c r="D840" s="37">
        <f>SUBTOTAL(9,D841:D901)</f>
        <v>557942</v>
      </c>
      <c r="E840" s="37">
        <f>SUBTOTAL(9,E841:E901)</f>
        <v>668103.27</v>
      </c>
      <c r="F840" s="37">
        <f>G840-D840</f>
        <v>-557942</v>
      </c>
      <c r="G840" s="37">
        <f>SUBTOTAL(9,G841:G901)</f>
        <v>0</v>
      </c>
      <c r="H840" s="55">
        <f>IF(C840&lt;&gt;0,E840/C840,"-")</f>
        <v>3.7142641834607368</v>
      </c>
      <c r="I840" s="55">
        <f>IF(D840&lt;&gt;0,E840/D840,"-")</f>
        <v>1.1974421534854878</v>
      </c>
      <c r="J840" s="37">
        <f>SUBTOTAL(9,J841:J901)</f>
        <v>0</v>
      </c>
      <c r="K840" s="37">
        <f>SUBTOTAL(9,K841:K901)</f>
        <v>0</v>
      </c>
      <c r="L840" s="37">
        <f>SUBTOTAL(9,L841:L901)</f>
        <v>0</v>
      </c>
    </row>
    <row r="841" spans="1:12" s="10" customFormat="1" ht="30" hidden="1" customHeight="1" x14ac:dyDescent="0.25">
      <c r="A841" s="66"/>
      <c r="B841" s="66"/>
      <c r="C841" s="45"/>
      <c r="D841" s="13"/>
      <c r="E841" s="13"/>
      <c r="F841" s="13"/>
      <c r="G841" s="32"/>
      <c r="H841" s="54"/>
      <c r="I841" s="54"/>
      <c r="J841" s="32"/>
      <c r="K841" s="32"/>
      <c r="L841" s="32"/>
    </row>
    <row r="842" spans="1:12" s="10" customFormat="1" ht="18" customHeight="1" x14ac:dyDescent="0.25">
      <c r="A842" s="69" t="s">
        <v>54</v>
      </c>
      <c r="B842" s="69" t="s">
        <v>235</v>
      </c>
      <c r="C842" s="38">
        <f>SUBTOTAL(9,C843:C900)</f>
        <v>179875</v>
      </c>
      <c r="D842" s="38">
        <f>SUBTOTAL(9,D843:D900)</f>
        <v>557942</v>
      </c>
      <c r="E842" s="38">
        <f>SUBTOTAL(9,E843:E900)</f>
        <v>668103.27</v>
      </c>
      <c r="F842" s="38">
        <f>G842-D842</f>
        <v>-557942</v>
      </c>
      <c r="G842" s="38">
        <f>SUBTOTAL(9,G843:G900)</f>
        <v>0</v>
      </c>
      <c r="H842" s="56">
        <f>IF(C842&lt;&gt;0,E842/C842,"-")</f>
        <v>3.7142641834607368</v>
      </c>
      <c r="I842" s="56">
        <f>IF(D842&lt;&gt;0,E842/D842,"-")</f>
        <v>1.1974421534854878</v>
      </c>
      <c r="J842" s="38">
        <f>SUBTOTAL(9,J843:J900)</f>
        <v>0</v>
      </c>
      <c r="K842" s="38">
        <f>SUBTOTAL(9,K843:K900)</f>
        <v>0</v>
      </c>
      <c r="L842" s="38">
        <f>SUBTOTAL(9,L843:L900)</f>
        <v>0</v>
      </c>
    </row>
    <row r="843" spans="1:12" s="10" customFormat="1" ht="30" hidden="1" customHeight="1" x14ac:dyDescent="0.25">
      <c r="A843" s="66"/>
      <c r="B843" s="66"/>
      <c r="C843" s="45"/>
      <c r="D843" s="14"/>
      <c r="E843" s="14"/>
      <c r="F843" s="14"/>
      <c r="G843" s="32"/>
      <c r="H843" s="54"/>
      <c r="I843" s="54"/>
      <c r="J843" s="32"/>
      <c r="K843" s="32"/>
      <c r="L843" s="32"/>
    </row>
    <row r="844" spans="1:12" s="10" customFormat="1" ht="18" customHeight="1" x14ac:dyDescent="0.25">
      <c r="A844" s="70" t="s">
        <v>184</v>
      </c>
      <c r="B844" s="70" t="s">
        <v>264</v>
      </c>
      <c r="C844" s="40">
        <f>SUBTOTAL(9,C845:C881)</f>
        <v>179875</v>
      </c>
      <c r="D844" s="40">
        <f>SUBTOTAL(9,D845:D881)</f>
        <v>155942</v>
      </c>
      <c r="E844" s="40">
        <f>SUBTOTAL(9,E845:E881)</f>
        <v>266124.45</v>
      </c>
      <c r="F844" s="40">
        <f>G844-D844</f>
        <v>-155942</v>
      </c>
      <c r="G844" s="40">
        <f>SUBTOTAL(9,G845:G881)</f>
        <v>0</v>
      </c>
      <c r="H844" s="57">
        <f>IF(C844&lt;&gt;0,E844/C844,"-")</f>
        <v>1.47949659485754</v>
      </c>
      <c r="I844" s="57">
        <f>IF(D844&lt;&gt;0,E844/D844,"-")</f>
        <v>1.7065604519629094</v>
      </c>
      <c r="J844" s="40">
        <f>SUBTOTAL(9,J845:J881)</f>
        <v>0</v>
      </c>
      <c r="K844" s="40">
        <f>SUBTOTAL(9,K845:K881)</f>
        <v>0</v>
      </c>
      <c r="L844" s="40">
        <f>SUBTOTAL(9,L845:L881)</f>
        <v>0</v>
      </c>
    </row>
    <row r="845" spans="1:12" s="10" customFormat="1" ht="30" hidden="1" customHeight="1" x14ac:dyDescent="0.25">
      <c r="A845" s="66"/>
      <c r="B845" s="66"/>
      <c r="C845" s="45"/>
      <c r="D845" s="15"/>
      <c r="E845" s="15"/>
      <c r="F845" s="15"/>
      <c r="G845" s="32"/>
      <c r="H845" s="54"/>
      <c r="I845" s="54"/>
      <c r="J845" s="32"/>
      <c r="K845" s="32"/>
      <c r="L845" s="32"/>
    </row>
    <row r="846" spans="1:12" s="10" customFormat="1" ht="18" customHeight="1" x14ac:dyDescent="0.25">
      <c r="A846" s="71" t="s">
        <v>2</v>
      </c>
      <c r="B846" s="71" t="s">
        <v>273</v>
      </c>
      <c r="C846" s="41">
        <f>SUBTOTAL(9,C847:C862)</f>
        <v>0</v>
      </c>
      <c r="D846" s="41">
        <f>SUBTOTAL(9,D847:D862)</f>
        <v>44000</v>
      </c>
      <c r="E846" s="41">
        <f>SUBTOTAL(9,E847:E862)</f>
        <v>43803.95</v>
      </c>
      <c r="F846" s="41">
        <f>G846-D846</f>
        <v>-44000</v>
      </c>
      <c r="G846" s="41">
        <f>SUBTOTAL(9,G847:G862)</f>
        <v>0</v>
      </c>
      <c r="H846" s="58" t="str">
        <f>IF(C846&lt;&gt;0,E846/C846,"-")</f>
        <v>-</v>
      </c>
      <c r="I846" s="58">
        <f>IF(D846&lt;&gt;0,E846/D846,"-")</f>
        <v>0.9955443181818181</v>
      </c>
      <c r="J846" s="41">
        <f>SUBTOTAL(9,J847:J862)</f>
        <v>0</v>
      </c>
      <c r="K846" s="41">
        <f>SUBTOTAL(9,K847:K862)</f>
        <v>0</v>
      </c>
      <c r="L846" s="41">
        <f>SUBTOTAL(9,L847:L862)</f>
        <v>0</v>
      </c>
    </row>
    <row r="847" spans="1:12" s="10" customFormat="1" ht="30" hidden="1" customHeight="1" x14ac:dyDescent="0.25">
      <c r="A847" s="66"/>
      <c r="B847" s="66"/>
      <c r="C847" s="45"/>
      <c r="D847" s="16"/>
      <c r="E847" s="16"/>
      <c r="F847" s="16"/>
      <c r="G847" s="32"/>
      <c r="H847" s="54"/>
      <c r="I847" s="54"/>
      <c r="J847" s="32"/>
      <c r="K847" s="32"/>
      <c r="L847" s="32"/>
    </row>
    <row r="848" spans="1:12" s="10" customFormat="1" ht="18" customHeight="1" x14ac:dyDescent="0.25">
      <c r="A848" s="72" t="s">
        <v>0</v>
      </c>
      <c r="B848" s="72" t="s">
        <v>210</v>
      </c>
      <c r="C848" s="39">
        <f>SUBTOTAL(9,C849:C854)</f>
        <v>0</v>
      </c>
      <c r="D848" s="39">
        <f>SUBTOTAL(9,D849:D854)</f>
        <v>19000</v>
      </c>
      <c r="E848" s="39">
        <f>SUBTOTAL(9,E849:E854)</f>
        <v>18803.95</v>
      </c>
      <c r="F848" s="39">
        <f>G848-D848</f>
        <v>-19000</v>
      </c>
      <c r="G848" s="39">
        <f>SUBTOTAL(9,G849:G854)</f>
        <v>0</v>
      </c>
      <c r="H848" s="59" t="str">
        <f>IF(C848&lt;&gt;0,E848/C848,"-")</f>
        <v>-</v>
      </c>
      <c r="I848" s="59">
        <f>IF(D848&lt;&gt;0,E848/D848,"-")</f>
        <v>0.98968157894736841</v>
      </c>
      <c r="J848" s="39">
        <f>SUBTOTAL(9,J849:J854)</f>
        <v>0</v>
      </c>
      <c r="K848" s="39">
        <f>SUBTOTAL(9,K849:K854)</f>
        <v>0</v>
      </c>
      <c r="L848" s="39">
        <f>SUBTOTAL(9,L849:L854)</f>
        <v>0</v>
      </c>
    </row>
    <row r="849" spans="1:12" s="10" customFormat="1" ht="22.5" hidden="1" customHeight="1" x14ac:dyDescent="0.25">
      <c r="A849" s="66"/>
      <c r="B849" s="66"/>
      <c r="C849" s="45"/>
      <c r="D849" s="16"/>
      <c r="E849" s="16"/>
      <c r="F849" s="16"/>
      <c r="G849" s="16"/>
      <c r="H849" s="60"/>
      <c r="I849" s="60"/>
      <c r="J849" s="16"/>
      <c r="K849" s="16"/>
      <c r="L849" s="16"/>
    </row>
    <row r="850" spans="1:12" s="10" customFormat="1" ht="18" customHeight="1" x14ac:dyDescent="0.25">
      <c r="A850" s="73" t="s">
        <v>25</v>
      </c>
      <c r="B850" s="73" t="s">
        <v>207</v>
      </c>
      <c r="C850" s="16">
        <f>SUBTOTAL(9,C851:C853)</f>
        <v>0</v>
      </c>
      <c r="D850" s="16">
        <f>SUBTOTAL(9,D851:D853)</f>
        <v>19000</v>
      </c>
      <c r="E850" s="16">
        <f>SUBTOTAL(9,E851:E853)</f>
        <v>18803.95</v>
      </c>
      <c r="F850" s="16">
        <f>G850-D850</f>
        <v>-19000</v>
      </c>
      <c r="G850" s="16">
        <f>SUBTOTAL(9,G851:G853)</f>
        <v>0</v>
      </c>
      <c r="H850" s="60" t="str">
        <f>IF(C850&lt;&gt;0,E850/C850,"-")</f>
        <v>-</v>
      </c>
      <c r="I850" s="60">
        <f>IF(D850&lt;&gt;0,E850/D850,"-")</f>
        <v>0.98968157894736841</v>
      </c>
      <c r="J850" s="16">
        <f>SUBTOTAL(9,J851:J853)</f>
        <v>0</v>
      </c>
      <c r="K850" s="16">
        <f>SUBTOTAL(9,K851:K853)</f>
        <v>0</v>
      </c>
      <c r="L850" s="16">
        <f>SUBTOTAL(9,L851:L853)</f>
        <v>0</v>
      </c>
    </row>
    <row r="851" spans="1:12" ht="30" hidden="1" customHeight="1" x14ac:dyDescent="0.25">
      <c r="A851" s="9"/>
      <c r="B851" s="9"/>
      <c r="C851" s="46"/>
      <c r="D851" s="33"/>
      <c r="E851" s="33"/>
      <c r="F851" s="33"/>
      <c r="G851" s="34"/>
      <c r="H851" s="61"/>
      <c r="I851" s="61"/>
      <c r="J851" s="34"/>
      <c r="K851" s="34"/>
      <c r="L851" s="34"/>
    </row>
    <row r="852" spans="1:12" ht="15" customHeight="1" x14ac:dyDescent="0.25">
      <c r="A852" s="74" t="s">
        <v>93</v>
      </c>
      <c r="B852" s="74" t="s">
        <v>239</v>
      </c>
      <c r="C852" s="3">
        <v>0</v>
      </c>
      <c r="D852" s="3">
        <v>19000</v>
      </c>
      <c r="E852" s="3">
        <v>18803.95</v>
      </c>
      <c r="F852" s="3">
        <f>G852-D852</f>
        <v>-19000</v>
      </c>
      <c r="G852" s="3"/>
      <c r="H852" s="51" t="str">
        <f>IF(C852&lt;&gt;0,0/C852,"-")</f>
        <v>-</v>
      </c>
      <c r="I852" s="51">
        <f>IF(D852&lt;&gt;0,E852/D852,"-")</f>
        <v>0.98968157894736841</v>
      </c>
      <c r="J852" s="3">
        <v>0</v>
      </c>
      <c r="K852" s="76">
        <v>0</v>
      </c>
      <c r="L852" s="76">
        <v>0</v>
      </c>
    </row>
    <row r="853" spans="1:12" hidden="1" x14ac:dyDescent="0.25">
      <c r="A853" s="9"/>
      <c r="B853" s="9"/>
      <c r="C853" s="46"/>
      <c r="D853" s="3"/>
      <c r="E853" s="3"/>
      <c r="F853" s="3"/>
      <c r="G853" s="3"/>
      <c r="H853" s="51"/>
      <c r="I853" s="51"/>
      <c r="J853" s="3"/>
      <c r="K853" s="3"/>
      <c r="L853" s="3"/>
    </row>
    <row r="854" spans="1:12" hidden="1" x14ac:dyDescent="0.25">
      <c r="A854" s="1"/>
      <c r="B854" s="1"/>
      <c r="C854" s="5"/>
      <c r="D854" s="5"/>
      <c r="E854" s="5"/>
      <c r="F854" s="5"/>
      <c r="G854" s="34"/>
      <c r="H854" s="61"/>
      <c r="I854" s="61"/>
      <c r="J854" s="34"/>
      <c r="K854" s="34"/>
      <c r="L854" s="34"/>
    </row>
    <row r="855" spans="1:12" s="10" customFormat="1" ht="18" customHeight="1" x14ac:dyDescent="0.25">
      <c r="A855" s="72" t="s">
        <v>1</v>
      </c>
      <c r="B855" s="72" t="s">
        <v>266</v>
      </c>
      <c r="C855" s="39">
        <f>SUBTOTAL(9,C856:C861)</f>
        <v>0</v>
      </c>
      <c r="D855" s="39">
        <f>SUBTOTAL(9,D856:D861)</f>
        <v>25000</v>
      </c>
      <c r="E855" s="39">
        <f>SUBTOTAL(9,E856:E861)</f>
        <v>25000</v>
      </c>
      <c r="F855" s="39">
        <f>G855-D855</f>
        <v>-25000</v>
      </c>
      <c r="G855" s="39">
        <f>SUBTOTAL(9,G856:G861)</f>
        <v>0</v>
      </c>
      <c r="H855" s="59" t="str">
        <f>IF(C855&lt;&gt;0,E855/C855,"-")</f>
        <v>-</v>
      </c>
      <c r="I855" s="59">
        <f>IF(D855&lt;&gt;0,E855/D855,"-")</f>
        <v>1</v>
      </c>
      <c r="J855" s="39">
        <f>SUBTOTAL(9,J856:J861)</f>
        <v>0</v>
      </c>
      <c r="K855" s="39">
        <f>SUBTOTAL(9,K856:K861)</f>
        <v>0</v>
      </c>
      <c r="L855" s="39">
        <f>SUBTOTAL(9,L856:L861)</f>
        <v>0</v>
      </c>
    </row>
    <row r="856" spans="1:12" s="10" customFormat="1" ht="22.5" hidden="1" customHeight="1" x14ac:dyDescent="0.25">
      <c r="A856" s="66"/>
      <c r="B856" s="66"/>
      <c r="C856" s="45"/>
      <c r="D856" s="16"/>
      <c r="E856" s="16"/>
      <c r="F856" s="16"/>
      <c r="G856" s="16"/>
      <c r="H856" s="60"/>
      <c r="I856" s="60"/>
      <c r="J856" s="16"/>
      <c r="K856" s="16"/>
      <c r="L856" s="16"/>
    </row>
    <row r="857" spans="1:12" s="10" customFormat="1" ht="18" customHeight="1" x14ac:dyDescent="0.25">
      <c r="A857" s="73" t="s">
        <v>36</v>
      </c>
      <c r="B857" s="73" t="s">
        <v>261</v>
      </c>
      <c r="C857" s="16">
        <f>SUBTOTAL(9,C858:C860)</f>
        <v>0</v>
      </c>
      <c r="D857" s="16">
        <f>SUBTOTAL(9,D858:D860)</f>
        <v>25000</v>
      </c>
      <c r="E857" s="16">
        <f>SUBTOTAL(9,E858:E860)</f>
        <v>25000</v>
      </c>
      <c r="F857" s="16">
        <f>G857-D857</f>
        <v>-25000</v>
      </c>
      <c r="G857" s="16">
        <f>SUBTOTAL(9,G858:G860)</f>
        <v>0</v>
      </c>
      <c r="H857" s="60" t="str">
        <f>IF(C857&lt;&gt;0,E857/C857,"-")</f>
        <v>-</v>
      </c>
      <c r="I857" s="60">
        <f>IF(D857&lt;&gt;0,E857/D857,"-")</f>
        <v>1</v>
      </c>
      <c r="J857" s="16">
        <f>SUBTOTAL(9,J858:J860)</f>
        <v>0</v>
      </c>
      <c r="K857" s="16">
        <f>SUBTOTAL(9,K858:K860)</f>
        <v>0</v>
      </c>
      <c r="L857" s="16">
        <f>SUBTOTAL(9,L858:L860)</f>
        <v>0</v>
      </c>
    </row>
    <row r="858" spans="1:12" ht="30" hidden="1" customHeight="1" x14ac:dyDescent="0.25">
      <c r="A858" s="9"/>
      <c r="B858" s="9"/>
      <c r="C858" s="46"/>
      <c r="D858" s="33"/>
      <c r="E858" s="33"/>
      <c r="F858" s="33"/>
      <c r="G858" s="34"/>
      <c r="H858" s="61"/>
      <c r="I858" s="61"/>
      <c r="J858" s="34"/>
      <c r="K858" s="34"/>
      <c r="L858" s="34"/>
    </row>
    <row r="859" spans="1:12" ht="15" customHeight="1" x14ac:dyDescent="0.25">
      <c r="A859" s="74" t="s">
        <v>121</v>
      </c>
      <c r="B859" s="74" t="s">
        <v>291</v>
      </c>
      <c r="C859" s="3">
        <v>0</v>
      </c>
      <c r="D859" s="3">
        <v>25000</v>
      </c>
      <c r="E859" s="3">
        <v>25000</v>
      </c>
      <c r="F859" s="3">
        <f>G859-D859</f>
        <v>-25000</v>
      </c>
      <c r="G859" s="3"/>
      <c r="H859" s="51" t="str">
        <f>IF(C859&lt;&gt;0,0/C859,"-")</f>
        <v>-</v>
      </c>
      <c r="I859" s="51">
        <f>IF(D859&lt;&gt;0,E859/D859,"-")</f>
        <v>1</v>
      </c>
      <c r="J859" s="3">
        <v>0</v>
      </c>
      <c r="K859" s="76">
        <v>0</v>
      </c>
      <c r="L859" s="76">
        <v>0</v>
      </c>
    </row>
    <row r="860" spans="1:12" hidden="1" x14ac:dyDescent="0.25">
      <c r="A860" s="9"/>
      <c r="B860" s="9"/>
      <c r="C860" s="46"/>
      <c r="D860" s="3"/>
      <c r="E860" s="3"/>
      <c r="F860" s="3"/>
      <c r="G860" s="3"/>
      <c r="H860" s="51"/>
      <c r="I860" s="51"/>
      <c r="J860" s="3"/>
      <c r="K860" s="3"/>
      <c r="L860" s="3"/>
    </row>
    <row r="861" spans="1:12" hidden="1" x14ac:dyDescent="0.25">
      <c r="A861" s="1"/>
      <c r="B861" s="1"/>
      <c r="C861" s="5"/>
      <c r="D861" s="5"/>
      <c r="E861" s="5"/>
      <c r="F861" s="5"/>
      <c r="G861" s="34"/>
      <c r="H861" s="61"/>
      <c r="I861" s="61"/>
      <c r="J861" s="34"/>
      <c r="K861" s="34"/>
      <c r="L861" s="34"/>
    </row>
    <row r="862" spans="1:12" ht="20.100000000000001" hidden="1" customHeight="1" x14ac:dyDescent="0.25">
      <c r="A862" s="1"/>
      <c r="B862" s="1"/>
      <c r="C862" s="5"/>
      <c r="D862" s="5"/>
      <c r="E862" s="5"/>
      <c r="F862" s="5"/>
      <c r="G862" s="34"/>
      <c r="H862" s="61"/>
      <c r="I862" s="61"/>
      <c r="J862" s="34"/>
      <c r="K862" s="34"/>
      <c r="L862" s="34"/>
    </row>
    <row r="863" spans="1:12" s="10" customFormat="1" ht="18" customHeight="1" x14ac:dyDescent="0.25">
      <c r="A863" s="71" t="s">
        <v>12</v>
      </c>
      <c r="B863" s="71" t="s">
        <v>286</v>
      </c>
      <c r="C863" s="41">
        <f>SUBTOTAL(9,C864:C880)</f>
        <v>179875</v>
      </c>
      <c r="D863" s="41">
        <f>SUBTOTAL(9,D864:D880)</f>
        <v>111942</v>
      </c>
      <c r="E863" s="41">
        <f>SUBTOTAL(9,E864:E880)</f>
        <v>222320.5</v>
      </c>
      <c r="F863" s="41">
        <f>G863-D863</f>
        <v>-111942</v>
      </c>
      <c r="G863" s="41">
        <f>SUBTOTAL(9,G864:G880)</f>
        <v>0</v>
      </c>
      <c r="H863" s="58">
        <f>IF(C863&lt;&gt;0,E863/C863,"-")</f>
        <v>1.2359722029186935</v>
      </c>
      <c r="I863" s="58">
        <f>IF(D863&lt;&gt;0,E863/D863,"-")</f>
        <v>1.9860329456325596</v>
      </c>
      <c r="J863" s="41">
        <f>SUBTOTAL(9,J864:J880)</f>
        <v>0</v>
      </c>
      <c r="K863" s="41">
        <f>SUBTOTAL(9,K864:K880)</f>
        <v>0</v>
      </c>
      <c r="L863" s="41">
        <f>SUBTOTAL(9,L864:L880)</f>
        <v>0</v>
      </c>
    </row>
    <row r="864" spans="1:12" s="10" customFormat="1" ht="30" hidden="1" customHeight="1" x14ac:dyDescent="0.25">
      <c r="A864" s="66"/>
      <c r="B864" s="66"/>
      <c r="C864" s="45"/>
      <c r="D864" s="16"/>
      <c r="E864" s="16"/>
      <c r="F864" s="16"/>
      <c r="G864" s="32"/>
      <c r="H864" s="54"/>
      <c r="I864" s="54"/>
      <c r="J864" s="32"/>
      <c r="K864" s="32"/>
      <c r="L864" s="32"/>
    </row>
    <row r="865" spans="1:12" s="10" customFormat="1" ht="18" customHeight="1" x14ac:dyDescent="0.25">
      <c r="A865" s="72" t="s">
        <v>0</v>
      </c>
      <c r="B865" s="72" t="s">
        <v>210</v>
      </c>
      <c r="C865" s="39">
        <f>SUBTOTAL(9,C866:C871)</f>
        <v>0</v>
      </c>
      <c r="D865" s="39">
        <f>SUBTOTAL(9,D866:D871)</f>
        <v>0</v>
      </c>
      <c r="E865" s="39">
        <f>SUBTOTAL(9,E866:E871)</f>
        <v>110379.25</v>
      </c>
      <c r="F865" s="39">
        <f>G865-D865</f>
        <v>0</v>
      </c>
      <c r="G865" s="39">
        <f>SUBTOTAL(9,G866:G871)</f>
        <v>0</v>
      </c>
      <c r="H865" s="59" t="str">
        <f>IF(C865&lt;&gt;0,E865/C865,"-")</f>
        <v>-</v>
      </c>
      <c r="I865" s="59" t="str">
        <f>IF(D865&lt;&gt;0,E865/D865,"-")</f>
        <v>-</v>
      </c>
      <c r="J865" s="39">
        <f>SUBTOTAL(9,J866:J871)</f>
        <v>0</v>
      </c>
      <c r="K865" s="39">
        <f>SUBTOTAL(9,K866:K871)</f>
        <v>0</v>
      </c>
      <c r="L865" s="39">
        <f>SUBTOTAL(9,L866:L871)</f>
        <v>0</v>
      </c>
    </row>
    <row r="866" spans="1:12" s="10" customFormat="1" ht="22.5" hidden="1" customHeight="1" x14ac:dyDescent="0.25">
      <c r="A866" s="66"/>
      <c r="B866" s="66"/>
      <c r="C866" s="45"/>
      <c r="D866" s="16"/>
      <c r="E866" s="16"/>
      <c r="F866" s="16"/>
      <c r="G866" s="16"/>
      <c r="H866" s="60"/>
      <c r="I866" s="60"/>
      <c r="J866" s="16"/>
      <c r="K866" s="16"/>
      <c r="L866" s="16"/>
    </row>
    <row r="867" spans="1:12" s="10" customFormat="1" ht="18" customHeight="1" x14ac:dyDescent="0.25">
      <c r="A867" s="73" t="s">
        <v>31</v>
      </c>
      <c r="B867" s="73" t="s">
        <v>302</v>
      </c>
      <c r="C867" s="16">
        <f>SUBTOTAL(9,C868:C870)</f>
        <v>0</v>
      </c>
      <c r="D867" s="16">
        <f>SUBTOTAL(9,D868:D870)</f>
        <v>0</v>
      </c>
      <c r="E867" s="16">
        <f>SUBTOTAL(9,E868:E870)</f>
        <v>110379.25</v>
      </c>
      <c r="F867" s="16">
        <f>G867-D867</f>
        <v>0</v>
      </c>
      <c r="G867" s="16">
        <f>SUBTOTAL(9,G868:G870)</f>
        <v>0</v>
      </c>
      <c r="H867" s="60" t="str">
        <f>IF(C867&lt;&gt;0,E867/C867,"-")</f>
        <v>-</v>
      </c>
      <c r="I867" s="60" t="str">
        <f>IF(D867&lt;&gt;0,E867/D867,"-")</f>
        <v>-</v>
      </c>
      <c r="J867" s="16">
        <f>SUBTOTAL(9,J868:J870)</f>
        <v>0</v>
      </c>
      <c r="K867" s="16">
        <f>SUBTOTAL(9,K868:K870)</f>
        <v>0</v>
      </c>
      <c r="L867" s="16">
        <f>SUBTOTAL(9,L868:L870)</f>
        <v>0</v>
      </c>
    </row>
    <row r="868" spans="1:12" ht="30" hidden="1" customHeight="1" x14ac:dyDescent="0.25">
      <c r="A868" s="9"/>
      <c r="B868" s="9"/>
      <c r="C868" s="46"/>
      <c r="D868" s="33"/>
      <c r="E868" s="33"/>
      <c r="F868" s="33"/>
      <c r="G868" s="34"/>
      <c r="H868" s="61"/>
      <c r="I868" s="61"/>
      <c r="J868" s="34"/>
      <c r="K868" s="34"/>
      <c r="L868" s="34"/>
    </row>
    <row r="869" spans="1:12" ht="15" customHeight="1" x14ac:dyDescent="0.25">
      <c r="A869" s="74" t="s">
        <v>109</v>
      </c>
      <c r="B869" s="74" t="s">
        <v>333</v>
      </c>
      <c r="C869" s="3">
        <v>0</v>
      </c>
      <c r="D869" s="3">
        <v>0</v>
      </c>
      <c r="E869" s="3">
        <v>110379.25</v>
      </c>
      <c r="F869" s="3">
        <f>G869-D869</f>
        <v>0</v>
      </c>
      <c r="G869" s="3"/>
      <c r="H869" s="51" t="str">
        <f>IF(C869&lt;&gt;0,0/C869,"-")</f>
        <v>-</v>
      </c>
      <c r="I869" s="51" t="str">
        <f>IF(D869&lt;&gt;0,E869/D869,"-")</f>
        <v>-</v>
      </c>
      <c r="J869" s="3">
        <v>0</v>
      </c>
      <c r="K869" s="76">
        <v>0</v>
      </c>
      <c r="L869" s="76">
        <v>0</v>
      </c>
    </row>
    <row r="870" spans="1:12" hidden="1" x14ac:dyDescent="0.25">
      <c r="A870" s="9"/>
      <c r="B870" s="9"/>
      <c r="C870" s="46"/>
      <c r="D870" s="3"/>
      <c r="E870" s="3"/>
      <c r="F870" s="3"/>
      <c r="G870" s="3"/>
      <c r="H870" s="51"/>
      <c r="I870" s="51"/>
      <c r="J870" s="3"/>
      <c r="K870" s="3"/>
      <c r="L870" s="3"/>
    </row>
    <row r="871" spans="1:12" hidden="1" x14ac:dyDescent="0.25">
      <c r="A871" s="1"/>
      <c r="B871" s="1"/>
      <c r="C871" s="5"/>
      <c r="D871" s="5"/>
      <c r="E871" s="5"/>
      <c r="F871" s="5"/>
      <c r="G871" s="34"/>
      <c r="H871" s="61"/>
      <c r="I871" s="61"/>
      <c r="J871" s="34"/>
      <c r="K871" s="34"/>
      <c r="L871" s="34"/>
    </row>
    <row r="872" spans="1:12" s="10" customFormat="1" ht="18" customHeight="1" x14ac:dyDescent="0.25">
      <c r="A872" s="72" t="s">
        <v>1</v>
      </c>
      <c r="B872" s="72" t="s">
        <v>266</v>
      </c>
      <c r="C872" s="39">
        <f>SUBTOTAL(9,C873:C879)</f>
        <v>179875</v>
      </c>
      <c r="D872" s="39">
        <f>SUBTOTAL(9,D873:D879)</f>
        <v>111942</v>
      </c>
      <c r="E872" s="39">
        <f>SUBTOTAL(9,E873:E879)</f>
        <v>111941.25</v>
      </c>
      <c r="F872" s="39">
        <f>G872-D872</f>
        <v>-111942</v>
      </c>
      <c r="G872" s="39">
        <f>SUBTOTAL(9,G873:G879)</f>
        <v>0</v>
      </c>
      <c r="H872" s="59">
        <f>IF(C872&lt;&gt;0,E872/C872,"-")</f>
        <v>0.62232800555941625</v>
      </c>
      <c r="I872" s="59">
        <f>IF(D872&lt;&gt;0,E872/D872,"-")</f>
        <v>0.9999933001018384</v>
      </c>
      <c r="J872" s="39">
        <f>SUBTOTAL(9,J873:J879)</f>
        <v>0</v>
      </c>
      <c r="K872" s="39">
        <f>SUBTOTAL(9,K873:K879)</f>
        <v>0</v>
      </c>
      <c r="L872" s="39">
        <f>SUBTOTAL(9,L873:L879)</f>
        <v>0</v>
      </c>
    </row>
    <row r="873" spans="1:12" s="10" customFormat="1" ht="22.5" hidden="1" customHeight="1" x14ac:dyDescent="0.25">
      <c r="A873" s="66"/>
      <c r="B873" s="66"/>
      <c r="C873" s="45"/>
      <c r="D873" s="16"/>
      <c r="E873" s="16"/>
      <c r="F873" s="16"/>
      <c r="G873" s="16"/>
      <c r="H873" s="60"/>
      <c r="I873" s="60"/>
      <c r="J873" s="16"/>
      <c r="K873" s="16"/>
      <c r="L873" s="16"/>
    </row>
    <row r="874" spans="1:12" s="10" customFormat="1" ht="18" customHeight="1" x14ac:dyDescent="0.25">
      <c r="A874" s="73" t="s">
        <v>36</v>
      </c>
      <c r="B874" s="73" t="s">
        <v>261</v>
      </c>
      <c r="C874" s="16">
        <f>SUBTOTAL(9,C875:C878)</f>
        <v>179875</v>
      </c>
      <c r="D874" s="16">
        <f>SUBTOTAL(9,D875:D878)</f>
        <v>111942</v>
      </c>
      <c r="E874" s="16">
        <f>SUBTOTAL(9,E875:E878)</f>
        <v>111941.25</v>
      </c>
      <c r="F874" s="16">
        <f>G874-D874</f>
        <v>-111942</v>
      </c>
      <c r="G874" s="16">
        <f>SUBTOTAL(9,G875:G878)</f>
        <v>0</v>
      </c>
      <c r="H874" s="60">
        <f>IF(C874&lt;&gt;0,E874/C874,"-")</f>
        <v>0.62232800555941625</v>
      </c>
      <c r="I874" s="60">
        <f>IF(D874&lt;&gt;0,E874/D874,"-")</f>
        <v>0.9999933001018384</v>
      </c>
      <c r="J874" s="16">
        <f>SUBTOTAL(9,J875:J878)</f>
        <v>0</v>
      </c>
      <c r="K874" s="16">
        <f>SUBTOTAL(9,K875:K878)</f>
        <v>0</v>
      </c>
      <c r="L874" s="16">
        <f>SUBTOTAL(9,L875:L878)</f>
        <v>0</v>
      </c>
    </row>
    <row r="875" spans="1:12" ht="30" hidden="1" customHeight="1" x14ac:dyDescent="0.25">
      <c r="A875" s="9"/>
      <c r="B875" s="9"/>
      <c r="C875" s="46"/>
      <c r="D875" s="33"/>
      <c r="E875" s="33"/>
      <c r="F875" s="33"/>
      <c r="G875" s="34"/>
      <c r="H875" s="61"/>
      <c r="I875" s="61"/>
      <c r="J875" s="34"/>
      <c r="K875" s="34"/>
      <c r="L875" s="34"/>
    </row>
    <row r="876" spans="1:12" ht="15" customHeight="1" x14ac:dyDescent="0.25">
      <c r="A876" s="74" t="s">
        <v>120</v>
      </c>
      <c r="B876" s="74" t="s">
        <v>344</v>
      </c>
      <c r="C876" s="3">
        <v>0</v>
      </c>
      <c r="D876" s="3">
        <v>0</v>
      </c>
      <c r="E876" s="3">
        <v>111941.25</v>
      </c>
      <c r="F876" s="3">
        <f>G876-D876</f>
        <v>0</v>
      </c>
      <c r="G876" s="3"/>
      <c r="H876" s="51" t="str">
        <f>IF(C876&lt;&gt;0,0/C876,"-")</f>
        <v>-</v>
      </c>
      <c r="I876" s="51" t="str">
        <f>IF(D876&lt;&gt;0,E876/D876,"-")</f>
        <v>-</v>
      </c>
      <c r="J876" s="3">
        <v>0</v>
      </c>
      <c r="K876" s="76">
        <v>0</v>
      </c>
      <c r="L876" s="76">
        <v>0</v>
      </c>
    </row>
    <row r="877" spans="1:12" ht="15" customHeight="1" x14ac:dyDescent="0.25">
      <c r="A877" s="74" t="s">
        <v>121</v>
      </c>
      <c r="B877" s="74" t="s">
        <v>291</v>
      </c>
      <c r="C877" s="3">
        <v>179875</v>
      </c>
      <c r="D877" s="3">
        <v>111942</v>
      </c>
      <c r="E877" s="3">
        <v>0</v>
      </c>
      <c r="F877" s="3">
        <f>G877-D877</f>
        <v>-111942</v>
      </c>
      <c r="G877" s="3"/>
      <c r="H877" s="51">
        <f>IF(C877&lt;&gt;0,0/C877,"-")</f>
        <v>0</v>
      </c>
      <c r="I877" s="51">
        <f>IF(D877&lt;&gt;0,E877/D877,"-")</f>
        <v>0</v>
      </c>
      <c r="J877" s="3">
        <v>0</v>
      </c>
      <c r="K877" s="76">
        <v>0</v>
      </c>
      <c r="L877" s="76">
        <v>0</v>
      </c>
    </row>
    <row r="878" spans="1:12" hidden="1" x14ac:dyDescent="0.25">
      <c r="A878" s="9"/>
      <c r="B878" s="9"/>
      <c r="C878" s="46"/>
      <c r="D878" s="3"/>
      <c r="E878" s="3"/>
      <c r="F878" s="3"/>
      <c r="G878" s="3"/>
      <c r="H878" s="51"/>
      <c r="I878" s="51"/>
      <c r="J878" s="3"/>
      <c r="K878" s="3"/>
      <c r="L878" s="3"/>
    </row>
    <row r="879" spans="1:12" hidden="1" x14ac:dyDescent="0.25">
      <c r="A879" s="1"/>
      <c r="B879" s="1"/>
      <c r="C879" s="5"/>
      <c r="D879" s="5"/>
      <c r="E879" s="5"/>
      <c r="F879" s="5"/>
      <c r="G879" s="34"/>
      <c r="H879" s="61"/>
      <c r="I879" s="61"/>
      <c r="J879" s="34"/>
      <c r="K879" s="34"/>
      <c r="L879" s="34"/>
    </row>
    <row r="880" spans="1:12" ht="20.100000000000001" hidden="1" customHeight="1" x14ac:dyDescent="0.25">
      <c r="A880" s="1"/>
      <c r="B880" s="1"/>
      <c r="C880" s="5"/>
      <c r="D880" s="5"/>
      <c r="E880" s="5"/>
      <c r="F880" s="5"/>
      <c r="G880" s="34"/>
      <c r="H880" s="61"/>
      <c r="I880" s="61"/>
      <c r="J880" s="34"/>
      <c r="K880" s="34"/>
      <c r="L880" s="34"/>
    </row>
    <row r="881" spans="1:12" ht="20.100000000000001" hidden="1" customHeight="1" x14ac:dyDescent="0.25">
      <c r="A881" s="1"/>
      <c r="B881" s="1"/>
      <c r="C881" s="5"/>
      <c r="D881" s="5"/>
      <c r="E881" s="5"/>
      <c r="F881" s="5"/>
      <c r="G881" s="34"/>
      <c r="H881" s="61"/>
      <c r="I881" s="61"/>
      <c r="J881" s="34"/>
      <c r="K881" s="34"/>
      <c r="L881" s="34"/>
    </row>
    <row r="882" spans="1:12" s="10" customFormat="1" ht="18" customHeight="1" x14ac:dyDescent="0.25">
      <c r="A882" s="70" t="s">
        <v>185</v>
      </c>
      <c r="B882" s="70" t="s">
        <v>325</v>
      </c>
      <c r="C882" s="40">
        <f>SUBTOTAL(9,C883:C899)</f>
        <v>0</v>
      </c>
      <c r="D882" s="40">
        <f>SUBTOTAL(9,D883:D899)</f>
        <v>402000</v>
      </c>
      <c r="E882" s="40">
        <f>SUBTOTAL(9,E883:E899)</f>
        <v>401978.82</v>
      </c>
      <c r="F882" s="40">
        <f>G882-D882</f>
        <v>-402000</v>
      </c>
      <c r="G882" s="40">
        <f>SUBTOTAL(9,G883:G899)</f>
        <v>0</v>
      </c>
      <c r="H882" s="57" t="str">
        <f>IF(C882&lt;&gt;0,E882/C882,"-")</f>
        <v>-</v>
      </c>
      <c r="I882" s="57">
        <f>IF(D882&lt;&gt;0,E882/D882,"-")</f>
        <v>0.99994731343283583</v>
      </c>
      <c r="J882" s="40">
        <f>SUBTOTAL(9,J883:J899)</f>
        <v>0</v>
      </c>
      <c r="K882" s="40">
        <f>SUBTOTAL(9,K883:K899)</f>
        <v>0</v>
      </c>
      <c r="L882" s="40">
        <f>SUBTOTAL(9,L883:L899)</f>
        <v>0</v>
      </c>
    </row>
    <row r="883" spans="1:12" s="10" customFormat="1" ht="30" hidden="1" customHeight="1" x14ac:dyDescent="0.25">
      <c r="A883" s="66"/>
      <c r="B883" s="66"/>
      <c r="C883" s="45"/>
      <c r="D883" s="15"/>
      <c r="E883" s="15"/>
      <c r="F883" s="15"/>
      <c r="G883" s="32"/>
      <c r="H883" s="54"/>
      <c r="I883" s="54"/>
      <c r="J883" s="32"/>
      <c r="K883" s="32"/>
      <c r="L883" s="32"/>
    </row>
    <row r="884" spans="1:12" s="10" customFormat="1" ht="18" customHeight="1" x14ac:dyDescent="0.25">
      <c r="A884" s="71" t="s">
        <v>2</v>
      </c>
      <c r="B884" s="71" t="s">
        <v>273</v>
      </c>
      <c r="C884" s="41">
        <f>SUBTOTAL(9,C885:C898)</f>
        <v>0</v>
      </c>
      <c r="D884" s="41">
        <f>SUBTOTAL(9,D885:D898)</f>
        <v>402000</v>
      </c>
      <c r="E884" s="41">
        <f>SUBTOTAL(9,E885:E898)</f>
        <v>401978.82</v>
      </c>
      <c r="F884" s="41">
        <f>G884-D884</f>
        <v>-402000</v>
      </c>
      <c r="G884" s="41">
        <f>SUBTOTAL(9,G885:G898)</f>
        <v>0</v>
      </c>
      <c r="H884" s="58" t="str">
        <f>IF(C884&lt;&gt;0,E884/C884,"-")</f>
        <v>-</v>
      </c>
      <c r="I884" s="58">
        <f>IF(D884&lt;&gt;0,E884/D884,"-")</f>
        <v>0.99994731343283583</v>
      </c>
      <c r="J884" s="41">
        <f>SUBTOTAL(9,J885:J898)</f>
        <v>0</v>
      </c>
      <c r="K884" s="41">
        <f>SUBTOTAL(9,K885:K898)</f>
        <v>0</v>
      </c>
      <c r="L884" s="41">
        <f>SUBTOTAL(9,L885:L898)</f>
        <v>0</v>
      </c>
    </row>
    <row r="885" spans="1:12" s="10" customFormat="1" ht="30" hidden="1" customHeight="1" x14ac:dyDescent="0.25">
      <c r="A885" s="66"/>
      <c r="B885" s="66"/>
      <c r="C885" s="45"/>
      <c r="D885" s="16"/>
      <c r="E885" s="16"/>
      <c r="F885" s="16"/>
      <c r="G885" s="32"/>
      <c r="H885" s="54"/>
      <c r="I885" s="54"/>
      <c r="J885" s="32"/>
      <c r="K885" s="32"/>
      <c r="L885" s="32"/>
    </row>
    <row r="886" spans="1:12" s="10" customFormat="1" ht="18" customHeight="1" x14ac:dyDescent="0.25">
      <c r="A886" s="72" t="s">
        <v>1</v>
      </c>
      <c r="B886" s="72" t="s">
        <v>266</v>
      </c>
      <c r="C886" s="39">
        <f>SUBTOTAL(9,C887:C897)</f>
        <v>0</v>
      </c>
      <c r="D886" s="39">
        <f>SUBTOTAL(9,D887:D897)</f>
        <v>402000</v>
      </c>
      <c r="E886" s="39">
        <f>SUBTOTAL(9,E887:E897)</f>
        <v>401978.82</v>
      </c>
      <c r="F886" s="39">
        <f>G886-D886</f>
        <v>-402000</v>
      </c>
      <c r="G886" s="39">
        <f>SUBTOTAL(9,G887:G897)</f>
        <v>0</v>
      </c>
      <c r="H886" s="59" t="str">
        <f>IF(C886&lt;&gt;0,E886/C886,"-")</f>
        <v>-</v>
      </c>
      <c r="I886" s="59">
        <f>IF(D886&lt;&gt;0,E886/D886,"-")</f>
        <v>0.99994731343283583</v>
      </c>
      <c r="J886" s="39">
        <f>SUBTOTAL(9,J887:J897)</f>
        <v>0</v>
      </c>
      <c r="K886" s="39">
        <f>SUBTOTAL(9,K887:K897)</f>
        <v>0</v>
      </c>
      <c r="L886" s="39">
        <f>SUBTOTAL(9,L887:L897)</f>
        <v>0</v>
      </c>
    </row>
    <row r="887" spans="1:12" s="10" customFormat="1" ht="22.5" hidden="1" customHeight="1" x14ac:dyDescent="0.25">
      <c r="A887" s="66"/>
      <c r="B887" s="66"/>
      <c r="C887" s="45"/>
      <c r="D887" s="16"/>
      <c r="E887" s="16"/>
      <c r="F887" s="16"/>
      <c r="G887" s="16"/>
      <c r="H887" s="60"/>
      <c r="I887" s="60"/>
      <c r="J887" s="16"/>
      <c r="K887" s="16"/>
      <c r="L887" s="16"/>
    </row>
    <row r="888" spans="1:12" s="10" customFormat="1" ht="18" customHeight="1" x14ac:dyDescent="0.25">
      <c r="A888" s="73" t="s">
        <v>36</v>
      </c>
      <c r="B888" s="73" t="s">
        <v>261</v>
      </c>
      <c r="C888" s="16">
        <f>SUBTOTAL(9,C889:C891)</f>
        <v>0</v>
      </c>
      <c r="D888" s="16">
        <f>SUBTOTAL(9,D889:D891)</f>
        <v>334500</v>
      </c>
      <c r="E888" s="16">
        <f>SUBTOTAL(9,E889:E891)</f>
        <v>262926.94</v>
      </c>
      <c r="F888" s="16">
        <f>G888-D888</f>
        <v>-334500</v>
      </c>
      <c r="G888" s="16">
        <f>SUBTOTAL(9,G889:G891)</f>
        <v>0</v>
      </c>
      <c r="H888" s="60" t="str">
        <f>IF(C888&lt;&gt;0,E888/C888,"-")</f>
        <v>-</v>
      </c>
      <c r="I888" s="60">
        <f>IF(D888&lt;&gt;0,E888/D888,"-")</f>
        <v>0.78602971599402094</v>
      </c>
      <c r="J888" s="16">
        <f>SUBTOTAL(9,J889:J891)</f>
        <v>0</v>
      </c>
      <c r="K888" s="16">
        <f>SUBTOTAL(9,K889:K891)</f>
        <v>0</v>
      </c>
      <c r="L888" s="16">
        <f>SUBTOTAL(9,L889:L891)</f>
        <v>0</v>
      </c>
    </row>
    <row r="889" spans="1:12" ht="30" hidden="1" customHeight="1" x14ac:dyDescent="0.25">
      <c r="A889" s="9"/>
      <c r="B889" s="9"/>
      <c r="C889" s="46"/>
      <c r="D889" s="33"/>
      <c r="E889" s="33"/>
      <c r="F889" s="33"/>
      <c r="G889" s="34"/>
      <c r="H889" s="61"/>
      <c r="I889" s="61"/>
      <c r="J889" s="34"/>
      <c r="K889" s="34"/>
      <c r="L889" s="34"/>
    </row>
    <row r="890" spans="1:12" ht="15" customHeight="1" x14ac:dyDescent="0.25">
      <c r="A890" s="74" t="s">
        <v>119</v>
      </c>
      <c r="B890" s="74" t="s">
        <v>204</v>
      </c>
      <c r="C890" s="3">
        <v>0</v>
      </c>
      <c r="D890" s="3">
        <v>334500</v>
      </c>
      <c r="E890" s="3">
        <v>262926.94</v>
      </c>
      <c r="F890" s="3">
        <f>G890-D890</f>
        <v>-334500</v>
      </c>
      <c r="G890" s="3"/>
      <c r="H890" s="51" t="str">
        <f>IF(C890&lt;&gt;0,0/C890,"-")</f>
        <v>-</v>
      </c>
      <c r="I890" s="51">
        <f>IF(D890&lt;&gt;0,E890/D890,"-")</f>
        <v>0.78602971599402094</v>
      </c>
      <c r="J890" s="3">
        <v>0</v>
      </c>
      <c r="K890" s="76">
        <v>0</v>
      </c>
      <c r="L890" s="76">
        <v>0</v>
      </c>
    </row>
    <row r="891" spans="1:12" hidden="1" x14ac:dyDescent="0.25">
      <c r="A891" s="9"/>
      <c r="B891" s="9"/>
      <c r="C891" s="46"/>
      <c r="D891" s="3"/>
      <c r="E891" s="3"/>
      <c r="F891" s="3"/>
      <c r="G891" s="3"/>
      <c r="H891" s="51"/>
      <c r="I891" s="51"/>
      <c r="J891" s="3"/>
      <c r="K891" s="3"/>
      <c r="L891" s="3"/>
    </row>
    <row r="892" spans="1:12" s="10" customFormat="1" ht="18" customHeight="1" x14ac:dyDescent="0.25">
      <c r="A892" s="73" t="s">
        <v>37</v>
      </c>
      <c r="B892" s="73" t="s">
        <v>219</v>
      </c>
      <c r="C892" s="16">
        <f>SUBTOTAL(9,C893:C896)</f>
        <v>0</v>
      </c>
      <c r="D892" s="16">
        <f>SUBTOTAL(9,D893:D896)</f>
        <v>67500</v>
      </c>
      <c r="E892" s="16">
        <f>SUBTOTAL(9,E893:E896)</f>
        <v>139051.88</v>
      </c>
      <c r="F892" s="16">
        <f>G892-D892</f>
        <v>-67500</v>
      </c>
      <c r="G892" s="16">
        <f>SUBTOTAL(9,G893:G896)</f>
        <v>0</v>
      </c>
      <c r="H892" s="60" t="str">
        <f>IF(C892&lt;&gt;0,E892/C892,"-")</f>
        <v>-</v>
      </c>
      <c r="I892" s="60">
        <f>IF(D892&lt;&gt;0,E892/D892,"-")</f>
        <v>2.060027851851852</v>
      </c>
      <c r="J892" s="16">
        <f>SUBTOTAL(9,J893:J896)</f>
        <v>0</v>
      </c>
      <c r="K892" s="16">
        <f>SUBTOTAL(9,K893:K896)</f>
        <v>0</v>
      </c>
      <c r="L892" s="16">
        <f>SUBTOTAL(9,L893:L896)</f>
        <v>0</v>
      </c>
    </row>
    <row r="893" spans="1:12" ht="30" hidden="1" customHeight="1" x14ac:dyDescent="0.25">
      <c r="A893" s="9"/>
      <c r="B893" s="9"/>
      <c r="C893" s="46"/>
      <c r="D893" s="33"/>
      <c r="E893" s="33"/>
      <c r="F893" s="33"/>
      <c r="G893" s="34"/>
      <c r="H893" s="61"/>
      <c r="I893" s="61"/>
      <c r="J893" s="34"/>
      <c r="K893" s="34"/>
      <c r="L893" s="34"/>
    </row>
    <row r="894" spans="1:12" ht="15" customHeight="1" x14ac:dyDescent="0.25">
      <c r="A894" s="74" t="s">
        <v>125</v>
      </c>
      <c r="B894" s="74" t="s">
        <v>311</v>
      </c>
      <c r="C894" s="3">
        <v>0</v>
      </c>
      <c r="D894" s="3">
        <v>67500</v>
      </c>
      <c r="E894" s="3">
        <v>67333.75</v>
      </c>
      <c r="F894" s="3">
        <f>G894-D894</f>
        <v>-67500</v>
      </c>
      <c r="G894" s="3"/>
      <c r="H894" s="51" t="str">
        <f>IF(C894&lt;&gt;0,0/C894,"-")</f>
        <v>-</v>
      </c>
      <c r="I894" s="51">
        <f>IF(D894&lt;&gt;0,E894/D894,"-")</f>
        <v>0.997537037037037</v>
      </c>
      <c r="J894" s="3">
        <v>0</v>
      </c>
      <c r="K894" s="76">
        <v>0</v>
      </c>
      <c r="L894" s="76">
        <v>0</v>
      </c>
    </row>
    <row r="895" spans="1:12" ht="15" customHeight="1" x14ac:dyDescent="0.25">
      <c r="A895" s="74" t="s">
        <v>126</v>
      </c>
      <c r="B895" s="74" t="s">
        <v>351</v>
      </c>
      <c r="C895" s="3">
        <v>0</v>
      </c>
      <c r="D895" s="3">
        <v>0</v>
      </c>
      <c r="E895" s="3">
        <v>71718.13</v>
      </c>
      <c r="F895" s="3">
        <f>G895-D895</f>
        <v>0</v>
      </c>
      <c r="G895" s="3"/>
      <c r="H895" s="51" t="str">
        <f>IF(C895&lt;&gt;0,0/C895,"-")</f>
        <v>-</v>
      </c>
      <c r="I895" s="51" t="str">
        <f>IF(D895&lt;&gt;0,E895/D895,"-")</f>
        <v>-</v>
      </c>
      <c r="J895" s="3">
        <v>0</v>
      </c>
      <c r="K895" s="76">
        <v>0</v>
      </c>
      <c r="L895" s="76">
        <v>0</v>
      </c>
    </row>
    <row r="896" spans="1:12" hidden="1" x14ac:dyDescent="0.25">
      <c r="A896" s="9"/>
      <c r="B896" s="9"/>
      <c r="C896" s="46"/>
      <c r="D896" s="3"/>
      <c r="E896" s="3"/>
      <c r="F896" s="3"/>
      <c r="G896" s="3"/>
      <c r="H896" s="51"/>
      <c r="I896" s="51"/>
      <c r="J896" s="3"/>
      <c r="K896" s="3"/>
      <c r="L896" s="3"/>
    </row>
    <row r="897" spans="1:12" hidden="1" x14ac:dyDescent="0.25">
      <c r="A897" s="1"/>
      <c r="B897" s="1"/>
      <c r="C897" s="5"/>
      <c r="D897" s="5"/>
      <c r="E897" s="5"/>
      <c r="F897" s="5"/>
      <c r="G897" s="34"/>
      <c r="H897" s="61"/>
      <c r="I897" s="61"/>
      <c r="J897" s="34"/>
      <c r="K897" s="34"/>
      <c r="L897" s="34"/>
    </row>
    <row r="898" spans="1:12" ht="20.100000000000001" hidden="1" customHeight="1" x14ac:dyDescent="0.25">
      <c r="A898" s="1"/>
      <c r="B898" s="1"/>
      <c r="C898" s="5"/>
      <c r="D898" s="5"/>
      <c r="E898" s="5"/>
      <c r="F898" s="5"/>
      <c r="G898" s="34"/>
      <c r="H898" s="61"/>
      <c r="I898" s="61"/>
      <c r="J898" s="34"/>
      <c r="K898" s="34"/>
      <c r="L898" s="34"/>
    </row>
    <row r="899" spans="1:12" ht="20.100000000000001" hidden="1" customHeight="1" x14ac:dyDescent="0.25">
      <c r="A899" s="1"/>
      <c r="B899" s="1"/>
      <c r="C899" s="5"/>
      <c r="D899" s="5"/>
      <c r="E899" s="5"/>
      <c r="F899" s="5"/>
      <c r="G899" s="34"/>
      <c r="H899" s="61"/>
      <c r="I899" s="61"/>
      <c r="J899" s="34"/>
      <c r="K899" s="34"/>
      <c r="L899" s="34"/>
    </row>
    <row r="900" spans="1:12" ht="20.100000000000001" hidden="1" customHeight="1" x14ac:dyDescent="0.25">
      <c r="A900" s="1"/>
      <c r="B900" s="1"/>
      <c r="C900" s="5"/>
      <c r="D900" s="5"/>
      <c r="E900" s="5"/>
      <c r="F900" s="5"/>
      <c r="G900" s="34"/>
      <c r="H900" s="61"/>
      <c r="I900" s="61"/>
      <c r="J900" s="34"/>
      <c r="K900" s="34"/>
      <c r="L900" s="34"/>
    </row>
    <row r="901" spans="1:12" ht="20.100000000000001" hidden="1" customHeight="1" x14ac:dyDescent="0.25">
      <c r="A901" s="1"/>
      <c r="B901" s="1"/>
      <c r="C901" s="5"/>
      <c r="D901" s="5"/>
      <c r="E901" s="5"/>
      <c r="F901" s="5"/>
      <c r="G901" s="34"/>
      <c r="H901" s="61"/>
      <c r="I901" s="61"/>
      <c r="J901" s="34"/>
      <c r="K901" s="34"/>
      <c r="L901" s="34"/>
    </row>
    <row r="902" spans="1:12" s="22" customFormat="1" ht="18" hidden="1" customHeight="1" x14ac:dyDescent="0.25">
      <c r="A902" s="68" t="s">
        <v>63</v>
      </c>
      <c r="B902" s="68" t="s">
        <v>367</v>
      </c>
      <c r="C902" s="37">
        <f>SUBTOTAL(9,C903:C943)</f>
        <v>0</v>
      </c>
      <c r="D902" s="37">
        <f>SUBTOTAL(9,D903:D943)</f>
        <v>0</v>
      </c>
      <c r="E902" s="37">
        <f>SUBTOTAL(9,E903:E943)</f>
        <v>0</v>
      </c>
      <c r="F902" s="37">
        <f>G902-D902</f>
        <v>0</v>
      </c>
      <c r="G902" s="37">
        <f>SUBTOTAL(9,G903:G943)</f>
        <v>0</v>
      </c>
      <c r="H902" s="55" t="str">
        <f>IF(C902&lt;&gt;0,E902/C902,"-")</f>
        <v>-</v>
      </c>
      <c r="I902" s="55" t="str">
        <f>IF(D902&lt;&gt;0,E902/D902,"-")</f>
        <v>-</v>
      </c>
      <c r="J902" s="37">
        <f>SUBTOTAL(9,J903:J943)</f>
        <v>0</v>
      </c>
      <c r="K902" s="37">
        <f>SUBTOTAL(9,K903:K943)</f>
        <v>0</v>
      </c>
      <c r="L902" s="37">
        <f>SUBTOTAL(9,L903:L943)</f>
        <v>0</v>
      </c>
    </row>
    <row r="903" spans="1:12" s="10" customFormat="1" ht="30" hidden="1" customHeight="1" x14ac:dyDescent="0.25">
      <c r="A903" s="66"/>
      <c r="B903" s="66"/>
      <c r="C903" s="45"/>
      <c r="D903" s="13"/>
      <c r="E903" s="13"/>
      <c r="F903" s="13"/>
      <c r="G903" s="32"/>
      <c r="H903" s="54"/>
      <c r="I903" s="54"/>
      <c r="J903" s="32"/>
      <c r="K903" s="32"/>
      <c r="L903" s="32"/>
    </row>
    <row r="904" spans="1:12" s="10" customFormat="1" ht="18" hidden="1" customHeight="1" x14ac:dyDescent="0.25">
      <c r="A904" s="69" t="s">
        <v>54</v>
      </c>
      <c r="B904" s="69" t="s">
        <v>235</v>
      </c>
      <c r="C904" s="38">
        <f>SUBTOTAL(9,C905:C942)</f>
        <v>0</v>
      </c>
      <c r="D904" s="38">
        <f>SUBTOTAL(9,D905:D942)</f>
        <v>0</v>
      </c>
      <c r="E904" s="38">
        <f>SUBTOTAL(9,E905:E942)</f>
        <v>0</v>
      </c>
      <c r="F904" s="38">
        <f>G904-D904</f>
        <v>0</v>
      </c>
      <c r="G904" s="38">
        <f>SUBTOTAL(9,G905:G942)</f>
        <v>0</v>
      </c>
      <c r="H904" s="56" t="str">
        <f>IF(C904&lt;&gt;0,E904/C904,"-")</f>
        <v>-</v>
      </c>
      <c r="I904" s="56" t="str">
        <f>IF(D904&lt;&gt;0,E904/D904,"-")</f>
        <v>-</v>
      </c>
      <c r="J904" s="38">
        <f>SUBTOTAL(9,J905:J942)</f>
        <v>0</v>
      </c>
      <c r="K904" s="38">
        <f>SUBTOTAL(9,K905:K942)</f>
        <v>0</v>
      </c>
      <c r="L904" s="38">
        <f>SUBTOTAL(9,L905:L942)</f>
        <v>0</v>
      </c>
    </row>
    <row r="905" spans="1:12" s="10" customFormat="1" ht="30" hidden="1" customHeight="1" x14ac:dyDescent="0.25">
      <c r="A905" s="66"/>
      <c r="B905" s="66"/>
      <c r="C905" s="45"/>
      <c r="D905" s="14"/>
      <c r="E905" s="14"/>
      <c r="F905" s="14"/>
      <c r="G905" s="32"/>
      <c r="H905" s="54"/>
      <c r="I905" s="54"/>
      <c r="J905" s="32"/>
      <c r="K905" s="32"/>
      <c r="L905" s="32"/>
    </row>
    <row r="906" spans="1:12" s="10" customFormat="1" ht="18" hidden="1" customHeight="1" x14ac:dyDescent="0.25">
      <c r="A906" s="70" t="s">
        <v>173</v>
      </c>
      <c r="B906" s="70" t="s">
        <v>297</v>
      </c>
      <c r="C906" s="40">
        <f>SUBTOTAL(9,C907:C928)</f>
        <v>0</v>
      </c>
      <c r="D906" s="40">
        <f>SUBTOTAL(9,D907:D928)</f>
        <v>0</v>
      </c>
      <c r="E906" s="40">
        <f>SUBTOTAL(9,E907:E928)</f>
        <v>0</v>
      </c>
      <c r="F906" s="40">
        <f>G906-D906</f>
        <v>0</v>
      </c>
      <c r="G906" s="40">
        <f>SUBTOTAL(9,G907:G928)</f>
        <v>0</v>
      </c>
      <c r="H906" s="57" t="str">
        <f>IF(C906&lt;&gt;0,E906/C906,"-")</f>
        <v>-</v>
      </c>
      <c r="I906" s="57" t="str">
        <f>IF(D906&lt;&gt;0,E906/D906,"-")</f>
        <v>-</v>
      </c>
      <c r="J906" s="40">
        <f>SUBTOTAL(9,J907:J928)</f>
        <v>0</v>
      </c>
      <c r="K906" s="40">
        <f>SUBTOTAL(9,K907:K928)</f>
        <v>0</v>
      </c>
      <c r="L906" s="40">
        <f>SUBTOTAL(9,L907:L928)</f>
        <v>0</v>
      </c>
    </row>
    <row r="907" spans="1:12" s="10" customFormat="1" ht="30" hidden="1" customHeight="1" x14ac:dyDescent="0.25">
      <c r="A907" s="66"/>
      <c r="B907" s="66"/>
      <c r="C907" s="45"/>
      <c r="D907" s="15"/>
      <c r="E907" s="15"/>
      <c r="F907" s="15"/>
      <c r="G907" s="32"/>
      <c r="H907" s="54"/>
      <c r="I907" s="54"/>
      <c r="J907" s="32"/>
      <c r="K907" s="32"/>
      <c r="L907" s="32"/>
    </row>
    <row r="908" spans="1:12" s="10" customFormat="1" ht="18" hidden="1" customHeight="1" x14ac:dyDescent="0.25">
      <c r="A908" s="71" t="s">
        <v>2</v>
      </c>
      <c r="B908" s="71" t="s">
        <v>273</v>
      </c>
      <c r="C908" s="41">
        <f>SUBTOTAL(9,C909:C917)</f>
        <v>0</v>
      </c>
      <c r="D908" s="41">
        <f>SUBTOTAL(9,D909:D917)</f>
        <v>0</v>
      </c>
      <c r="E908" s="41">
        <f>SUBTOTAL(9,E909:E917)</f>
        <v>0</v>
      </c>
      <c r="F908" s="41">
        <f>G908-D908</f>
        <v>0</v>
      </c>
      <c r="G908" s="41">
        <f>SUBTOTAL(9,G909:G917)</f>
        <v>0</v>
      </c>
      <c r="H908" s="58" t="str">
        <f>IF(C908&lt;&gt;0,E908/C908,"-")</f>
        <v>-</v>
      </c>
      <c r="I908" s="58" t="str">
        <f>IF(D908&lt;&gt;0,E908/D908,"-")</f>
        <v>-</v>
      </c>
      <c r="J908" s="41">
        <f>SUBTOTAL(9,J909:J917)</f>
        <v>0</v>
      </c>
      <c r="K908" s="41">
        <f>SUBTOTAL(9,K909:K917)</f>
        <v>0</v>
      </c>
      <c r="L908" s="41">
        <f>SUBTOTAL(9,L909:L917)</f>
        <v>0</v>
      </c>
    </row>
    <row r="909" spans="1:12" s="10" customFormat="1" ht="30" hidden="1" customHeight="1" x14ac:dyDescent="0.25">
      <c r="A909" s="66"/>
      <c r="B909" s="66"/>
      <c r="C909" s="45"/>
      <c r="D909" s="16"/>
      <c r="E909" s="16"/>
      <c r="F909" s="16"/>
      <c r="G909" s="32"/>
      <c r="H909" s="54"/>
      <c r="I909" s="54"/>
      <c r="J909" s="32"/>
      <c r="K909" s="32"/>
      <c r="L909" s="32"/>
    </row>
    <row r="910" spans="1:12" s="10" customFormat="1" ht="18" hidden="1" customHeight="1" x14ac:dyDescent="0.25">
      <c r="A910" s="72" t="s">
        <v>1</v>
      </c>
      <c r="B910" s="72" t="s">
        <v>266</v>
      </c>
      <c r="C910" s="39">
        <f>SUBTOTAL(9,C911:C916)</f>
        <v>0</v>
      </c>
      <c r="D910" s="39">
        <f>SUBTOTAL(9,D911:D916)</f>
        <v>0</v>
      </c>
      <c r="E910" s="39">
        <f>SUBTOTAL(9,E911:E916)</f>
        <v>0</v>
      </c>
      <c r="F910" s="39">
        <f>G910-D910</f>
        <v>0</v>
      </c>
      <c r="G910" s="39">
        <f>SUBTOTAL(9,G911:G916)</f>
        <v>0</v>
      </c>
      <c r="H910" s="59" t="str">
        <f>IF(C910&lt;&gt;0,E910/C910,"-")</f>
        <v>-</v>
      </c>
      <c r="I910" s="59" t="str">
        <f>IF(D910&lt;&gt;0,E910/D910,"-")</f>
        <v>-</v>
      </c>
      <c r="J910" s="39">
        <f>SUBTOTAL(9,J911:J916)</f>
        <v>0</v>
      </c>
      <c r="K910" s="39">
        <f>SUBTOTAL(9,K911:K916)</f>
        <v>0</v>
      </c>
      <c r="L910" s="39">
        <f>SUBTOTAL(9,L911:L916)</f>
        <v>0</v>
      </c>
    </row>
    <row r="911" spans="1:12" s="10" customFormat="1" ht="22.5" hidden="1" customHeight="1" x14ac:dyDescent="0.25">
      <c r="A911" s="66"/>
      <c r="B911" s="66"/>
      <c r="C911" s="45"/>
      <c r="D911" s="16"/>
      <c r="E911" s="16"/>
      <c r="F911" s="16"/>
      <c r="G911" s="16"/>
      <c r="H911" s="60"/>
      <c r="I911" s="60"/>
      <c r="J911" s="16"/>
      <c r="K911" s="16"/>
      <c r="L911" s="16"/>
    </row>
    <row r="912" spans="1:12" s="10" customFormat="1" ht="18" hidden="1" customHeight="1" x14ac:dyDescent="0.25">
      <c r="A912" s="73" t="s">
        <v>37</v>
      </c>
      <c r="B912" s="73" t="s">
        <v>219</v>
      </c>
      <c r="C912" s="16">
        <f>SUBTOTAL(9,C913:C915)</f>
        <v>0</v>
      </c>
      <c r="D912" s="16">
        <f>SUBTOTAL(9,D913:D915)</f>
        <v>0</v>
      </c>
      <c r="E912" s="16">
        <f>SUBTOTAL(9,E913:E915)</f>
        <v>0</v>
      </c>
      <c r="F912" s="16">
        <f>G912-D912</f>
        <v>0</v>
      </c>
      <c r="G912" s="16">
        <f>SUBTOTAL(9,G913:G915)</f>
        <v>0</v>
      </c>
      <c r="H912" s="60" t="str">
        <f>IF(C912&lt;&gt;0,E912/C912,"-")</f>
        <v>-</v>
      </c>
      <c r="I912" s="60" t="str">
        <f>IF(D912&lt;&gt;0,E912/D912,"-")</f>
        <v>-</v>
      </c>
      <c r="J912" s="16">
        <f>SUBTOTAL(9,J913:J915)</f>
        <v>0</v>
      </c>
      <c r="K912" s="16">
        <f>SUBTOTAL(9,K913:K915)</f>
        <v>0</v>
      </c>
      <c r="L912" s="16">
        <f>SUBTOTAL(9,L913:L915)</f>
        <v>0</v>
      </c>
    </row>
    <row r="913" spans="1:12" ht="30" hidden="1" customHeight="1" x14ac:dyDescent="0.25">
      <c r="A913" s="9"/>
      <c r="B913" s="9"/>
      <c r="C913" s="46"/>
      <c r="D913" s="33"/>
      <c r="E913" s="33"/>
      <c r="F913" s="33"/>
      <c r="G913" s="34"/>
      <c r="H913" s="61"/>
      <c r="I913" s="61"/>
      <c r="J913" s="34"/>
      <c r="K913" s="34"/>
      <c r="L913" s="34"/>
    </row>
    <row r="914" spans="1:12" ht="15" hidden="1" customHeight="1" x14ac:dyDescent="0.25">
      <c r="A914" s="74" t="s">
        <v>125</v>
      </c>
      <c r="B914" s="74" t="s">
        <v>311</v>
      </c>
      <c r="C914" s="3">
        <v>0</v>
      </c>
      <c r="D914" s="3">
        <v>0</v>
      </c>
      <c r="E914" s="3">
        <v>0</v>
      </c>
      <c r="F914" s="3">
        <f>G914-D914</f>
        <v>0</v>
      </c>
      <c r="G914" s="3"/>
      <c r="H914" s="51" t="str">
        <f>IF(C914&lt;&gt;0,0/C914,"-")</f>
        <v>-</v>
      </c>
      <c r="I914" s="51" t="str">
        <f>IF(D914&lt;&gt;0,E914/D914,"-")</f>
        <v>-</v>
      </c>
      <c r="J914" s="3">
        <v>0</v>
      </c>
      <c r="K914" s="76">
        <v>0</v>
      </c>
      <c r="L914" s="76">
        <v>0</v>
      </c>
    </row>
    <row r="915" spans="1:12" hidden="1" x14ac:dyDescent="0.25">
      <c r="A915" s="9"/>
      <c r="B915" s="9"/>
      <c r="C915" s="46"/>
      <c r="D915" s="3"/>
      <c r="E915" s="3"/>
      <c r="F915" s="3"/>
      <c r="G915" s="3"/>
      <c r="H915" s="51"/>
      <c r="I915" s="51"/>
      <c r="J915" s="3"/>
      <c r="K915" s="3"/>
      <c r="L915" s="3"/>
    </row>
    <row r="916" spans="1:12" hidden="1" x14ac:dyDescent="0.25">
      <c r="A916" s="1"/>
      <c r="B916" s="1"/>
      <c r="C916" s="5"/>
      <c r="D916" s="5"/>
      <c r="E916" s="5"/>
      <c r="F916" s="5"/>
      <c r="G916" s="34"/>
      <c r="H916" s="61"/>
      <c r="I916" s="61"/>
      <c r="J916" s="34"/>
      <c r="K916" s="34"/>
      <c r="L916" s="34"/>
    </row>
    <row r="917" spans="1:12" ht="20.100000000000001" hidden="1" customHeight="1" x14ac:dyDescent="0.25">
      <c r="A917" s="1"/>
      <c r="B917" s="1"/>
      <c r="C917" s="5"/>
      <c r="D917" s="5"/>
      <c r="E917" s="5"/>
      <c r="F917" s="5"/>
      <c r="G917" s="34"/>
      <c r="H917" s="61"/>
      <c r="I917" s="61"/>
      <c r="J917" s="34"/>
      <c r="K917" s="34"/>
      <c r="L917" s="34"/>
    </row>
    <row r="918" spans="1:12" s="10" customFormat="1" ht="18" hidden="1" customHeight="1" x14ac:dyDescent="0.25">
      <c r="A918" s="71" t="s">
        <v>13</v>
      </c>
      <c r="B918" s="71" t="s">
        <v>328</v>
      </c>
      <c r="C918" s="41">
        <f>SUBTOTAL(9,C919:C927)</f>
        <v>0</v>
      </c>
      <c r="D918" s="41">
        <f>SUBTOTAL(9,D919:D927)</f>
        <v>0</v>
      </c>
      <c r="E918" s="41">
        <f>SUBTOTAL(9,E919:E927)</f>
        <v>0</v>
      </c>
      <c r="F918" s="41">
        <f>G918-D918</f>
        <v>0</v>
      </c>
      <c r="G918" s="41">
        <f>SUBTOTAL(9,G919:G927)</f>
        <v>0</v>
      </c>
      <c r="H918" s="58" t="str">
        <f>IF(C918&lt;&gt;0,E918/C918,"-")</f>
        <v>-</v>
      </c>
      <c r="I918" s="58" t="str">
        <f>IF(D918&lt;&gt;0,E918/D918,"-")</f>
        <v>-</v>
      </c>
      <c r="J918" s="41">
        <f>SUBTOTAL(9,J919:J927)</f>
        <v>0</v>
      </c>
      <c r="K918" s="41">
        <f>SUBTOTAL(9,K919:K927)</f>
        <v>0</v>
      </c>
      <c r="L918" s="41">
        <f>SUBTOTAL(9,L919:L927)</f>
        <v>0</v>
      </c>
    </row>
    <row r="919" spans="1:12" s="10" customFormat="1" ht="30" hidden="1" customHeight="1" x14ac:dyDescent="0.25">
      <c r="A919" s="66"/>
      <c r="B919" s="66"/>
      <c r="C919" s="45"/>
      <c r="D919" s="16"/>
      <c r="E919" s="16"/>
      <c r="F919" s="16"/>
      <c r="G919" s="32"/>
      <c r="H919" s="54"/>
      <c r="I919" s="54"/>
      <c r="J919" s="32"/>
      <c r="K919" s="32"/>
      <c r="L919" s="32"/>
    </row>
    <row r="920" spans="1:12" s="10" customFormat="1" ht="18" hidden="1" customHeight="1" x14ac:dyDescent="0.25">
      <c r="A920" s="72" t="s">
        <v>1</v>
      </c>
      <c r="B920" s="72" t="s">
        <v>266</v>
      </c>
      <c r="C920" s="39">
        <f>SUBTOTAL(9,C921:C926)</f>
        <v>0</v>
      </c>
      <c r="D920" s="39">
        <f>SUBTOTAL(9,D921:D926)</f>
        <v>0</v>
      </c>
      <c r="E920" s="39">
        <f>SUBTOTAL(9,E921:E926)</f>
        <v>0</v>
      </c>
      <c r="F920" s="39">
        <f>G920-D920</f>
        <v>0</v>
      </c>
      <c r="G920" s="39">
        <f>SUBTOTAL(9,G921:G926)</f>
        <v>0</v>
      </c>
      <c r="H920" s="59" t="str">
        <f>IF(C920&lt;&gt;0,E920/C920,"-")</f>
        <v>-</v>
      </c>
      <c r="I920" s="59" t="str">
        <f>IF(D920&lt;&gt;0,E920/D920,"-")</f>
        <v>-</v>
      </c>
      <c r="J920" s="39">
        <f>SUBTOTAL(9,J921:J926)</f>
        <v>0</v>
      </c>
      <c r="K920" s="39">
        <f>SUBTOTAL(9,K921:K926)</f>
        <v>0</v>
      </c>
      <c r="L920" s="39">
        <f>SUBTOTAL(9,L921:L926)</f>
        <v>0</v>
      </c>
    </row>
    <row r="921" spans="1:12" s="10" customFormat="1" ht="22.5" hidden="1" customHeight="1" x14ac:dyDescent="0.25">
      <c r="A921" s="66"/>
      <c r="B921" s="66"/>
      <c r="C921" s="45"/>
      <c r="D921" s="16"/>
      <c r="E921" s="16"/>
      <c r="F921" s="16"/>
      <c r="G921" s="16"/>
      <c r="H921" s="60"/>
      <c r="I921" s="60"/>
      <c r="J921" s="16"/>
      <c r="K921" s="16"/>
      <c r="L921" s="16"/>
    </row>
    <row r="922" spans="1:12" s="10" customFormat="1" ht="18" hidden="1" customHeight="1" x14ac:dyDescent="0.25">
      <c r="A922" s="73" t="s">
        <v>37</v>
      </c>
      <c r="B922" s="73" t="s">
        <v>219</v>
      </c>
      <c r="C922" s="16">
        <f>SUBTOTAL(9,C923:C925)</f>
        <v>0</v>
      </c>
      <c r="D922" s="16">
        <f>SUBTOTAL(9,D923:D925)</f>
        <v>0</v>
      </c>
      <c r="E922" s="16">
        <f>SUBTOTAL(9,E923:E925)</f>
        <v>0</v>
      </c>
      <c r="F922" s="16">
        <f>G922-D922</f>
        <v>0</v>
      </c>
      <c r="G922" s="16">
        <f>SUBTOTAL(9,G923:G925)</f>
        <v>0</v>
      </c>
      <c r="H922" s="60" t="str">
        <f>IF(C922&lt;&gt;0,E922/C922,"-")</f>
        <v>-</v>
      </c>
      <c r="I922" s="60" t="str">
        <f>IF(D922&lt;&gt;0,E922/D922,"-")</f>
        <v>-</v>
      </c>
      <c r="J922" s="16">
        <f>SUBTOTAL(9,J923:J925)</f>
        <v>0</v>
      </c>
      <c r="K922" s="16">
        <f>SUBTOTAL(9,K923:K925)</f>
        <v>0</v>
      </c>
      <c r="L922" s="16">
        <f>SUBTOTAL(9,L923:L925)</f>
        <v>0</v>
      </c>
    </row>
    <row r="923" spans="1:12" ht="30" hidden="1" customHeight="1" x14ac:dyDescent="0.25">
      <c r="A923" s="9"/>
      <c r="B923" s="9"/>
      <c r="C923" s="46"/>
      <c r="D923" s="33"/>
      <c r="E923" s="33"/>
      <c r="F923" s="33"/>
      <c r="G923" s="34"/>
      <c r="H923" s="61"/>
      <c r="I923" s="61"/>
      <c r="J923" s="34"/>
      <c r="K923" s="34"/>
      <c r="L923" s="34"/>
    </row>
    <row r="924" spans="1:12" ht="15" hidden="1" customHeight="1" x14ac:dyDescent="0.25">
      <c r="A924" s="74" t="s">
        <v>125</v>
      </c>
      <c r="B924" s="74" t="s">
        <v>311</v>
      </c>
      <c r="C924" s="3">
        <v>0</v>
      </c>
      <c r="D924" s="3">
        <v>0</v>
      </c>
      <c r="E924" s="3">
        <v>0</v>
      </c>
      <c r="F924" s="3">
        <f>G924-D924</f>
        <v>0</v>
      </c>
      <c r="G924" s="3"/>
      <c r="H924" s="51" t="str">
        <f>IF(C924&lt;&gt;0,0/C924,"-")</f>
        <v>-</v>
      </c>
      <c r="I924" s="51" t="str">
        <f>IF(D924&lt;&gt;0,E924/D924,"-")</f>
        <v>-</v>
      </c>
      <c r="J924" s="3">
        <v>0</v>
      </c>
      <c r="K924" s="76">
        <v>0</v>
      </c>
      <c r="L924" s="76">
        <v>0</v>
      </c>
    </row>
    <row r="925" spans="1:12" hidden="1" x14ac:dyDescent="0.25">
      <c r="A925" s="9"/>
      <c r="B925" s="9"/>
      <c r="C925" s="46"/>
      <c r="D925" s="3"/>
      <c r="E925" s="3"/>
      <c r="F925" s="3"/>
      <c r="G925" s="3"/>
      <c r="H925" s="51"/>
      <c r="I925" s="51"/>
      <c r="J925" s="3"/>
      <c r="K925" s="3"/>
      <c r="L925" s="3"/>
    </row>
    <row r="926" spans="1:12" hidden="1" x14ac:dyDescent="0.25">
      <c r="A926" s="1"/>
      <c r="B926" s="1"/>
      <c r="C926" s="5"/>
      <c r="D926" s="5"/>
      <c r="E926" s="5"/>
      <c r="F926" s="5"/>
      <c r="G926" s="34"/>
      <c r="H926" s="61"/>
      <c r="I926" s="61"/>
      <c r="J926" s="34"/>
      <c r="K926" s="34"/>
      <c r="L926" s="34"/>
    </row>
    <row r="927" spans="1:12" ht="20.100000000000001" hidden="1" customHeight="1" x14ac:dyDescent="0.25">
      <c r="A927" s="1"/>
      <c r="B927" s="1"/>
      <c r="C927" s="5"/>
      <c r="D927" s="5"/>
      <c r="E927" s="5"/>
      <c r="F927" s="5"/>
      <c r="G927" s="34"/>
      <c r="H927" s="61"/>
      <c r="I927" s="61"/>
      <c r="J927" s="34"/>
      <c r="K927" s="34"/>
      <c r="L927" s="34"/>
    </row>
    <row r="928" spans="1:12" ht="20.100000000000001" hidden="1" customHeight="1" x14ac:dyDescent="0.25">
      <c r="A928" s="1"/>
      <c r="B928" s="1"/>
      <c r="C928" s="5"/>
      <c r="D928" s="5"/>
      <c r="E928" s="5"/>
      <c r="F928" s="5"/>
      <c r="G928" s="34"/>
      <c r="H928" s="61"/>
      <c r="I928" s="61"/>
      <c r="J928" s="34"/>
      <c r="K928" s="34"/>
      <c r="L928" s="34"/>
    </row>
    <row r="929" spans="1:12" s="10" customFormat="1" ht="18" hidden="1" customHeight="1" x14ac:dyDescent="0.25">
      <c r="A929" s="70" t="s">
        <v>174</v>
      </c>
      <c r="B929" s="70" t="s">
        <v>277</v>
      </c>
      <c r="C929" s="40">
        <f>SUBTOTAL(9,C930:C941)</f>
        <v>0</v>
      </c>
      <c r="D929" s="40">
        <f>SUBTOTAL(9,D930:D941)</f>
        <v>0</v>
      </c>
      <c r="E929" s="40">
        <f>SUBTOTAL(9,E930:E941)</f>
        <v>0</v>
      </c>
      <c r="F929" s="40">
        <f>G929-D929</f>
        <v>0</v>
      </c>
      <c r="G929" s="40">
        <f>SUBTOTAL(9,G930:G941)</f>
        <v>0</v>
      </c>
      <c r="H929" s="57" t="str">
        <f>IF(C929&lt;&gt;0,E929/C929,"-")</f>
        <v>-</v>
      </c>
      <c r="I929" s="57" t="str">
        <f>IF(D929&lt;&gt;0,E929/D929,"-")</f>
        <v>-</v>
      </c>
      <c r="J929" s="40">
        <f>SUBTOTAL(9,J930:J941)</f>
        <v>0</v>
      </c>
      <c r="K929" s="40">
        <f>SUBTOTAL(9,K930:K941)</f>
        <v>0</v>
      </c>
      <c r="L929" s="40">
        <f>SUBTOTAL(9,L930:L941)</f>
        <v>0</v>
      </c>
    </row>
    <row r="930" spans="1:12" s="10" customFormat="1" ht="30" hidden="1" customHeight="1" x14ac:dyDescent="0.25">
      <c r="A930" s="66"/>
      <c r="B930" s="66"/>
      <c r="C930" s="45"/>
      <c r="D930" s="15"/>
      <c r="E930" s="15"/>
      <c r="F930" s="15"/>
      <c r="G930" s="32"/>
      <c r="H930" s="54"/>
      <c r="I930" s="54"/>
      <c r="J930" s="32"/>
      <c r="K930" s="32"/>
      <c r="L930" s="32"/>
    </row>
    <row r="931" spans="1:12" s="10" customFormat="1" ht="18" hidden="1" customHeight="1" x14ac:dyDescent="0.25">
      <c r="A931" s="71" t="s">
        <v>13</v>
      </c>
      <c r="B931" s="71" t="s">
        <v>328</v>
      </c>
      <c r="C931" s="41">
        <f>SUBTOTAL(9,C932:C940)</f>
        <v>0</v>
      </c>
      <c r="D931" s="41">
        <f>SUBTOTAL(9,D932:D940)</f>
        <v>0</v>
      </c>
      <c r="E931" s="41">
        <f>SUBTOTAL(9,E932:E940)</f>
        <v>0</v>
      </c>
      <c r="F931" s="41">
        <f>G931-D931</f>
        <v>0</v>
      </c>
      <c r="G931" s="41">
        <f>SUBTOTAL(9,G932:G940)</f>
        <v>0</v>
      </c>
      <c r="H931" s="58" t="str">
        <f>IF(C931&lt;&gt;0,E931/C931,"-")</f>
        <v>-</v>
      </c>
      <c r="I931" s="58" t="str">
        <f>IF(D931&lt;&gt;0,E931/D931,"-")</f>
        <v>-</v>
      </c>
      <c r="J931" s="41">
        <f>SUBTOTAL(9,J932:J940)</f>
        <v>0</v>
      </c>
      <c r="K931" s="41">
        <f>SUBTOTAL(9,K932:K940)</f>
        <v>0</v>
      </c>
      <c r="L931" s="41">
        <f>SUBTOTAL(9,L932:L940)</f>
        <v>0</v>
      </c>
    </row>
    <row r="932" spans="1:12" s="10" customFormat="1" ht="30" hidden="1" customHeight="1" x14ac:dyDescent="0.25">
      <c r="A932" s="66"/>
      <c r="B932" s="66"/>
      <c r="C932" s="45"/>
      <c r="D932" s="16"/>
      <c r="E932" s="16"/>
      <c r="F932" s="16"/>
      <c r="G932" s="32"/>
      <c r="H932" s="54"/>
      <c r="I932" s="54"/>
      <c r="J932" s="32"/>
      <c r="K932" s="32"/>
      <c r="L932" s="32"/>
    </row>
    <row r="933" spans="1:12" s="10" customFormat="1" ht="18" hidden="1" customHeight="1" x14ac:dyDescent="0.25">
      <c r="A933" s="72" t="s">
        <v>1</v>
      </c>
      <c r="B933" s="72" t="s">
        <v>266</v>
      </c>
      <c r="C933" s="39">
        <f>SUBTOTAL(9,C934:C939)</f>
        <v>0</v>
      </c>
      <c r="D933" s="39">
        <f>SUBTOTAL(9,D934:D939)</f>
        <v>0</v>
      </c>
      <c r="E933" s="39">
        <f>SUBTOTAL(9,E934:E939)</f>
        <v>0</v>
      </c>
      <c r="F933" s="39">
        <f>G933-D933</f>
        <v>0</v>
      </c>
      <c r="G933" s="39">
        <f>SUBTOTAL(9,G934:G939)</f>
        <v>0</v>
      </c>
      <c r="H933" s="59" t="str">
        <f>IF(C933&lt;&gt;0,E933/C933,"-")</f>
        <v>-</v>
      </c>
      <c r="I933" s="59" t="str">
        <f>IF(D933&lt;&gt;0,E933/D933,"-")</f>
        <v>-</v>
      </c>
      <c r="J933" s="39">
        <f>SUBTOTAL(9,J934:J939)</f>
        <v>0</v>
      </c>
      <c r="K933" s="39">
        <f>SUBTOTAL(9,K934:K939)</f>
        <v>0</v>
      </c>
      <c r="L933" s="39">
        <f>SUBTOTAL(9,L934:L939)</f>
        <v>0</v>
      </c>
    </row>
    <row r="934" spans="1:12" s="10" customFormat="1" ht="22.5" hidden="1" customHeight="1" x14ac:dyDescent="0.25">
      <c r="A934" s="66"/>
      <c r="B934" s="66"/>
      <c r="C934" s="45"/>
      <c r="D934" s="16"/>
      <c r="E934" s="16"/>
      <c r="F934" s="16"/>
      <c r="G934" s="16"/>
      <c r="H934" s="60"/>
      <c r="I934" s="60"/>
      <c r="J934" s="16"/>
      <c r="K934" s="16"/>
      <c r="L934" s="16"/>
    </row>
    <row r="935" spans="1:12" s="10" customFormat="1" ht="18" hidden="1" customHeight="1" x14ac:dyDescent="0.25">
      <c r="A935" s="73" t="s">
        <v>36</v>
      </c>
      <c r="B935" s="73" t="s">
        <v>261</v>
      </c>
      <c r="C935" s="16">
        <f>SUBTOTAL(9,C936:C938)</f>
        <v>0</v>
      </c>
      <c r="D935" s="16">
        <f>SUBTOTAL(9,D936:D938)</f>
        <v>0</v>
      </c>
      <c r="E935" s="16">
        <f>SUBTOTAL(9,E936:E938)</f>
        <v>0</v>
      </c>
      <c r="F935" s="16">
        <f>G935-D935</f>
        <v>0</v>
      </c>
      <c r="G935" s="16">
        <f>SUBTOTAL(9,G936:G938)</f>
        <v>0</v>
      </c>
      <c r="H935" s="60" t="str">
        <f>IF(C935&lt;&gt;0,E935/C935,"-")</f>
        <v>-</v>
      </c>
      <c r="I935" s="60" t="str">
        <f>IF(D935&lt;&gt;0,E935/D935,"-")</f>
        <v>-</v>
      </c>
      <c r="J935" s="16">
        <f>SUBTOTAL(9,J936:J938)</f>
        <v>0</v>
      </c>
      <c r="K935" s="16">
        <f>SUBTOTAL(9,K936:K938)</f>
        <v>0</v>
      </c>
      <c r="L935" s="16">
        <f>SUBTOTAL(9,L936:L938)</f>
        <v>0</v>
      </c>
    </row>
    <row r="936" spans="1:12" ht="30" hidden="1" customHeight="1" x14ac:dyDescent="0.25">
      <c r="A936" s="9"/>
      <c r="B936" s="9"/>
      <c r="C936" s="46"/>
      <c r="D936" s="33"/>
      <c r="E936" s="33"/>
      <c r="F936" s="33"/>
      <c r="G936" s="34"/>
      <c r="H936" s="61"/>
      <c r="I936" s="61"/>
      <c r="J936" s="34"/>
      <c r="K936" s="34"/>
      <c r="L936" s="34"/>
    </row>
    <row r="937" spans="1:12" ht="15" hidden="1" customHeight="1" x14ac:dyDescent="0.25">
      <c r="A937" s="74" t="s">
        <v>118</v>
      </c>
      <c r="B937" s="74" t="s">
        <v>206</v>
      </c>
      <c r="C937" s="3">
        <v>0</v>
      </c>
      <c r="D937" s="3">
        <v>0</v>
      </c>
      <c r="E937" s="3">
        <v>0</v>
      </c>
      <c r="F937" s="3">
        <f>G937-D937</f>
        <v>0</v>
      </c>
      <c r="G937" s="3"/>
      <c r="H937" s="51" t="str">
        <f>IF(C937&lt;&gt;0,0/C937,"-")</f>
        <v>-</v>
      </c>
      <c r="I937" s="51" t="str">
        <f>IF(D937&lt;&gt;0,E937/D937,"-")</f>
        <v>-</v>
      </c>
      <c r="J937" s="3">
        <v>0</v>
      </c>
      <c r="K937" s="76">
        <v>0</v>
      </c>
      <c r="L937" s="76">
        <v>0</v>
      </c>
    </row>
    <row r="938" spans="1:12" hidden="1" x14ac:dyDescent="0.25">
      <c r="A938" s="9"/>
      <c r="B938" s="9"/>
      <c r="C938" s="46"/>
      <c r="D938" s="3"/>
      <c r="E938" s="3"/>
      <c r="F938" s="3"/>
      <c r="G938" s="3"/>
      <c r="H938" s="51"/>
      <c r="I938" s="51"/>
      <c r="J938" s="3"/>
      <c r="K938" s="3"/>
      <c r="L938" s="3"/>
    </row>
    <row r="939" spans="1:12" hidden="1" x14ac:dyDescent="0.25">
      <c r="A939" s="1"/>
      <c r="B939" s="1"/>
      <c r="C939" s="5"/>
      <c r="D939" s="5"/>
      <c r="E939" s="5"/>
      <c r="F939" s="5"/>
      <c r="G939" s="34"/>
      <c r="H939" s="61"/>
      <c r="I939" s="61"/>
      <c r="J939" s="34"/>
      <c r="K939" s="34"/>
      <c r="L939" s="34"/>
    </row>
    <row r="940" spans="1:12" ht="20.100000000000001" hidden="1" customHeight="1" x14ac:dyDescent="0.25">
      <c r="A940" s="1"/>
      <c r="B940" s="1"/>
      <c r="C940" s="5"/>
      <c r="D940" s="5"/>
      <c r="E940" s="5"/>
      <c r="F940" s="5"/>
      <c r="G940" s="34"/>
      <c r="H940" s="61"/>
      <c r="I940" s="61"/>
      <c r="J940" s="34"/>
      <c r="K940" s="34"/>
      <c r="L940" s="34"/>
    </row>
    <row r="941" spans="1:12" ht="20.100000000000001" hidden="1" customHeight="1" x14ac:dyDescent="0.25">
      <c r="A941" s="1"/>
      <c r="B941" s="1"/>
      <c r="C941" s="5"/>
      <c r="D941" s="5"/>
      <c r="E941" s="5"/>
      <c r="F941" s="5"/>
      <c r="G941" s="34"/>
      <c r="H941" s="61"/>
      <c r="I941" s="61"/>
      <c r="J941" s="34"/>
      <c r="K941" s="34"/>
      <c r="L941" s="34"/>
    </row>
    <row r="942" spans="1:12" ht="20.100000000000001" hidden="1" customHeight="1" x14ac:dyDescent="0.25">
      <c r="A942" s="1"/>
      <c r="B942" s="1"/>
      <c r="C942" s="5"/>
      <c r="D942" s="5"/>
      <c r="E942" s="5"/>
      <c r="F942" s="5"/>
      <c r="G942" s="34"/>
      <c r="H942" s="61"/>
      <c r="I942" s="61"/>
      <c r="J942" s="34"/>
      <c r="K942" s="34"/>
      <c r="L942" s="34"/>
    </row>
    <row r="943" spans="1:12" ht="20.100000000000001" hidden="1" customHeight="1" x14ac:dyDescent="0.25">
      <c r="A943" s="1"/>
      <c r="B943" s="1"/>
      <c r="C943" s="5"/>
      <c r="D943" s="5"/>
      <c r="E943" s="5"/>
      <c r="F943" s="5"/>
      <c r="G943" s="34"/>
      <c r="H943" s="61"/>
      <c r="I943" s="61"/>
      <c r="J943" s="34"/>
      <c r="K943" s="34"/>
      <c r="L943" s="34"/>
    </row>
    <row r="944" spans="1:12" s="22" customFormat="1" ht="18" customHeight="1" x14ac:dyDescent="0.25">
      <c r="A944" s="68" t="s">
        <v>64</v>
      </c>
      <c r="B944" s="68" t="s">
        <v>341</v>
      </c>
      <c r="C944" s="37">
        <f>SUBTOTAL(9,C945:C1076)</f>
        <v>34000</v>
      </c>
      <c r="D944" s="37">
        <f>SUBTOTAL(9,D945:D1076)</f>
        <v>137000</v>
      </c>
      <c r="E944" s="37">
        <f>SUBTOTAL(9,E945:E1076)</f>
        <v>84221.5</v>
      </c>
      <c r="F944" s="37">
        <f>G944-D944</f>
        <v>-137000</v>
      </c>
      <c r="G944" s="37">
        <f>SUBTOTAL(9,G945:G1076)</f>
        <v>0</v>
      </c>
      <c r="H944" s="55">
        <f>IF(C944&lt;&gt;0,E944/C944,"-")</f>
        <v>2.4771029411764705</v>
      </c>
      <c r="I944" s="55">
        <f>IF(D944&lt;&gt;0,E944/D944,"-")</f>
        <v>0.61475547445255474</v>
      </c>
      <c r="J944" s="37">
        <f>SUBTOTAL(9,J945:J1076)</f>
        <v>115000</v>
      </c>
      <c r="K944" s="37">
        <f>SUBTOTAL(9,K945:K1076)</f>
        <v>115000</v>
      </c>
      <c r="L944" s="37">
        <f>SUBTOTAL(9,L945:L1076)</f>
        <v>0</v>
      </c>
    </row>
    <row r="945" spans="1:12" s="10" customFormat="1" ht="30" hidden="1" customHeight="1" x14ac:dyDescent="0.25">
      <c r="A945" s="66"/>
      <c r="B945" s="66"/>
      <c r="C945" s="45"/>
      <c r="D945" s="13"/>
      <c r="E945" s="13"/>
      <c r="F945" s="13"/>
      <c r="G945" s="32"/>
      <c r="H945" s="54"/>
      <c r="I945" s="54"/>
      <c r="J945" s="32"/>
      <c r="K945" s="32"/>
      <c r="L945" s="32"/>
    </row>
    <row r="946" spans="1:12" s="10" customFormat="1" ht="18" customHeight="1" x14ac:dyDescent="0.25">
      <c r="A946" s="69" t="s">
        <v>47</v>
      </c>
      <c r="B946" s="69" t="s">
        <v>200</v>
      </c>
      <c r="C946" s="38">
        <f>SUBTOTAL(9,C947:C961)</f>
        <v>0</v>
      </c>
      <c r="D946" s="38">
        <f>SUBTOTAL(9,D947:D961)</f>
        <v>32000</v>
      </c>
      <c r="E946" s="38">
        <f>SUBTOTAL(9,E947:E961)</f>
        <v>15000</v>
      </c>
      <c r="F946" s="38">
        <f>G946-D946</f>
        <v>-32000</v>
      </c>
      <c r="G946" s="38">
        <f>SUBTOTAL(9,G947:G961)</f>
        <v>0</v>
      </c>
      <c r="H946" s="56" t="str">
        <f>IF(C946&lt;&gt;0,E946/C946,"-")</f>
        <v>-</v>
      </c>
      <c r="I946" s="56">
        <f>IF(D946&lt;&gt;0,E946/D946,"-")</f>
        <v>0.46875</v>
      </c>
      <c r="J946" s="38">
        <f>SUBTOTAL(9,J947:J961)</f>
        <v>0</v>
      </c>
      <c r="K946" s="38">
        <f>SUBTOTAL(9,K947:K961)</f>
        <v>0</v>
      </c>
      <c r="L946" s="38">
        <f>SUBTOTAL(9,L947:L961)</f>
        <v>0</v>
      </c>
    </row>
    <row r="947" spans="1:12" s="10" customFormat="1" ht="30" hidden="1" customHeight="1" x14ac:dyDescent="0.25">
      <c r="A947" s="66"/>
      <c r="B947" s="66"/>
      <c r="C947" s="45"/>
      <c r="D947" s="14"/>
      <c r="E947" s="14"/>
      <c r="F947" s="14"/>
      <c r="G947" s="32"/>
      <c r="H947" s="54"/>
      <c r="I947" s="54"/>
      <c r="J947" s="32"/>
      <c r="K947" s="32"/>
      <c r="L947" s="32"/>
    </row>
    <row r="948" spans="1:12" s="10" customFormat="1" ht="18" customHeight="1" x14ac:dyDescent="0.25">
      <c r="A948" s="70" t="s">
        <v>145</v>
      </c>
      <c r="B948" s="70" t="s">
        <v>357</v>
      </c>
      <c r="C948" s="40">
        <f>SUBTOTAL(9,C949:C960)</f>
        <v>0</v>
      </c>
      <c r="D948" s="40">
        <f>SUBTOTAL(9,D949:D960)</f>
        <v>32000</v>
      </c>
      <c r="E948" s="40">
        <f>SUBTOTAL(9,E949:E960)</f>
        <v>15000</v>
      </c>
      <c r="F948" s="40">
        <f>G948-D948</f>
        <v>-32000</v>
      </c>
      <c r="G948" s="40">
        <f>SUBTOTAL(9,G949:G960)</f>
        <v>0</v>
      </c>
      <c r="H948" s="57" t="str">
        <f>IF(C948&lt;&gt;0,E948/C948,"-")</f>
        <v>-</v>
      </c>
      <c r="I948" s="57">
        <f>IF(D948&lt;&gt;0,E948/D948,"-")</f>
        <v>0.46875</v>
      </c>
      <c r="J948" s="40">
        <f>SUBTOTAL(9,J949:J960)</f>
        <v>0</v>
      </c>
      <c r="K948" s="40">
        <f>SUBTOTAL(9,K949:K960)</f>
        <v>0</v>
      </c>
      <c r="L948" s="40">
        <f>SUBTOTAL(9,L949:L960)</f>
        <v>0</v>
      </c>
    </row>
    <row r="949" spans="1:12" s="10" customFormat="1" ht="30" hidden="1" customHeight="1" x14ac:dyDescent="0.25">
      <c r="A949" s="66"/>
      <c r="B949" s="66"/>
      <c r="C949" s="45"/>
      <c r="D949" s="15"/>
      <c r="E949" s="15"/>
      <c r="F949" s="15"/>
      <c r="G949" s="32"/>
      <c r="H949" s="54"/>
      <c r="I949" s="54"/>
      <c r="J949" s="32"/>
      <c r="K949" s="32"/>
      <c r="L949" s="32"/>
    </row>
    <row r="950" spans="1:12" s="10" customFormat="1" ht="18" customHeight="1" x14ac:dyDescent="0.25">
      <c r="A950" s="71" t="s">
        <v>2</v>
      </c>
      <c r="B950" s="71" t="s">
        <v>273</v>
      </c>
      <c r="C950" s="41">
        <f>SUBTOTAL(9,C951:C959)</f>
        <v>0</v>
      </c>
      <c r="D950" s="41">
        <f>SUBTOTAL(9,D951:D959)</f>
        <v>32000</v>
      </c>
      <c r="E950" s="41">
        <f>SUBTOTAL(9,E951:E959)</f>
        <v>15000</v>
      </c>
      <c r="F950" s="41">
        <f>G950-D950</f>
        <v>-32000</v>
      </c>
      <c r="G950" s="41">
        <f>SUBTOTAL(9,G951:G959)</f>
        <v>0</v>
      </c>
      <c r="H950" s="58" t="str">
        <f>IF(C950&lt;&gt;0,E950/C950,"-")</f>
        <v>-</v>
      </c>
      <c r="I950" s="58">
        <f>IF(D950&lt;&gt;0,E950/D950,"-")</f>
        <v>0.46875</v>
      </c>
      <c r="J950" s="41">
        <f>SUBTOTAL(9,J951:J959)</f>
        <v>0</v>
      </c>
      <c r="K950" s="41">
        <f>SUBTOTAL(9,K951:K959)</f>
        <v>0</v>
      </c>
      <c r="L950" s="41">
        <f>SUBTOTAL(9,L951:L959)</f>
        <v>0</v>
      </c>
    </row>
    <row r="951" spans="1:12" s="10" customFormat="1" ht="30" hidden="1" customHeight="1" x14ac:dyDescent="0.25">
      <c r="A951" s="66"/>
      <c r="B951" s="66"/>
      <c r="C951" s="45"/>
      <c r="D951" s="16"/>
      <c r="E951" s="16"/>
      <c r="F951" s="16"/>
      <c r="G951" s="32"/>
      <c r="H951" s="54"/>
      <c r="I951" s="54"/>
      <c r="J951" s="32"/>
      <c r="K951" s="32"/>
      <c r="L951" s="32"/>
    </row>
    <row r="952" spans="1:12" s="10" customFormat="1" ht="18" customHeight="1" x14ac:dyDescent="0.25">
      <c r="A952" s="72" t="s">
        <v>0</v>
      </c>
      <c r="B952" s="72" t="s">
        <v>210</v>
      </c>
      <c r="C952" s="39">
        <f>SUBTOTAL(9,C953:C958)</f>
        <v>0</v>
      </c>
      <c r="D952" s="39">
        <f>SUBTOTAL(9,D953:D958)</f>
        <v>32000</v>
      </c>
      <c r="E952" s="39">
        <f>SUBTOTAL(9,E953:E958)</f>
        <v>15000</v>
      </c>
      <c r="F952" s="39">
        <f>G952-D952</f>
        <v>-32000</v>
      </c>
      <c r="G952" s="39">
        <f>SUBTOTAL(9,G953:G958)</f>
        <v>0</v>
      </c>
      <c r="H952" s="59" t="str">
        <f>IF(C952&lt;&gt;0,E952/C952,"-")</f>
        <v>-</v>
      </c>
      <c r="I952" s="59">
        <f>IF(D952&lt;&gt;0,E952/D952,"-")</f>
        <v>0.46875</v>
      </c>
      <c r="J952" s="39">
        <f>SUBTOTAL(9,J953:J958)</f>
        <v>0</v>
      </c>
      <c r="K952" s="39">
        <f>SUBTOTAL(9,K953:K958)</f>
        <v>0</v>
      </c>
      <c r="L952" s="39">
        <f>SUBTOTAL(9,L953:L958)</f>
        <v>0</v>
      </c>
    </row>
    <row r="953" spans="1:12" s="10" customFormat="1" ht="22.5" hidden="1" customHeight="1" x14ac:dyDescent="0.25">
      <c r="A953" s="66"/>
      <c r="B953" s="66"/>
      <c r="C953" s="45"/>
      <c r="D953" s="16"/>
      <c r="E953" s="16"/>
      <c r="F953" s="16"/>
      <c r="G953" s="16"/>
      <c r="H953" s="60"/>
      <c r="I953" s="60"/>
      <c r="J953" s="16"/>
      <c r="K953" s="16"/>
      <c r="L953" s="16"/>
    </row>
    <row r="954" spans="1:12" s="10" customFormat="1" ht="18" customHeight="1" x14ac:dyDescent="0.25">
      <c r="A954" s="73" t="s">
        <v>34</v>
      </c>
      <c r="B954" s="73" t="s">
        <v>242</v>
      </c>
      <c r="C954" s="16">
        <f>SUBTOTAL(9,C955:C957)</f>
        <v>0</v>
      </c>
      <c r="D954" s="16">
        <f>SUBTOTAL(9,D955:D957)</f>
        <v>32000</v>
      </c>
      <c r="E954" s="16">
        <f>SUBTOTAL(9,E955:E957)</f>
        <v>15000</v>
      </c>
      <c r="F954" s="16">
        <f>G954-D954</f>
        <v>-32000</v>
      </c>
      <c r="G954" s="16">
        <f>SUBTOTAL(9,G955:G957)</f>
        <v>0</v>
      </c>
      <c r="H954" s="60" t="str">
        <f>IF(C954&lt;&gt;0,E954/C954,"-")</f>
        <v>-</v>
      </c>
      <c r="I954" s="60">
        <f>IF(D954&lt;&gt;0,E954/D954,"-")</f>
        <v>0.46875</v>
      </c>
      <c r="J954" s="16">
        <f>SUBTOTAL(9,J955:J957)</f>
        <v>0</v>
      </c>
      <c r="K954" s="16">
        <f>SUBTOTAL(9,K955:K957)</f>
        <v>0</v>
      </c>
      <c r="L954" s="16">
        <f>SUBTOTAL(9,L955:L957)</f>
        <v>0</v>
      </c>
    </row>
    <row r="955" spans="1:12" ht="30" hidden="1" customHeight="1" x14ac:dyDescent="0.25">
      <c r="A955" s="9"/>
      <c r="B955" s="9"/>
      <c r="C955" s="46"/>
      <c r="D955" s="33"/>
      <c r="E955" s="33"/>
      <c r="F955" s="33"/>
      <c r="G955" s="34"/>
      <c r="H955" s="61"/>
      <c r="I955" s="61"/>
      <c r="J955" s="34"/>
      <c r="K955" s="34"/>
      <c r="L955" s="34"/>
    </row>
    <row r="956" spans="1:12" ht="15" customHeight="1" x14ac:dyDescent="0.25">
      <c r="A956" s="74" t="s">
        <v>113</v>
      </c>
      <c r="B956" s="74" t="s">
        <v>281</v>
      </c>
      <c r="C956" s="3">
        <v>0</v>
      </c>
      <c r="D956" s="3">
        <v>32000</v>
      </c>
      <c r="E956" s="3">
        <v>15000</v>
      </c>
      <c r="F956" s="3">
        <f>G956-D956</f>
        <v>-32000</v>
      </c>
      <c r="G956" s="3"/>
      <c r="H956" s="51" t="str">
        <f>IF(C956&lt;&gt;0,0/C956,"-")</f>
        <v>-</v>
      </c>
      <c r="I956" s="51">
        <f>IF(D956&lt;&gt;0,E956/D956,"-")</f>
        <v>0.46875</v>
      </c>
      <c r="J956" s="3">
        <v>0</v>
      </c>
      <c r="K956" s="76">
        <v>0</v>
      </c>
      <c r="L956" s="76">
        <v>0</v>
      </c>
    </row>
    <row r="957" spans="1:12" hidden="1" x14ac:dyDescent="0.25">
      <c r="A957" s="9"/>
      <c r="B957" s="9"/>
      <c r="C957" s="46"/>
      <c r="D957" s="3"/>
      <c r="E957" s="3"/>
      <c r="F957" s="3"/>
      <c r="G957" s="3"/>
      <c r="H957" s="51"/>
      <c r="I957" s="51"/>
      <c r="J957" s="3"/>
      <c r="K957" s="3"/>
      <c r="L957" s="3"/>
    </row>
    <row r="958" spans="1:12" hidden="1" x14ac:dyDescent="0.25">
      <c r="A958" s="1"/>
      <c r="B958" s="1"/>
      <c r="C958" s="5"/>
      <c r="D958" s="5"/>
      <c r="E958" s="5"/>
      <c r="F958" s="5"/>
      <c r="G958" s="34"/>
      <c r="H958" s="61"/>
      <c r="I958" s="61"/>
      <c r="J958" s="34"/>
      <c r="K958" s="34"/>
      <c r="L958" s="34"/>
    </row>
    <row r="959" spans="1:12" ht="20.100000000000001" hidden="1" customHeight="1" x14ac:dyDescent="0.25">
      <c r="A959" s="1"/>
      <c r="B959" s="1"/>
      <c r="C959" s="5"/>
      <c r="D959" s="5"/>
      <c r="E959" s="5"/>
      <c r="F959" s="5"/>
      <c r="G959" s="34"/>
      <c r="H959" s="61"/>
      <c r="I959" s="61"/>
      <c r="J959" s="34"/>
      <c r="K959" s="34"/>
      <c r="L959" s="34"/>
    </row>
    <row r="960" spans="1:12" ht="20.100000000000001" hidden="1" customHeight="1" x14ac:dyDescent="0.25">
      <c r="A960" s="1"/>
      <c r="B960" s="1"/>
      <c r="C960" s="5"/>
      <c r="D960" s="5"/>
      <c r="E960" s="5"/>
      <c r="F960" s="5"/>
      <c r="G960" s="34"/>
      <c r="H960" s="61"/>
      <c r="I960" s="61"/>
      <c r="J960" s="34"/>
      <c r="K960" s="34"/>
      <c r="L960" s="34"/>
    </row>
    <row r="961" spans="1:12" ht="20.100000000000001" hidden="1" customHeight="1" x14ac:dyDescent="0.25">
      <c r="A961" s="1"/>
      <c r="B961" s="1"/>
      <c r="C961" s="5"/>
      <c r="D961" s="5"/>
      <c r="E961" s="5"/>
      <c r="F961" s="5"/>
      <c r="G961" s="34"/>
      <c r="H961" s="61"/>
      <c r="I961" s="61"/>
      <c r="J961" s="34"/>
      <c r="K961" s="34"/>
      <c r="L961" s="34"/>
    </row>
    <row r="962" spans="1:12" s="10" customFormat="1" ht="18" customHeight="1" x14ac:dyDescent="0.25">
      <c r="A962" s="69" t="s">
        <v>53</v>
      </c>
      <c r="B962" s="69" t="s">
        <v>293</v>
      </c>
      <c r="C962" s="38">
        <f>SUBTOTAL(9,C963:C981)</f>
        <v>0</v>
      </c>
      <c r="D962" s="38">
        <f>SUBTOTAL(9,D963:D981)</f>
        <v>45000</v>
      </c>
      <c r="E962" s="38">
        <f>SUBTOTAL(9,E963:E981)</f>
        <v>45000</v>
      </c>
      <c r="F962" s="38">
        <f>G962-D962</f>
        <v>-45000</v>
      </c>
      <c r="G962" s="38">
        <f>SUBTOTAL(9,G963:G981)</f>
        <v>0</v>
      </c>
      <c r="H962" s="56" t="str">
        <f>IF(C962&lt;&gt;0,E962/C962,"-")</f>
        <v>-</v>
      </c>
      <c r="I962" s="56">
        <f>IF(D962&lt;&gt;0,E962/D962,"-")</f>
        <v>1</v>
      </c>
      <c r="J962" s="38">
        <f>SUBTOTAL(9,J963:J981)</f>
        <v>45000</v>
      </c>
      <c r="K962" s="38">
        <f>SUBTOTAL(9,K963:K981)</f>
        <v>45000</v>
      </c>
      <c r="L962" s="38">
        <f>SUBTOTAL(9,L963:L981)</f>
        <v>0</v>
      </c>
    </row>
    <row r="963" spans="1:12" s="10" customFormat="1" ht="30" hidden="1" customHeight="1" x14ac:dyDescent="0.25">
      <c r="A963" s="66"/>
      <c r="B963" s="66"/>
      <c r="C963" s="45"/>
      <c r="D963" s="14"/>
      <c r="E963" s="14"/>
      <c r="F963" s="14"/>
      <c r="G963" s="32"/>
      <c r="H963" s="54"/>
      <c r="I963" s="54"/>
      <c r="J963" s="32"/>
      <c r="K963" s="32"/>
      <c r="L963" s="32"/>
    </row>
    <row r="964" spans="1:12" s="10" customFormat="1" ht="18" customHeight="1" x14ac:dyDescent="0.25">
      <c r="A964" s="70" t="s">
        <v>143</v>
      </c>
      <c r="B964" s="70" t="s">
        <v>253</v>
      </c>
      <c r="C964" s="40">
        <f>SUBTOTAL(9,C965:C980)</f>
        <v>0</v>
      </c>
      <c r="D964" s="40">
        <f>SUBTOTAL(9,D965:D980)</f>
        <v>45000</v>
      </c>
      <c r="E964" s="40">
        <f>SUBTOTAL(9,E965:E980)</f>
        <v>45000</v>
      </c>
      <c r="F964" s="40">
        <f>G964-D964</f>
        <v>-45000</v>
      </c>
      <c r="G964" s="40">
        <f>SUBTOTAL(9,G965:G980)</f>
        <v>0</v>
      </c>
      <c r="H964" s="57" t="str">
        <f>IF(C964&lt;&gt;0,E964/C964,"-")</f>
        <v>-</v>
      </c>
      <c r="I964" s="57">
        <f>IF(D964&lt;&gt;0,E964/D964,"-")</f>
        <v>1</v>
      </c>
      <c r="J964" s="40">
        <f>SUBTOTAL(9,J965:J980)</f>
        <v>45000</v>
      </c>
      <c r="K964" s="40">
        <f>SUBTOTAL(9,K965:K980)</f>
        <v>45000</v>
      </c>
      <c r="L964" s="40">
        <f>SUBTOTAL(9,L965:L980)</f>
        <v>0</v>
      </c>
    </row>
    <row r="965" spans="1:12" s="10" customFormat="1" ht="30" hidden="1" customHeight="1" x14ac:dyDescent="0.25">
      <c r="A965" s="66"/>
      <c r="B965" s="66"/>
      <c r="C965" s="45"/>
      <c r="D965" s="15"/>
      <c r="E965" s="15"/>
      <c r="F965" s="15"/>
      <c r="G965" s="32"/>
      <c r="H965" s="54"/>
      <c r="I965" s="54"/>
      <c r="J965" s="32"/>
      <c r="K965" s="32"/>
      <c r="L965" s="32"/>
    </row>
    <row r="966" spans="1:12" s="10" customFormat="1" ht="18" customHeight="1" x14ac:dyDescent="0.25">
      <c r="A966" s="71" t="s">
        <v>2</v>
      </c>
      <c r="B966" s="71" t="s">
        <v>273</v>
      </c>
      <c r="C966" s="41">
        <f>SUBTOTAL(9,C967:C979)</f>
        <v>0</v>
      </c>
      <c r="D966" s="41">
        <f>SUBTOTAL(9,D967:D979)</f>
        <v>45000</v>
      </c>
      <c r="E966" s="41">
        <f>SUBTOTAL(9,E967:E979)</f>
        <v>45000</v>
      </c>
      <c r="F966" s="41">
        <f>G966-D966</f>
        <v>-45000</v>
      </c>
      <c r="G966" s="41">
        <f>SUBTOTAL(9,G967:G979)</f>
        <v>0</v>
      </c>
      <c r="H966" s="58" t="str">
        <f>IF(C966&lt;&gt;0,E966/C966,"-")</f>
        <v>-</v>
      </c>
      <c r="I966" s="58">
        <f>IF(D966&lt;&gt;0,E966/D966,"-")</f>
        <v>1</v>
      </c>
      <c r="J966" s="41">
        <f>SUBTOTAL(9,J967:J979)</f>
        <v>45000</v>
      </c>
      <c r="K966" s="41">
        <f>SUBTOTAL(9,K967:K979)</f>
        <v>45000</v>
      </c>
      <c r="L966" s="41">
        <f>SUBTOTAL(9,L967:L979)</f>
        <v>0</v>
      </c>
    </row>
    <row r="967" spans="1:12" s="10" customFormat="1" ht="30" hidden="1" customHeight="1" x14ac:dyDescent="0.25">
      <c r="A967" s="66"/>
      <c r="B967" s="66"/>
      <c r="C967" s="45"/>
      <c r="D967" s="16"/>
      <c r="E967" s="16"/>
      <c r="F967" s="16"/>
      <c r="G967" s="32"/>
      <c r="H967" s="54"/>
      <c r="I967" s="54"/>
      <c r="J967" s="32"/>
      <c r="K967" s="32"/>
      <c r="L967" s="32"/>
    </row>
    <row r="968" spans="1:12" s="10" customFormat="1" ht="18" customHeight="1" x14ac:dyDescent="0.25">
      <c r="A968" s="72" t="s">
        <v>0</v>
      </c>
      <c r="B968" s="72" t="s">
        <v>210</v>
      </c>
      <c r="C968" s="39">
        <f>SUBTOTAL(9,C969:C978)</f>
        <v>0</v>
      </c>
      <c r="D968" s="39">
        <f>SUBTOTAL(9,D969:D978)</f>
        <v>45000</v>
      </c>
      <c r="E968" s="39">
        <f>SUBTOTAL(9,E969:E978)</f>
        <v>45000</v>
      </c>
      <c r="F968" s="39">
        <f>G968-D968</f>
        <v>-45000</v>
      </c>
      <c r="G968" s="39">
        <f>SUBTOTAL(9,G969:G978)</f>
        <v>0</v>
      </c>
      <c r="H968" s="59" t="str">
        <f>IF(C968&lt;&gt;0,E968/C968,"-")</f>
        <v>-</v>
      </c>
      <c r="I968" s="59">
        <f>IF(D968&lt;&gt;0,E968/D968,"-")</f>
        <v>1</v>
      </c>
      <c r="J968" s="39">
        <f>SUBTOTAL(9,J969:J978)</f>
        <v>45000</v>
      </c>
      <c r="K968" s="39">
        <f>SUBTOTAL(9,K969:K978)</f>
        <v>45000</v>
      </c>
      <c r="L968" s="39">
        <f>SUBTOTAL(9,L969:L978)</f>
        <v>0</v>
      </c>
    </row>
    <row r="969" spans="1:12" s="10" customFormat="1" ht="22.5" hidden="1" customHeight="1" x14ac:dyDescent="0.25">
      <c r="A969" s="66"/>
      <c r="B969" s="66"/>
      <c r="C969" s="45"/>
      <c r="D969" s="16"/>
      <c r="E969" s="16"/>
      <c r="F969" s="16"/>
      <c r="G969" s="16"/>
      <c r="H969" s="60"/>
      <c r="I969" s="60"/>
      <c r="J969" s="16"/>
      <c r="K969" s="16"/>
      <c r="L969" s="16"/>
    </row>
    <row r="970" spans="1:12" s="10" customFormat="1" ht="18" customHeight="1" x14ac:dyDescent="0.25">
      <c r="A970" s="73" t="s">
        <v>8</v>
      </c>
      <c r="B970" s="73" t="s">
        <v>193</v>
      </c>
      <c r="C970" s="16">
        <f>SUBTOTAL(9,C971:C973)</f>
        <v>0</v>
      </c>
      <c r="D970" s="16">
        <f>SUBTOTAL(9,D971:D973)</f>
        <v>0</v>
      </c>
      <c r="E970" s="16">
        <f>SUBTOTAL(9,E971:E973)</f>
        <v>0</v>
      </c>
      <c r="F970" s="16">
        <f>G970-D970</f>
        <v>0</v>
      </c>
      <c r="G970" s="16">
        <f>SUBTOTAL(9,G971:G973)</f>
        <v>0</v>
      </c>
      <c r="H970" s="60" t="str">
        <f>IF(C970&lt;&gt;0,E970/C970,"-")</f>
        <v>-</v>
      </c>
      <c r="I970" s="60" t="str">
        <f>IF(D970&lt;&gt;0,E970/D970,"-")</f>
        <v>-</v>
      </c>
      <c r="J970" s="16">
        <f>SUBTOTAL(9,J971:J973)</f>
        <v>45000</v>
      </c>
      <c r="K970" s="16">
        <f>SUBTOTAL(9,K971:K973)</f>
        <v>45000</v>
      </c>
      <c r="L970" s="16">
        <f>SUBTOTAL(9,L971:L973)</f>
        <v>0</v>
      </c>
    </row>
    <row r="971" spans="1:12" ht="30" hidden="1" customHeight="1" x14ac:dyDescent="0.25">
      <c r="A971" s="9"/>
      <c r="B971" s="9"/>
      <c r="C971" s="46"/>
      <c r="D971" s="33"/>
      <c r="E971" s="33"/>
      <c r="F971" s="33"/>
      <c r="G971" s="34"/>
      <c r="H971" s="61"/>
      <c r="I971" s="61"/>
      <c r="J971" s="34"/>
      <c r="K971" s="34"/>
      <c r="L971" s="34"/>
    </row>
    <row r="972" spans="1:12" ht="15" customHeight="1" x14ac:dyDescent="0.25">
      <c r="A972" s="74" t="s">
        <v>8</v>
      </c>
      <c r="B972" s="74" t="s">
        <v>193</v>
      </c>
      <c r="C972" s="3"/>
      <c r="D972" s="3">
        <v>0</v>
      </c>
      <c r="E972" s="3">
        <v>0</v>
      </c>
      <c r="F972" s="3">
        <f>G972-D972</f>
        <v>0</v>
      </c>
      <c r="G972" s="3"/>
      <c r="H972" s="51" t="str">
        <f>IF(C972&lt;&gt;0,0/C972,"-")</f>
        <v>-</v>
      </c>
      <c r="I972" s="51" t="str">
        <f>IF(D972&lt;&gt;0,E972/D972,"-")</f>
        <v>-</v>
      </c>
      <c r="J972" s="3">
        <v>45000</v>
      </c>
      <c r="K972" s="76">
        <v>45000</v>
      </c>
      <c r="L972" s="76">
        <v>0</v>
      </c>
    </row>
    <row r="973" spans="1:12" hidden="1" x14ac:dyDescent="0.25">
      <c r="A973" s="9"/>
      <c r="B973" s="9"/>
      <c r="C973" s="46"/>
      <c r="D973" s="3"/>
      <c r="E973" s="3"/>
      <c r="F973" s="3"/>
      <c r="G973" s="3"/>
      <c r="H973" s="51"/>
      <c r="I973" s="51"/>
      <c r="J973" s="3"/>
      <c r="K973" s="3"/>
      <c r="L973" s="3"/>
    </row>
    <row r="974" spans="1:12" s="10" customFormat="1" ht="18" customHeight="1" x14ac:dyDescent="0.25">
      <c r="A974" s="73" t="s">
        <v>34</v>
      </c>
      <c r="B974" s="73" t="s">
        <v>242</v>
      </c>
      <c r="C974" s="16">
        <f>SUBTOTAL(9,C975:C977)</f>
        <v>0</v>
      </c>
      <c r="D974" s="16">
        <f>SUBTOTAL(9,D975:D977)</f>
        <v>45000</v>
      </c>
      <c r="E974" s="16">
        <f>SUBTOTAL(9,E975:E977)</f>
        <v>45000</v>
      </c>
      <c r="F974" s="16">
        <f>G974-D974</f>
        <v>-45000</v>
      </c>
      <c r="G974" s="16">
        <f>SUBTOTAL(9,G975:G977)</f>
        <v>0</v>
      </c>
      <c r="H974" s="60" t="str">
        <f>IF(C974&lt;&gt;0,E974/C974,"-")</f>
        <v>-</v>
      </c>
      <c r="I974" s="60">
        <f>IF(D974&lt;&gt;0,E974/D974,"-")</f>
        <v>1</v>
      </c>
      <c r="J974" s="16">
        <f>SUBTOTAL(9,J975:J977)</f>
        <v>0</v>
      </c>
      <c r="K974" s="16">
        <f>SUBTOTAL(9,K975:K977)</f>
        <v>0</v>
      </c>
      <c r="L974" s="16">
        <f>SUBTOTAL(9,L975:L977)</f>
        <v>0</v>
      </c>
    </row>
    <row r="975" spans="1:12" ht="30" hidden="1" customHeight="1" x14ac:dyDescent="0.25">
      <c r="A975" s="9"/>
      <c r="B975" s="9"/>
      <c r="C975" s="46"/>
      <c r="D975" s="33"/>
      <c r="E975" s="33"/>
      <c r="F975" s="33"/>
      <c r="G975" s="34"/>
      <c r="H975" s="61"/>
      <c r="I975" s="61"/>
      <c r="J975" s="34"/>
      <c r="K975" s="34"/>
      <c r="L975" s="34"/>
    </row>
    <row r="976" spans="1:12" ht="15" customHeight="1" x14ac:dyDescent="0.25">
      <c r="A976" s="74" t="s">
        <v>113</v>
      </c>
      <c r="B976" s="74" t="s">
        <v>281</v>
      </c>
      <c r="C976" s="3">
        <v>0</v>
      </c>
      <c r="D976" s="3">
        <v>45000</v>
      </c>
      <c r="E976" s="3">
        <v>45000</v>
      </c>
      <c r="F976" s="3">
        <f>G976-D976</f>
        <v>-45000</v>
      </c>
      <c r="G976" s="3"/>
      <c r="H976" s="51" t="str">
        <f>IF(C976&lt;&gt;0,0/C976,"-")</f>
        <v>-</v>
      </c>
      <c r="I976" s="51">
        <f>IF(D976&lt;&gt;0,E976/D976,"-")</f>
        <v>1</v>
      </c>
      <c r="J976" s="3">
        <v>0</v>
      </c>
      <c r="K976" s="76">
        <v>0</v>
      </c>
      <c r="L976" s="76">
        <v>0</v>
      </c>
    </row>
    <row r="977" spans="1:12" hidden="1" x14ac:dyDescent="0.25">
      <c r="A977" s="9"/>
      <c r="B977" s="9"/>
      <c r="C977" s="46"/>
      <c r="D977" s="3"/>
      <c r="E977" s="3"/>
      <c r="F977" s="3"/>
      <c r="G977" s="3"/>
      <c r="H977" s="51"/>
      <c r="I977" s="51"/>
      <c r="J977" s="3"/>
      <c r="K977" s="3"/>
      <c r="L977" s="3"/>
    </row>
    <row r="978" spans="1:12" hidden="1" x14ac:dyDescent="0.25">
      <c r="A978" s="1"/>
      <c r="B978" s="1"/>
      <c r="C978" s="5"/>
      <c r="D978" s="5"/>
      <c r="E978" s="5"/>
      <c r="F978" s="5"/>
      <c r="G978" s="34"/>
      <c r="H978" s="61"/>
      <c r="I978" s="61"/>
      <c r="J978" s="34"/>
      <c r="K978" s="34"/>
      <c r="L978" s="34"/>
    </row>
    <row r="979" spans="1:12" ht="20.100000000000001" hidden="1" customHeight="1" x14ac:dyDescent="0.25">
      <c r="A979" s="1"/>
      <c r="B979" s="1"/>
      <c r="C979" s="5"/>
      <c r="D979" s="5"/>
      <c r="E979" s="5"/>
      <c r="F979" s="5"/>
      <c r="G979" s="34"/>
      <c r="H979" s="61"/>
      <c r="I979" s="61"/>
      <c r="J979" s="34"/>
      <c r="K979" s="34"/>
      <c r="L979" s="34"/>
    </row>
    <row r="980" spans="1:12" ht="20.100000000000001" hidden="1" customHeight="1" x14ac:dyDescent="0.25">
      <c r="A980" s="1"/>
      <c r="B980" s="1"/>
      <c r="C980" s="5"/>
      <c r="D980" s="5"/>
      <c r="E980" s="5"/>
      <c r="F980" s="5"/>
      <c r="G980" s="34"/>
      <c r="H980" s="61"/>
      <c r="I980" s="61"/>
      <c r="J980" s="34"/>
      <c r="K980" s="34"/>
      <c r="L980" s="34"/>
    </row>
    <row r="981" spans="1:12" ht="20.100000000000001" hidden="1" customHeight="1" x14ac:dyDescent="0.25">
      <c r="A981" s="1"/>
      <c r="B981" s="1"/>
      <c r="C981" s="5"/>
      <c r="D981" s="5"/>
      <c r="E981" s="5"/>
      <c r="F981" s="5"/>
      <c r="G981" s="34"/>
      <c r="H981" s="61"/>
      <c r="I981" s="61"/>
      <c r="J981" s="34"/>
      <c r="K981" s="34"/>
      <c r="L981" s="34"/>
    </row>
    <row r="982" spans="1:12" s="10" customFormat="1" ht="18" customHeight="1" x14ac:dyDescent="0.25">
      <c r="A982" s="69" t="s">
        <v>55</v>
      </c>
      <c r="B982" s="69" t="s">
        <v>326</v>
      </c>
      <c r="C982" s="38">
        <f>SUBTOTAL(9,C983:C1018)</f>
        <v>0</v>
      </c>
      <c r="D982" s="38">
        <f>SUBTOTAL(9,D983:D1018)</f>
        <v>20000</v>
      </c>
      <c r="E982" s="38">
        <f>SUBTOTAL(9,E983:E1018)</f>
        <v>20000</v>
      </c>
      <c r="F982" s="38">
        <f>G982-D982</f>
        <v>-20000</v>
      </c>
      <c r="G982" s="38">
        <f>SUBTOTAL(9,G983:G1018)</f>
        <v>0</v>
      </c>
      <c r="H982" s="56" t="str">
        <f>IF(C982&lt;&gt;0,E982/C982,"-")</f>
        <v>-</v>
      </c>
      <c r="I982" s="56">
        <f>IF(D982&lt;&gt;0,E982/D982,"-")</f>
        <v>1</v>
      </c>
      <c r="J982" s="38">
        <f>SUBTOTAL(9,J983:J1018)</f>
        <v>30000</v>
      </c>
      <c r="K982" s="38">
        <f>SUBTOTAL(9,K983:K1018)</f>
        <v>30000</v>
      </c>
      <c r="L982" s="38">
        <f>SUBTOTAL(9,L983:L1018)</f>
        <v>0</v>
      </c>
    </row>
    <row r="983" spans="1:12" s="10" customFormat="1" ht="30" hidden="1" customHeight="1" x14ac:dyDescent="0.25">
      <c r="A983" s="66"/>
      <c r="B983" s="66"/>
      <c r="C983" s="45"/>
      <c r="D983" s="14"/>
      <c r="E983" s="14"/>
      <c r="F983" s="14"/>
      <c r="G983" s="32"/>
      <c r="H983" s="54"/>
      <c r="I983" s="54"/>
      <c r="J983" s="32"/>
      <c r="K983" s="32"/>
      <c r="L983" s="32"/>
    </row>
    <row r="984" spans="1:12" s="10" customFormat="1" ht="18" customHeight="1" x14ac:dyDescent="0.25">
      <c r="A984" s="70" t="s">
        <v>146</v>
      </c>
      <c r="B984" s="70" t="s">
        <v>346</v>
      </c>
      <c r="C984" s="40">
        <f>SUBTOTAL(9,C985:C1000)</f>
        <v>0</v>
      </c>
      <c r="D984" s="40">
        <f>SUBTOTAL(9,D985:D1000)</f>
        <v>20000</v>
      </c>
      <c r="E984" s="40">
        <f>SUBTOTAL(9,E985:E1000)</f>
        <v>20000</v>
      </c>
      <c r="F984" s="40">
        <f>G984-D984</f>
        <v>-20000</v>
      </c>
      <c r="G984" s="40">
        <f>SUBTOTAL(9,G985:G1000)</f>
        <v>0</v>
      </c>
      <c r="H984" s="57" t="str">
        <f>IF(C984&lt;&gt;0,E984/C984,"-")</f>
        <v>-</v>
      </c>
      <c r="I984" s="57">
        <f>IF(D984&lt;&gt;0,E984/D984,"-")</f>
        <v>1</v>
      </c>
      <c r="J984" s="40">
        <f>SUBTOTAL(9,J985:J1000)</f>
        <v>20000</v>
      </c>
      <c r="K984" s="40">
        <f>SUBTOTAL(9,K985:K1000)</f>
        <v>20000</v>
      </c>
      <c r="L984" s="40">
        <f>SUBTOTAL(9,L985:L1000)</f>
        <v>0</v>
      </c>
    </row>
    <row r="985" spans="1:12" s="10" customFormat="1" ht="30" hidden="1" customHeight="1" x14ac:dyDescent="0.25">
      <c r="A985" s="66"/>
      <c r="B985" s="66"/>
      <c r="C985" s="45"/>
      <c r="D985" s="15"/>
      <c r="E985" s="15"/>
      <c r="F985" s="15"/>
      <c r="G985" s="32"/>
      <c r="H985" s="54"/>
      <c r="I985" s="54"/>
      <c r="J985" s="32"/>
      <c r="K985" s="32"/>
      <c r="L985" s="32"/>
    </row>
    <row r="986" spans="1:12" s="10" customFormat="1" ht="18" customHeight="1" x14ac:dyDescent="0.25">
      <c r="A986" s="71" t="s">
        <v>2</v>
      </c>
      <c r="B986" s="71" t="s">
        <v>273</v>
      </c>
      <c r="C986" s="41">
        <f>SUBTOTAL(9,C987:C999)</f>
        <v>0</v>
      </c>
      <c r="D986" s="41">
        <f>SUBTOTAL(9,D987:D999)</f>
        <v>20000</v>
      </c>
      <c r="E986" s="41">
        <f>SUBTOTAL(9,E987:E999)</f>
        <v>20000</v>
      </c>
      <c r="F986" s="41">
        <f>G986-D986</f>
        <v>-20000</v>
      </c>
      <c r="G986" s="41">
        <f>SUBTOTAL(9,G987:G999)</f>
        <v>0</v>
      </c>
      <c r="H986" s="58" t="str">
        <f>IF(C986&lt;&gt;0,E986/C986,"-")</f>
        <v>-</v>
      </c>
      <c r="I986" s="58">
        <f>IF(D986&lt;&gt;0,E986/D986,"-")</f>
        <v>1</v>
      </c>
      <c r="J986" s="41">
        <f>SUBTOTAL(9,J987:J999)</f>
        <v>20000</v>
      </c>
      <c r="K986" s="41">
        <f>SUBTOTAL(9,K987:K999)</f>
        <v>20000</v>
      </c>
      <c r="L986" s="41">
        <f>SUBTOTAL(9,L987:L999)</f>
        <v>0</v>
      </c>
    </row>
    <row r="987" spans="1:12" s="10" customFormat="1" ht="30" hidden="1" customHeight="1" x14ac:dyDescent="0.25">
      <c r="A987" s="66"/>
      <c r="B987" s="66"/>
      <c r="C987" s="45"/>
      <c r="D987" s="16"/>
      <c r="E987" s="16"/>
      <c r="F987" s="16"/>
      <c r="G987" s="32"/>
      <c r="H987" s="54"/>
      <c r="I987" s="54"/>
      <c r="J987" s="32"/>
      <c r="K987" s="32"/>
      <c r="L987" s="32"/>
    </row>
    <row r="988" spans="1:12" s="10" customFormat="1" ht="18" customHeight="1" x14ac:dyDescent="0.25">
      <c r="A988" s="72" t="s">
        <v>0</v>
      </c>
      <c r="B988" s="72" t="s">
        <v>210</v>
      </c>
      <c r="C988" s="39">
        <f>SUBTOTAL(9,C989:C998)</f>
        <v>0</v>
      </c>
      <c r="D988" s="39">
        <f>SUBTOTAL(9,D989:D998)</f>
        <v>20000</v>
      </c>
      <c r="E988" s="39">
        <f>SUBTOTAL(9,E989:E998)</f>
        <v>20000</v>
      </c>
      <c r="F988" s="39">
        <f>G988-D988</f>
        <v>-20000</v>
      </c>
      <c r="G988" s="39">
        <f>SUBTOTAL(9,G989:G998)</f>
        <v>0</v>
      </c>
      <c r="H988" s="59" t="str">
        <f>IF(C988&lt;&gt;0,E988/C988,"-")</f>
        <v>-</v>
      </c>
      <c r="I988" s="59">
        <f>IF(D988&lt;&gt;0,E988/D988,"-")</f>
        <v>1</v>
      </c>
      <c r="J988" s="39">
        <f>SUBTOTAL(9,J989:J998)</f>
        <v>20000</v>
      </c>
      <c r="K988" s="39">
        <f>SUBTOTAL(9,K989:K998)</f>
        <v>20000</v>
      </c>
      <c r="L988" s="39">
        <f>SUBTOTAL(9,L989:L998)</f>
        <v>0</v>
      </c>
    </row>
    <row r="989" spans="1:12" s="10" customFormat="1" ht="22.5" hidden="1" customHeight="1" x14ac:dyDescent="0.25">
      <c r="A989" s="66"/>
      <c r="B989" s="66"/>
      <c r="C989" s="45"/>
      <c r="D989" s="16"/>
      <c r="E989" s="16"/>
      <c r="F989" s="16"/>
      <c r="G989" s="16"/>
      <c r="H989" s="60"/>
      <c r="I989" s="60"/>
      <c r="J989" s="16"/>
      <c r="K989" s="16"/>
      <c r="L989" s="16"/>
    </row>
    <row r="990" spans="1:12" s="10" customFormat="1" ht="18" customHeight="1" x14ac:dyDescent="0.25">
      <c r="A990" s="73" t="s">
        <v>8</v>
      </c>
      <c r="B990" s="73" t="s">
        <v>193</v>
      </c>
      <c r="C990" s="16">
        <f>SUBTOTAL(9,C991:C993)</f>
        <v>0</v>
      </c>
      <c r="D990" s="16">
        <f>SUBTOTAL(9,D991:D993)</f>
        <v>0</v>
      </c>
      <c r="E990" s="16">
        <f>SUBTOTAL(9,E991:E993)</f>
        <v>0</v>
      </c>
      <c r="F990" s="16">
        <f>G990-D990</f>
        <v>0</v>
      </c>
      <c r="G990" s="16">
        <f>SUBTOTAL(9,G991:G993)</f>
        <v>0</v>
      </c>
      <c r="H990" s="60" t="str">
        <f>IF(C990&lt;&gt;0,E990/C990,"-")</f>
        <v>-</v>
      </c>
      <c r="I990" s="60" t="str">
        <f>IF(D990&lt;&gt;0,E990/D990,"-")</f>
        <v>-</v>
      </c>
      <c r="J990" s="16">
        <f>SUBTOTAL(9,J991:J993)</f>
        <v>20000</v>
      </c>
      <c r="K990" s="16">
        <f>SUBTOTAL(9,K991:K993)</f>
        <v>20000</v>
      </c>
      <c r="L990" s="16">
        <f>SUBTOTAL(9,L991:L993)</f>
        <v>0</v>
      </c>
    </row>
    <row r="991" spans="1:12" ht="30" hidden="1" customHeight="1" x14ac:dyDescent="0.25">
      <c r="A991" s="9"/>
      <c r="B991" s="9"/>
      <c r="C991" s="46"/>
      <c r="D991" s="33"/>
      <c r="E991" s="33"/>
      <c r="F991" s="33"/>
      <c r="G991" s="34"/>
      <c r="H991" s="61"/>
      <c r="I991" s="61"/>
      <c r="J991" s="34"/>
      <c r="K991" s="34"/>
      <c r="L991" s="34"/>
    </row>
    <row r="992" spans="1:12" ht="15" customHeight="1" x14ac:dyDescent="0.25">
      <c r="A992" s="74" t="s">
        <v>8</v>
      </c>
      <c r="B992" s="74" t="s">
        <v>193</v>
      </c>
      <c r="C992" s="3"/>
      <c r="D992" s="3">
        <v>0</v>
      </c>
      <c r="E992" s="3">
        <v>0</v>
      </c>
      <c r="F992" s="3">
        <f>G992-D992</f>
        <v>0</v>
      </c>
      <c r="G992" s="3"/>
      <c r="H992" s="51" t="str">
        <f>IF(C992&lt;&gt;0,0/C992,"-")</f>
        <v>-</v>
      </c>
      <c r="I992" s="51" t="str">
        <f>IF(D992&lt;&gt;0,E992/D992,"-")</f>
        <v>-</v>
      </c>
      <c r="J992" s="3">
        <v>20000</v>
      </c>
      <c r="K992" s="76">
        <v>20000</v>
      </c>
      <c r="L992" s="76">
        <v>0</v>
      </c>
    </row>
    <row r="993" spans="1:12" hidden="1" x14ac:dyDescent="0.25">
      <c r="A993" s="9"/>
      <c r="B993" s="9"/>
      <c r="C993" s="46"/>
      <c r="D993" s="3"/>
      <c r="E993" s="3"/>
      <c r="F993" s="3"/>
      <c r="G993" s="3"/>
      <c r="H993" s="51"/>
      <c r="I993" s="51"/>
      <c r="J993" s="3"/>
      <c r="K993" s="3"/>
      <c r="L993" s="3"/>
    </row>
    <row r="994" spans="1:12" s="10" customFormat="1" ht="18" customHeight="1" x14ac:dyDescent="0.25">
      <c r="A994" s="73" t="s">
        <v>34</v>
      </c>
      <c r="B994" s="73" t="s">
        <v>242</v>
      </c>
      <c r="C994" s="16">
        <f>SUBTOTAL(9,C995:C997)</f>
        <v>0</v>
      </c>
      <c r="D994" s="16">
        <f>SUBTOTAL(9,D995:D997)</f>
        <v>20000</v>
      </c>
      <c r="E994" s="16">
        <f>SUBTOTAL(9,E995:E997)</f>
        <v>20000</v>
      </c>
      <c r="F994" s="16">
        <f>G994-D994</f>
        <v>-20000</v>
      </c>
      <c r="G994" s="16">
        <f>SUBTOTAL(9,G995:G997)</f>
        <v>0</v>
      </c>
      <c r="H994" s="60" t="str">
        <f>IF(C994&lt;&gt;0,E994/C994,"-")</f>
        <v>-</v>
      </c>
      <c r="I994" s="60">
        <f>IF(D994&lt;&gt;0,E994/D994,"-")</f>
        <v>1</v>
      </c>
      <c r="J994" s="16">
        <f>SUBTOTAL(9,J995:J997)</f>
        <v>0</v>
      </c>
      <c r="K994" s="16">
        <f>SUBTOTAL(9,K995:K997)</f>
        <v>0</v>
      </c>
      <c r="L994" s="16">
        <f>SUBTOTAL(9,L995:L997)</f>
        <v>0</v>
      </c>
    </row>
    <row r="995" spans="1:12" ht="30" hidden="1" customHeight="1" x14ac:dyDescent="0.25">
      <c r="A995" s="9"/>
      <c r="B995" s="9"/>
      <c r="C995" s="46"/>
      <c r="D995" s="33"/>
      <c r="E995" s="33"/>
      <c r="F995" s="33"/>
      <c r="G995" s="34"/>
      <c r="H995" s="61"/>
      <c r="I995" s="61"/>
      <c r="J995" s="34"/>
      <c r="K995" s="34"/>
      <c r="L995" s="34"/>
    </row>
    <row r="996" spans="1:12" ht="15" customHeight="1" x14ac:dyDescent="0.25">
      <c r="A996" s="74" t="s">
        <v>113</v>
      </c>
      <c r="B996" s="74" t="s">
        <v>281</v>
      </c>
      <c r="C996" s="3">
        <v>0</v>
      </c>
      <c r="D996" s="3">
        <v>20000</v>
      </c>
      <c r="E996" s="3">
        <v>20000</v>
      </c>
      <c r="F996" s="3">
        <f>G996-D996</f>
        <v>-20000</v>
      </c>
      <c r="G996" s="3"/>
      <c r="H996" s="51" t="str">
        <f>IF(C996&lt;&gt;0,0/C996,"-")</f>
        <v>-</v>
      </c>
      <c r="I996" s="51">
        <f>IF(D996&lt;&gt;0,E996/D996,"-")</f>
        <v>1</v>
      </c>
      <c r="J996" s="3">
        <v>0</v>
      </c>
      <c r="K996" s="76">
        <v>0</v>
      </c>
      <c r="L996" s="76">
        <v>0</v>
      </c>
    </row>
    <row r="997" spans="1:12" hidden="1" x14ac:dyDescent="0.25">
      <c r="A997" s="9"/>
      <c r="B997" s="9"/>
      <c r="C997" s="46"/>
      <c r="D997" s="3"/>
      <c r="E997" s="3"/>
      <c r="F997" s="3"/>
      <c r="G997" s="3"/>
      <c r="H997" s="51"/>
      <c r="I997" s="51"/>
      <c r="J997" s="3"/>
      <c r="K997" s="3"/>
      <c r="L997" s="3"/>
    </row>
    <row r="998" spans="1:12" hidden="1" x14ac:dyDescent="0.25">
      <c r="A998" s="1"/>
      <c r="B998" s="1"/>
      <c r="C998" s="5"/>
      <c r="D998" s="5"/>
      <c r="E998" s="5"/>
      <c r="F998" s="5"/>
      <c r="G998" s="34"/>
      <c r="H998" s="61"/>
      <c r="I998" s="61"/>
      <c r="J998" s="34"/>
      <c r="K998" s="34"/>
      <c r="L998" s="34"/>
    </row>
    <row r="999" spans="1:12" ht="20.100000000000001" hidden="1" customHeight="1" x14ac:dyDescent="0.25">
      <c r="A999" s="1"/>
      <c r="B999" s="1"/>
      <c r="C999" s="5"/>
      <c r="D999" s="5"/>
      <c r="E999" s="5"/>
      <c r="F999" s="5"/>
      <c r="G999" s="34"/>
      <c r="H999" s="61"/>
      <c r="I999" s="61"/>
      <c r="J999" s="34"/>
      <c r="K999" s="34"/>
      <c r="L999" s="34"/>
    </row>
    <row r="1000" spans="1:12" ht="20.100000000000001" hidden="1" customHeight="1" x14ac:dyDescent="0.25">
      <c r="A1000" s="1"/>
      <c r="B1000" s="1"/>
      <c r="C1000" s="5"/>
      <c r="D1000" s="5"/>
      <c r="E1000" s="5"/>
      <c r="F1000" s="5"/>
      <c r="G1000" s="34"/>
      <c r="H1000" s="61"/>
      <c r="I1000" s="61"/>
      <c r="J1000" s="34"/>
      <c r="K1000" s="34"/>
      <c r="L1000" s="34"/>
    </row>
    <row r="1001" spans="1:12" s="10" customFormat="1" ht="18" hidden="1" customHeight="1" x14ac:dyDescent="0.25">
      <c r="A1001" s="70" t="s">
        <v>149</v>
      </c>
      <c r="B1001" s="70" t="s">
        <v>260</v>
      </c>
      <c r="C1001" s="40">
        <f>SUBTOTAL(9,C1002:C1017)</f>
        <v>0</v>
      </c>
      <c r="D1001" s="40">
        <f>SUBTOTAL(9,D1002:D1017)</f>
        <v>0</v>
      </c>
      <c r="E1001" s="40">
        <f>SUBTOTAL(9,E1002:E1017)</f>
        <v>0</v>
      </c>
      <c r="F1001" s="40">
        <f>G1001-D1001</f>
        <v>0</v>
      </c>
      <c r="G1001" s="40">
        <f>SUBTOTAL(9,G1002:G1017)</f>
        <v>0</v>
      </c>
      <c r="H1001" s="57" t="str">
        <f>IF(C1001&lt;&gt;0,E1001/C1001,"-")</f>
        <v>-</v>
      </c>
      <c r="I1001" s="57" t="str">
        <f>IF(D1001&lt;&gt;0,E1001/D1001,"-")</f>
        <v>-</v>
      </c>
      <c r="J1001" s="40">
        <f>SUBTOTAL(9,J1002:J1017)</f>
        <v>10000</v>
      </c>
      <c r="K1001" s="40">
        <f>SUBTOTAL(9,K1002:K1017)</f>
        <v>10000</v>
      </c>
      <c r="L1001" s="40">
        <f>SUBTOTAL(9,L1002:L1017)</f>
        <v>0</v>
      </c>
    </row>
    <row r="1002" spans="1:12" s="10" customFormat="1" ht="30" hidden="1" customHeight="1" x14ac:dyDescent="0.25">
      <c r="A1002" s="66"/>
      <c r="B1002" s="66"/>
      <c r="C1002" s="45"/>
      <c r="D1002" s="15"/>
      <c r="E1002" s="15"/>
      <c r="F1002" s="15"/>
      <c r="G1002" s="32"/>
      <c r="H1002" s="54"/>
      <c r="I1002" s="54"/>
      <c r="J1002" s="32"/>
      <c r="K1002" s="32"/>
      <c r="L1002" s="32"/>
    </row>
    <row r="1003" spans="1:12" s="10" customFormat="1" ht="18" hidden="1" customHeight="1" x14ac:dyDescent="0.25">
      <c r="A1003" s="71" t="s">
        <v>2</v>
      </c>
      <c r="B1003" s="71" t="s">
        <v>273</v>
      </c>
      <c r="C1003" s="41">
        <f>SUBTOTAL(9,C1004:C1016)</f>
        <v>0</v>
      </c>
      <c r="D1003" s="41">
        <f>SUBTOTAL(9,D1004:D1016)</f>
        <v>0</v>
      </c>
      <c r="E1003" s="41">
        <f>SUBTOTAL(9,E1004:E1016)</f>
        <v>0</v>
      </c>
      <c r="F1003" s="41">
        <f>G1003-D1003</f>
        <v>0</v>
      </c>
      <c r="G1003" s="41">
        <f>SUBTOTAL(9,G1004:G1016)</f>
        <v>0</v>
      </c>
      <c r="H1003" s="58" t="str">
        <f>IF(C1003&lt;&gt;0,E1003/C1003,"-")</f>
        <v>-</v>
      </c>
      <c r="I1003" s="58" t="str">
        <f>IF(D1003&lt;&gt;0,E1003/D1003,"-")</f>
        <v>-</v>
      </c>
      <c r="J1003" s="41">
        <f>SUBTOTAL(9,J1004:J1016)</f>
        <v>10000</v>
      </c>
      <c r="K1003" s="41">
        <f>SUBTOTAL(9,K1004:K1016)</f>
        <v>10000</v>
      </c>
      <c r="L1003" s="41">
        <f>SUBTOTAL(9,L1004:L1016)</f>
        <v>0</v>
      </c>
    </row>
    <row r="1004" spans="1:12" s="10" customFormat="1" ht="30" hidden="1" customHeight="1" x14ac:dyDescent="0.25">
      <c r="A1004" s="66"/>
      <c r="B1004" s="66"/>
      <c r="C1004" s="45"/>
      <c r="D1004" s="16"/>
      <c r="E1004" s="16"/>
      <c r="F1004" s="16"/>
      <c r="G1004" s="32"/>
      <c r="H1004" s="54"/>
      <c r="I1004" s="54"/>
      <c r="J1004" s="32"/>
      <c r="K1004" s="32"/>
      <c r="L1004" s="32"/>
    </row>
    <row r="1005" spans="1:12" s="10" customFormat="1" ht="18" hidden="1" customHeight="1" x14ac:dyDescent="0.25">
      <c r="A1005" s="72" t="s">
        <v>0</v>
      </c>
      <c r="B1005" s="72" t="s">
        <v>210</v>
      </c>
      <c r="C1005" s="39">
        <f>SUBTOTAL(9,C1006:C1015)</f>
        <v>0</v>
      </c>
      <c r="D1005" s="39">
        <f>SUBTOTAL(9,D1006:D1015)</f>
        <v>0</v>
      </c>
      <c r="E1005" s="39">
        <f>SUBTOTAL(9,E1006:E1015)</f>
        <v>0</v>
      </c>
      <c r="F1005" s="39">
        <f>G1005-D1005</f>
        <v>0</v>
      </c>
      <c r="G1005" s="39">
        <f>SUBTOTAL(9,G1006:G1015)</f>
        <v>0</v>
      </c>
      <c r="H1005" s="59" t="str">
        <f>IF(C1005&lt;&gt;0,E1005/C1005,"-")</f>
        <v>-</v>
      </c>
      <c r="I1005" s="59" t="str">
        <f>IF(D1005&lt;&gt;0,E1005/D1005,"-")</f>
        <v>-</v>
      </c>
      <c r="J1005" s="39">
        <f>SUBTOTAL(9,J1006:J1015)</f>
        <v>10000</v>
      </c>
      <c r="K1005" s="39">
        <f>SUBTOTAL(9,K1006:K1015)</f>
        <v>10000</v>
      </c>
      <c r="L1005" s="39">
        <f>SUBTOTAL(9,L1006:L1015)</f>
        <v>0</v>
      </c>
    </row>
    <row r="1006" spans="1:12" s="10" customFormat="1" ht="22.5" hidden="1" customHeight="1" x14ac:dyDescent="0.25">
      <c r="A1006" s="66"/>
      <c r="B1006" s="66"/>
      <c r="C1006" s="45"/>
      <c r="D1006" s="16"/>
      <c r="E1006" s="16"/>
      <c r="F1006" s="16"/>
      <c r="G1006" s="16"/>
      <c r="H1006" s="60"/>
      <c r="I1006" s="60"/>
      <c r="J1006" s="16"/>
      <c r="K1006" s="16"/>
      <c r="L1006" s="16"/>
    </row>
    <row r="1007" spans="1:12" s="10" customFormat="1" ht="18" hidden="1" customHeight="1" x14ac:dyDescent="0.25">
      <c r="A1007" s="73" t="s">
        <v>8</v>
      </c>
      <c r="B1007" s="73" t="s">
        <v>193</v>
      </c>
      <c r="C1007" s="16">
        <f>SUBTOTAL(9,C1008:C1010)</f>
        <v>0</v>
      </c>
      <c r="D1007" s="16">
        <f>SUBTOTAL(9,D1008:D1010)</f>
        <v>0</v>
      </c>
      <c r="E1007" s="16">
        <f>SUBTOTAL(9,E1008:E1010)</f>
        <v>0</v>
      </c>
      <c r="F1007" s="16">
        <f>G1007-D1007</f>
        <v>0</v>
      </c>
      <c r="G1007" s="16">
        <f>SUBTOTAL(9,G1008:G1010)</f>
        <v>0</v>
      </c>
      <c r="H1007" s="60" t="str">
        <f>IF(C1007&lt;&gt;0,E1007/C1007,"-")</f>
        <v>-</v>
      </c>
      <c r="I1007" s="60" t="str">
        <f>IF(D1007&lt;&gt;0,E1007/D1007,"-")</f>
        <v>-</v>
      </c>
      <c r="J1007" s="16">
        <f>SUBTOTAL(9,J1008:J1010)</f>
        <v>10000</v>
      </c>
      <c r="K1007" s="16">
        <f>SUBTOTAL(9,K1008:K1010)</f>
        <v>10000</v>
      </c>
      <c r="L1007" s="16">
        <f>SUBTOTAL(9,L1008:L1010)</f>
        <v>0</v>
      </c>
    </row>
    <row r="1008" spans="1:12" ht="30" hidden="1" customHeight="1" x14ac:dyDescent="0.25">
      <c r="A1008" s="9"/>
      <c r="B1008" s="9"/>
      <c r="C1008" s="46"/>
      <c r="D1008" s="33"/>
      <c r="E1008" s="33"/>
      <c r="F1008" s="33"/>
      <c r="G1008" s="34"/>
      <c r="H1008" s="61"/>
      <c r="I1008" s="61"/>
      <c r="J1008" s="34"/>
      <c r="K1008" s="34"/>
      <c r="L1008" s="34"/>
    </row>
    <row r="1009" spans="1:12" ht="15" hidden="1" customHeight="1" x14ac:dyDescent="0.25">
      <c r="A1009" s="74" t="s">
        <v>8</v>
      </c>
      <c r="B1009" s="74" t="s">
        <v>193</v>
      </c>
      <c r="C1009" s="3"/>
      <c r="D1009" s="3">
        <v>0</v>
      </c>
      <c r="E1009" s="3">
        <v>0</v>
      </c>
      <c r="F1009" s="3">
        <f>G1009-D1009</f>
        <v>0</v>
      </c>
      <c r="G1009" s="3"/>
      <c r="H1009" s="51" t="str">
        <f>IF(C1009&lt;&gt;0,0/C1009,"-")</f>
        <v>-</v>
      </c>
      <c r="I1009" s="51" t="str">
        <f>IF(D1009&lt;&gt;0,E1009/D1009,"-")</f>
        <v>-</v>
      </c>
      <c r="J1009" s="3">
        <v>10000</v>
      </c>
      <c r="K1009" s="76">
        <v>10000</v>
      </c>
      <c r="L1009" s="76">
        <v>0</v>
      </c>
    </row>
    <row r="1010" spans="1:12" hidden="1" x14ac:dyDescent="0.25">
      <c r="A1010" s="9"/>
      <c r="B1010" s="9"/>
      <c r="C1010" s="46"/>
      <c r="D1010" s="3"/>
      <c r="E1010" s="3"/>
      <c r="F1010" s="3"/>
      <c r="G1010" s="3"/>
      <c r="H1010" s="51"/>
      <c r="I1010" s="51"/>
      <c r="J1010" s="3"/>
      <c r="K1010" s="3"/>
      <c r="L1010" s="3"/>
    </row>
    <row r="1011" spans="1:12" s="10" customFormat="1" ht="18" hidden="1" customHeight="1" x14ac:dyDescent="0.25">
      <c r="A1011" s="73" t="s">
        <v>34</v>
      </c>
      <c r="B1011" s="73" t="s">
        <v>242</v>
      </c>
      <c r="C1011" s="16">
        <f>SUBTOTAL(9,C1012:C1014)</f>
        <v>0</v>
      </c>
      <c r="D1011" s="16">
        <f>SUBTOTAL(9,D1012:D1014)</f>
        <v>0</v>
      </c>
      <c r="E1011" s="16">
        <f>SUBTOTAL(9,E1012:E1014)</f>
        <v>0</v>
      </c>
      <c r="F1011" s="16">
        <f>G1011-D1011</f>
        <v>0</v>
      </c>
      <c r="G1011" s="16">
        <f>SUBTOTAL(9,G1012:G1014)</f>
        <v>0</v>
      </c>
      <c r="H1011" s="60" t="str">
        <f>IF(C1011&lt;&gt;0,E1011/C1011,"-")</f>
        <v>-</v>
      </c>
      <c r="I1011" s="60" t="str">
        <f>IF(D1011&lt;&gt;0,E1011/D1011,"-")</f>
        <v>-</v>
      </c>
      <c r="J1011" s="16">
        <f>SUBTOTAL(9,J1012:J1014)</f>
        <v>0</v>
      </c>
      <c r="K1011" s="16">
        <f>SUBTOTAL(9,K1012:K1014)</f>
        <v>0</v>
      </c>
      <c r="L1011" s="16">
        <f>SUBTOTAL(9,L1012:L1014)</f>
        <v>0</v>
      </c>
    </row>
    <row r="1012" spans="1:12" ht="30" hidden="1" customHeight="1" x14ac:dyDescent="0.25">
      <c r="A1012" s="9"/>
      <c r="B1012" s="9"/>
      <c r="C1012" s="46"/>
      <c r="D1012" s="33"/>
      <c r="E1012" s="33"/>
      <c r="F1012" s="33"/>
      <c r="G1012" s="34"/>
      <c r="H1012" s="61"/>
      <c r="I1012" s="61"/>
      <c r="J1012" s="34"/>
      <c r="K1012" s="34"/>
      <c r="L1012" s="34"/>
    </row>
    <row r="1013" spans="1:12" ht="15" hidden="1" customHeight="1" x14ac:dyDescent="0.25">
      <c r="A1013" s="74" t="s">
        <v>113</v>
      </c>
      <c r="B1013" s="74" t="s">
        <v>281</v>
      </c>
      <c r="C1013" s="3">
        <v>0</v>
      </c>
      <c r="D1013" s="3">
        <v>0</v>
      </c>
      <c r="E1013" s="3">
        <v>0</v>
      </c>
      <c r="F1013" s="3">
        <f>G1013-D1013</f>
        <v>0</v>
      </c>
      <c r="G1013" s="3"/>
      <c r="H1013" s="51" t="str">
        <f>IF(C1013&lt;&gt;0,0/C1013,"-")</f>
        <v>-</v>
      </c>
      <c r="I1013" s="51" t="str">
        <f>IF(D1013&lt;&gt;0,E1013/D1013,"-")</f>
        <v>-</v>
      </c>
      <c r="J1013" s="3">
        <v>0</v>
      </c>
      <c r="K1013" s="76">
        <v>0</v>
      </c>
      <c r="L1013" s="76">
        <v>0</v>
      </c>
    </row>
    <row r="1014" spans="1:12" hidden="1" x14ac:dyDescent="0.25">
      <c r="A1014" s="9"/>
      <c r="B1014" s="9"/>
      <c r="C1014" s="46"/>
      <c r="D1014" s="3"/>
      <c r="E1014" s="3"/>
      <c r="F1014" s="3"/>
      <c r="G1014" s="3"/>
      <c r="H1014" s="51"/>
      <c r="I1014" s="51"/>
      <c r="J1014" s="3"/>
      <c r="K1014" s="3"/>
      <c r="L1014" s="3"/>
    </row>
    <row r="1015" spans="1:12" hidden="1" x14ac:dyDescent="0.25">
      <c r="A1015" s="1"/>
      <c r="B1015" s="1"/>
      <c r="C1015" s="5"/>
      <c r="D1015" s="5"/>
      <c r="E1015" s="5"/>
      <c r="F1015" s="5"/>
      <c r="G1015" s="34"/>
      <c r="H1015" s="61"/>
      <c r="I1015" s="61"/>
      <c r="J1015" s="34"/>
      <c r="K1015" s="34"/>
      <c r="L1015" s="34"/>
    </row>
    <row r="1016" spans="1:12" ht="20.100000000000001" hidden="1" customHeight="1" x14ac:dyDescent="0.25">
      <c r="A1016" s="1"/>
      <c r="B1016" s="1"/>
      <c r="C1016" s="5"/>
      <c r="D1016" s="5"/>
      <c r="E1016" s="5"/>
      <c r="F1016" s="5"/>
      <c r="G1016" s="34"/>
      <c r="H1016" s="61"/>
      <c r="I1016" s="61"/>
      <c r="J1016" s="34"/>
      <c r="K1016" s="34"/>
      <c r="L1016" s="34"/>
    </row>
    <row r="1017" spans="1:12" ht="20.100000000000001" hidden="1" customHeight="1" x14ac:dyDescent="0.25">
      <c r="A1017" s="1"/>
      <c r="B1017" s="1"/>
      <c r="C1017" s="5"/>
      <c r="D1017" s="5"/>
      <c r="E1017" s="5"/>
      <c r="F1017" s="5"/>
      <c r="G1017" s="34"/>
      <c r="H1017" s="61"/>
      <c r="I1017" s="61"/>
      <c r="J1017" s="34"/>
      <c r="K1017" s="34"/>
      <c r="L1017" s="34"/>
    </row>
    <row r="1018" spans="1:12" ht="20.100000000000001" hidden="1" customHeight="1" x14ac:dyDescent="0.25">
      <c r="A1018" s="1"/>
      <c r="B1018" s="1"/>
      <c r="C1018" s="5"/>
      <c r="D1018" s="5"/>
      <c r="E1018" s="5"/>
      <c r="F1018" s="5"/>
      <c r="G1018" s="34"/>
      <c r="H1018" s="61"/>
      <c r="I1018" s="61"/>
      <c r="J1018" s="34"/>
      <c r="K1018" s="34"/>
      <c r="L1018" s="34"/>
    </row>
    <row r="1019" spans="1:12" s="10" customFormat="1" ht="18" customHeight="1" x14ac:dyDescent="0.25">
      <c r="A1019" s="69" t="s">
        <v>71</v>
      </c>
      <c r="B1019" s="69" t="s">
        <v>178</v>
      </c>
      <c r="C1019" s="38">
        <f>SUBTOTAL(9,C1020:C1038)</f>
        <v>0</v>
      </c>
      <c r="D1019" s="38">
        <f>SUBTOTAL(9,D1020:D1038)</f>
        <v>8500</v>
      </c>
      <c r="E1019" s="38">
        <f>SUBTOTAL(9,E1020:E1038)</f>
        <v>0</v>
      </c>
      <c r="F1019" s="38">
        <f>G1019-D1019</f>
        <v>-8500</v>
      </c>
      <c r="G1019" s="38">
        <f>SUBTOTAL(9,G1020:G1038)</f>
        <v>0</v>
      </c>
      <c r="H1019" s="56" t="str">
        <f>IF(C1019&lt;&gt;0,E1019/C1019,"-")</f>
        <v>-</v>
      </c>
      <c r="I1019" s="56">
        <f>IF(D1019&lt;&gt;0,E1019/D1019,"-")</f>
        <v>0</v>
      </c>
      <c r="J1019" s="38">
        <f>SUBTOTAL(9,J1020:J1038)</f>
        <v>8500</v>
      </c>
      <c r="K1019" s="38">
        <f>SUBTOTAL(9,K1020:K1038)</f>
        <v>8500</v>
      </c>
      <c r="L1019" s="38">
        <f>SUBTOTAL(9,L1020:L1038)</f>
        <v>0</v>
      </c>
    </row>
    <row r="1020" spans="1:12" s="10" customFormat="1" ht="30" hidden="1" customHeight="1" x14ac:dyDescent="0.25">
      <c r="A1020" s="66"/>
      <c r="B1020" s="66"/>
      <c r="C1020" s="45"/>
      <c r="D1020" s="14"/>
      <c r="E1020" s="14"/>
      <c r="F1020" s="14"/>
      <c r="G1020" s="32"/>
      <c r="H1020" s="54"/>
      <c r="I1020" s="54"/>
      <c r="J1020" s="32"/>
      <c r="K1020" s="32"/>
      <c r="L1020" s="32"/>
    </row>
    <row r="1021" spans="1:12" s="10" customFormat="1" ht="18" customHeight="1" x14ac:dyDescent="0.25">
      <c r="A1021" s="70" t="s">
        <v>147</v>
      </c>
      <c r="B1021" s="70" t="s">
        <v>329</v>
      </c>
      <c r="C1021" s="40">
        <f>SUBTOTAL(9,C1022:C1037)</f>
        <v>0</v>
      </c>
      <c r="D1021" s="40">
        <f>SUBTOTAL(9,D1022:D1037)</f>
        <v>8500</v>
      </c>
      <c r="E1021" s="40">
        <f>SUBTOTAL(9,E1022:E1037)</f>
        <v>0</v>
      </c>
      <c r="F1021" s="40">
        <f>G1021-D1021</f>
        <v>-8500</v>
      </c>
      <c r="G1021" s="40">
        <f>SUBTOTAL(9,G1022:G1037)</f>
        <v>0</v>
      </c>
      <c r="H1021" s="57" t="str">
        <f>IF(C1021&lt;&gt;0,E1021/C1021,"-")</f>
        <v>-</v>
      </c>
      <c r="I1021" s="57">
        <f>IF(D1021&lt;&gt;0,E1021/D1021,"-")</f>
        <v>0</v>
      </c>
      <c r="J1021" s="40">
        <f>SUBTOTAL(9,J1022:J1037)</f>
        <v>8500</v>
      </c>
      <c r="K1021" s="40">
        <f>SUBTOTAL(9,K1022:K1037)</f>
        <v>8500</v>
      </c>
      <c r="L1021" s="40">
        <f>SUBTOTAL(9,L1022:L1037)</f>
        <v>0</v>
      </c>
    </row>
    <row r="1022" spans="1:12" s="10" customFormat="1" ht="30" hidden="1" customHeight="1" x14ac:dyDescent="0.25">
      <c r="A1022" s="66"/>
      <c r="B1022" s="66"/>
      <c r="C1022" s="45"/>
      <c r="D1022" s="15"/>
      <c r="E1022" s="15"/>
      <c r="F1022" s="15"/>
      <c r="G1022" s="32"/>
      <c r="H1022" s="54"/>
      <c r="I1022" s="54"/>
      <c r="J1022" s="32"/>
      <c r="K1022" s="32"/>
      <c r="L1022" s="32"/>
    </row>
    <row r="1023" spans="1:12" s="10" customFormat="1" ht="18" customHeight="1" x14ac:dyDescent="0.25">
      <c r="A1023" s="71" t="s">
        <v>2</v>
      </c>
      <c r="B1023" s="71" t="s">
        <v>273</v>
      </c>
      <c r="C1023" s="41">
        <f>SUBTOTAL(9,C1024:C1036)</f>
        <v>0</v>
      </c>
      <c r="D1023" s="41">
        <f>SUBTOTAL(9,D1024:D1036)</f>
        <v>8500</v>
      </c>
      <c r="E1023" s="41">
        <f>SUBTOTAL(9,E1024:E1036)</f>
        <v>0</v>
      </c>
      <c r="F1023" s="41">
        <f>G1023-D1023</f>
        <v>-8500</v>
      </c>
      <c r="G1023" s="41">
        <f>SUBTOTAL(9,G1024:G1036)</f>
        <v>0</v>
      </c>
      <c r="H1023" s="58" t="str">
        <f>IF(C1023&lt;&gt;0,E1023/C1023,"-")</f>
        <v>-</v>
      </c>
      <c r="I1023" s="58">
        <f>IF(D1023&lt;&gt;0,E1023/D1023,"-")</f>
        <v>0</v>
      </c>
      <c r="J1023" s="41">
        <f>SUBTOTAL(9,J1024:J1036)</f>
        <v>8500</v>
      </c>
      <c r="K1023" s="41">
        <f>SUBTOTAL(9,K1024:K1036)</f>
        <v>8500</v>
      </c>
      <c r="L1023" s="41">
        <f>SUBTOTAL(9,L1024:L1036)</f>
        <v>0</v>
      </c>
    </row>
    <row r="1024" spans="1:12" s="10" customFormat="1" ht="30" hidden="1" customHeight="1" x14ac:dyDescent="0.25">
      <c r="A1024" s="66"/>
      <c r="B1024" s="66"/>
      <c r="C1024" s="45"/>
      <c r="D1024" s="16"/>
      <c r="E1024" s="16"/>
      <c r="F1024" s="16"/>
      <c r="G1024" s="32"/>
      <c r="H1024" s="54"/>
      <c r="I1024" s="54"/>
      <c r="J1024" s="32"/>
      <c r="K1024" s="32"/>
      <c r="L1024" s="32"/>
    </row>
    <row r="1025" spans="1:12" s="10" customFormat="1" ht="18" customHeight="1" x14ac:dyDescent="0.25">
      <c r="A1025" s="72" t="s">
        <v>0</v>
      </c>
      <c r="B1025" s="72" t="s">
        <v>210</v>
      </c>
      <c r="C1025" s="39">
        <f>SUBTOTAL(9,C1026:C1035)</f>
        <v>0</v>
      </c>
      <c r="D1025" s="39">
        <f>SUBTOTAL(9,D1026:D1035)</f>
        <v>8500</v>
      </c>
      <c r="E1025" s="39">
        <f>SUBTOTAL(9,E1026:E1035)</f>
        <v>0</v>
      </c>
      <c r="F1025" s="39">
        <f>G1025-D1025</f>
        <v>-8500</v>
      </c>
      <c r="G1025" s="39">
        <f>SUBTOTAL(9,G1026:G1035)</f>
        <v>0</v>
      </c>
      <c r="H1025" s="59" t="str">
        <f>IF(C1025&lt;&gt;0,E1025/C1025,"-")</f>
        <v>-</v>
      </c>
      <c r="I1025" s="59">
        <f>IF(D1025&lt;&gt;0,E1025/D1025,"-")</f>
        <v>0</v>
      </c>
      <c r="J1025" s="39">
        <f>SUBTOTAL(9,J1026:J1035)</f>
        <v>8500</v>
      </c>
      <c r="K1025" s="39">
        <f>SUBTOTAL(9,K1026:K1035)</f>
        <v>8500</v>
      </c>
      <c r="L1025" s="39">
        <f>SUBTOTAL(9,L1026:L1035)</f>
        <v>0</v>
      </c>
    </row>
    <row r="1026" spans="1:12" s="10" customFormat="1" ht="22.5" hidden="1" customHeight="1" x14ac:dyDescent="0.25">
      <c r="A1026" s="66"/>
      <c r="B1026" s="66"/>
      <c r="C1026" s="45"/>
      <c r="D1026" s="16"/>
      <c r="E1026" s="16"/>
      <c r="F1026" s="16"/>
      <c r="G1026" s="16"/>
      <c r="H1026" s="60"/>
      <c r="I1026" s="60"/>
      <c r="J1026" s="16"/>
      <c r="K1026" s="16"/>
      <c r="L1026" s="16"/>
    </row>
    <row r="1027" spans="1:12" s="10" customFormat="1" ht="18" customHeight="1" x14ac:dyDescent="0.25">
      <c r="A1027" s="73" t="s">
        <v>8</v>
      </c>
      <c r="B1027" s="73" t="s">
        <v>193</v>
      </c>
      <c r="C1027" s="16">
        <f>SUBTOTAL(9,C1028:C1030)</f>
        <v>0</v>
      </c>
      <c r="D1027" s="16">
        <f>SUBTOTAL(9,D1028:D1030)</f>
        <v>0</v>
      </c>
      <c r="E1027" s="16">
        <f>SUBTOTAL(9,E1028:E1030)</f>
        <v>0</v>
      </c>
      <c r="F1027" s="16">
        <f>G1027-D1027</f>
        <v>0</v>
      </c>
      <c r="G1027" s="16">
        <f>SUBTOTAL(9,G1028:G1030)</f>
        <v>0</v>
      </c>
      <c r="H1027" s="60" t="str">
        <f>IF(C1027&lt;&gt;0,E1027/C1027,"-")</f>
        <v>-</v>
      </c>
      <c r="I1027" s="60" t="str">
        <f>IF(D1027&lt;&gt;0,E1027/D1027,"-")</f>
        <v>-</v>
      </c>
      <c r="J1027" s="16">
        <f>SUBTOTAL(9,J1028:J1030)</f>
        <v>8500</v>
      </c>
      <c r="K1027" s="16">
        <f>SUBTOTAL(9,K1028:K1030)</f>
        <v>8500</v>
      </c>
      <c r="L1027" s="16">
        <f>SUBTOTAL(9,L1028:L1030)</f>
        <v>0</v>
      </c>
    </row>
    <row r="1028" spans="1:12" ht="30" hidden="1" customHeight="1" x14ac:dyDescent="0.25">
      <c r="A1028" s="9"/>
      <c r="B1028" s="9"/>
      <c r="C1028" s="46"/>
      <c r="D1028" s="33"/>
      <c r="E1028" s="33"/>
      <c r="F1028" s="33"/>
      <c r="G1028" s="34"/>
      <c r="H1028" s="61"/>
      <c r="I1028" s="61"/>
      <c r="J1028" s="34"/>
      <c r="K1028" s="34"/>
      <c r="L1028" s="34"/>
    </row>
    <row r="1029" spans="1:12" ht="15" customHeight="1" x14ac:dyDescent="0.25">
      <c r="A1029" s="74" t="s">
        <v>8</v>
      </c>
      <c r="B1029" s="74" t="s">
        <v>193</v>
      </c>
      <c r="C1029" s="3"/>
      <c r="D1029" s="3">
        <v>0</v>
      </c>
      <c r="E1029" s="3">
        <v>0</v>
      </c>
      <c r="F1029" s="3">
        <f>G1029-D1029</f>
        <v>0</v>
      </c>
      <c r="G1029" s="3"/>
      <c r="H1029" s="51" t="str">
        <f>IF(C1029&lt;&gt;0,0/C1029,"-")</f>
        <v>-</v>
      </c>
      <c r="I1029" s="51" t="str">
        <f>IF(D1029&lt;&gt;0,E1029/D1029,"-")</f>
        <v>-</v>
      </c>
      <c r="J1029" s="3">
        <v>8500</v>
      </c>
      <c r="K1029" s="76">
        <v>8500</v>
      </c>
      <c r="L1029" s="76">
        <v>0</v>
      </c>
    </row>
    <row r="1030" spans="1:12" hidden="1" x14ac:dyDescent="0.25">
      <c r="A1030" s="9"/>
      <c r="B1030" s="9"/>
      <c r="C1030" s="46"/>
      <c r="D1030" s="3"/>
      <c r="E1030" s="3"/>
      <c r="F1030" s="3"/>
      <c r="G1030" s="3"/>
      <c r="H1030" s="51"/>
      <c r="I1030" s="51"/>
      <c r="J1030" s="3"/>
      <c r="K1030" s="3"/>
      <c r="L1030" s="3"/>
    </row>
    <row r="1031" spans="1:12" s="10" customFormat="1" ht="18" customHeight="1" x14ac:dyDescent="0.25">
      <c r="A1031" s="73" t="s">
        <v>34</v>
      </c>
      <c r="B1031" s="73" t="s">
        <v>242</v>
      </c>
      <c r="C1031" s="16">
        <f>SUBTOTAL(9,C1032:C1034)</f>
        <v>0</v>
      </c>
      <c r="D1031" s="16">
        <f>SUBTOTAL(9,D1032:D1034)</f>
        <v>8500</v>
      </c>
      <c r="E1031" s="16">
        <f>SUBTOTAL(9,E1032:E1034)</f>
        <v>0</v>
      </c>
      <c r="F1031" s="16">
        <f>G1031-D1031</f>
        <v>-8500</v>
      </c>
      <c r="G1031" s="16">
        <f>SUBTOTAL(9,G1032:G1034)</f>
        <v>0</v>
      </c>
      <c r="H1031" s="60" t="str">
        <f>IF(C1031&lt;&gt;0,E1031/C1031,"-")</f>
        <v>-</v>
      </c>
      <c r="I1031" s="60">
        <f>IF(D1031&lt;&gt;0,E1031/D1031,"-")</f>
        <v>0</v>
      </c>
      <c r="J1031" s="16">
        <f>SUBTOTAL(9,J1032:J1034)</f>
        <v>0</v>
      </c>
      <c r="K1031" s="16">
        <f>SUBTOTAL(9,K1032:K1034)</f>
        <v>0</v>
      </c>
      <c r="L1031" s="16">
        <f>SUBTOTAL(9,L1032:L1034)</f>
        <v>0</v>
      </c>
    </row>
    <row r="1032" spans="1:12" ht="30" hidden="1" customHeight="1" x14ac:dyDescent="0.25">
      <c r="A1032" s="9"/>
      <c r="B1032" s="9"/>
      <c r="C1032" s="46"/>
      <c r="D1032" s="33"/>
      <c r="E1032" s="33"/>
      <c r="F1032" s="33"/>
      <c r="G1032" s="34"/>
      <c r="H1032" s="61"/>
      <c r="I1032" s="61"/>
      <c r="J1032" s="34"/>
      <c r="K1032" s="34"/>
      <c r="L1032" s="34"/>
    </row>
    <row r="1033" spans="1:12" ht="15" customHeight="1" x14ac:dyDescent="0.25">
      <c r="A1033" s="74" t="s">
        <v>113</v>
      </c>
      <c r="B1033" s="74" t="s">
        <v>281</v>
      </c>
      <c r="C1033" s="3">
        <v>0</v>
      </c>
      <c r="D1033" s="3">
        <v>8500</v>
      </c>
      <c r="E1033" s="3">
        <v>0</v>
      </c>
      <c r="F1033" s="3">
        <f>G1033-D1033</f>
        <v>-8500</v>
      </c>
      <c r="G1033" s="3"/>
      <c r="H1033" s="51" t="str">
        <f>IF(C1033&lt;&gt;0,0/C1033,"-")</f>
        <v>-</v>
      </c>
      <c r="I1033" s="51">
        <f>IF(D1033&lt;&gt;0,E1033/D1033,"-")</f>
        <v>0</v>
      </c>
      <c r="J1033" s="3">
        <v>0</v>
      </c>
      <c r="K1033" s="76">
        <v>0</v>
      </c>
      <c r="L1033" s="76">
        <v>0</v>
      </c>
    </row>
    <row r="1034" spans="1:12" hidden="1" x14ac:dyDescent="0.25">
      <c r="A1034" s="9"/>
      <c r="B1034" s="9"/>
      <c r="C1034" s="46"/>
      <c r="D1034" s="3"/>
      <c r="E1034" s="3"/>
      <c r="F1034" s="3"/>
      <c r="G1034" s="3"/>
      <c r="H1034" s="51"/>
      <c r="I1034" s="51"/>
      <c r="J1034" s="3"/>
      <c r="K1034" s="3"/>
      <c r="L1034" s="3"/>
    </row>
    <row r="1035" spans="1:12" hidden="1" x14ac:dyDescent="0.25">
      <c r="A1035" s="1"/>
      <c r="B1035" s="1"/>
      <c r="C1035" s="5"/>
      <c r="D1035" s="5"/>
      <c r="E1035" s="5"/>
      <c r="F1035" s="5"/>
      <c r="G1035" s="34"/>
      <c r="H1035" s="61"/>
      <c r="I1035" s="61"/>
      <c r="J1035" s="34"/>
      <c r="K1035" s="34"/>
      <c r="L1035" s="34"/>
    </row>
    <row r="1036" spans="1:12" ht="20.100000000000001" hidden="1" customHeight="1" x14ac:dyDescent="0.25">
      <c r="A1036" s="1"/>
      <c r="B1036" s="1"/>
      <c r="C1036" s="5"/>
      <c r="D1036" s="5"/>
      <c r="E1036" s="5"/>
      <c r="F1036" s="5"/>
      <c r="G1036" s="34"/>
      <c r="H1036" s="61"/>
      <c r="I1036" s="61"/>
      <c r="J1036" s="34"/>
      <c r="K1036" s="34"/>
      <c r="L1036" s="34"/>
    </row>
    <row r="1037" spans="1:12" ht="20.100000000000001" hidden="1" customHeight="1" x14ac:dyDescent="0.25">
      <c r="A1037" s="1"/>
      <c r="B1037" s="1"/>
      <c r="C1037" s="5"/>
      <c r="D1037" s="5"/>
      <c r="E1037" s="5"/>
      <c r="F1037" s="5"/>
      <c r="G1037" s="34"/>
      <c r="H1037" s="61"/>
      <c r="I1037" s="61"/>
      <c r="J1037" s="34"/>
      <c r="K1037" s="34"/>
      <c r="L1037" s="34"/>
    </row>
    <row r="1038" spans="1:12" ht="20.100000000000001" hidden="1" customHeight="1" x14ac:dyDescent="0.25">
      <c r="A1038" s="1"/>
      <c r="B1038" s="1"/>
      <c r="C1038" s="5"/>
      <c r="D1038" s="5"/>
      <c r="E1038" s="5"/>
      <c r="F1038" s="5"/>
      <c r="G1038" s="34"/>
      <c r="H1038" s="61"/>
      <c r="I1038" s="61"/>
      <c r="J1038" s="34"/>
      <c r="K1038" s="34"/>
      <c r="L1038" s="34"/>
    </row>
    <row r="1039" spans="1:12" s="10" customFormat="1" ht="18" customHeight="1" x14ac:dyDescent="0.25">
      <c r="A1039" s="69" t="s">
        <v>74</v>
      </c>
      <c r="B1039" s="69" t="s">
        <v>369</v>
      </c>
      <c r="C1039" s="38">
        <f>SUBTOTAL(9,C1040:C1075)</f>
        <v>34000</v>
      </c>
      <c r="D1039" s="38">
        <f>SUBTOTAL(9,D1040:D1075)</f>
        <v>31500</v>
      </c>
      <c r="E1039" s="38">
        <f>SUBTOTAL(9,E1040:E1075)</f>
        <v>4221.5</v>
      </c>
      <c r="F1039" s="38">
        <f>G1039-D1039</f>
        <v>-31500</v>
      </c>
      <c r="G1039" s="38">
        <f>SUBTOTAL(9,G1040:G1075)</f>
        <v>0</v>
      </c>
      <c r="H1039" s="56">
        <f>IF(C1039&lt;&gt;0,E1039/C1039,"-")</f>
        <v>0.12416176470588235</v>
      </c>
      <c r="I1039" s="56">
        <f>IF(D1039&lt;&gt;0,E1039/D1039,"-")</f>
        <v>0.134015873015873</v>
      </c>
      <c r="J1039" s="38">
        <f>SUBTOTAL(9,J1040:J1075)</f>
        <v>31500</v>
      </c>
      <c r="K1039" s="38">
        <f>SUBTOTAL(9,K1040:K1075)</f>
        <v>31500</v>
      </c>
      <c r="L1039" s="38">
        <f>SUBTOTAL(9,L1040:L1075)</f>
        <v>0</v>
      </c>
    </row>
    <row r="1040" spans="1:12" s="10" customFormat="1" ht="30" hidden="1" customHeight="1" x14ac:dyDescent="0.25">
      <c r="A1040" s="66"/>
      <c r="B1040" s="66"/>
      <c r="C1040" s="45"/>
      <c r="D1040" s="14"/>
      <c r="E1040" s="14"/>
      <c r="F1040" s="14"/>
      <c r="G1040" s="32"/>
      <c r="H1040" s="54"/>
      <c r="I1040" s="54"/>
      <c r="J1040" s="32"/>
      <c r="K1040" s="32"/>
      <c r="L1040" s="32"/>
    </row>
    <row r="1041" spans="1:12" s="10" customFormat="1" ht="18" customHeight="1" x14ac:dyDescent="0.25">
      <c r="A1041" s="70" t="s">
        <v>144</v>
      </c>
      <c r="B1041" s="70" t="s">
        <v>276</v>
      </c>
      <c r="C1041" s="40">
        <f>SUBTOTAL(9,C1042:C1057)</f>
        <v>34000</v>
      </c>
      <c r="D1041" s="40">
        <f>SUBTOTAL(9,D1042:D1057)</f>
        <v>28500</v>
      </c>
      <c r="E1041" s="40">
        <f>SUBTOTAL(9,E1042:E1057)</f>
        <v>1221.5</v>
      </c>
      <c r="F1041" s="40">
        <f>G1041-D1041</f>
        <v>-28500</v>
      </c>
      <c r="G1041" s="40">
        <f>SUBTOTAL(9,G1042:G1057)</f>
        <v>0</v>
      </c>
      <c r="H1041" s="57">
        <f>IF(C1041&lt;&gt;0,E1041/C1041,"-")</f>
        <v>3.5926470588235296E-2</v>
      </c>
      <c r="I1041" s="57">
        <f>IF(D1041&lt;&gt;0,E1041/D1041,"-")</f>
        <v>4.2859649122807014E-2</v>
      </c>
      <c r="J1041" s="40">
        <f>SUBTOTAL(9,J1042:J1057)</f>
        <v>28500</v>
      </c>
      <c r="K1041" s="40">
        <f>SUBTOTAL(9,K1042:K1057)</f>
        <v>28500</v>
      </c>
      <c r="L1041" s="40">
        <f>SUBTOTAL(9,L1042:L1057)</f>
        <v>0</v>
      </c>
    </row>
    <row r="1042" spans="1:12" s="10" customFormat="1" ht="30" hidden="1" customHeight="1" x14ac:dyDescent="0.25">
      <c r="A1042" s="66"/>
      <c r="B1042" s="66"/>
      <c r="C1042" s="45"/>
      <c r="D1042" s="15"/>
      <c r="E1042" s="15"/>
      <c r="F1042" s="15"/>
      <c r="G1042" s="32"/>
      <c r="H1042" s="54"/>
      <c r="I1042" s="54"/>
      <c r="J1042" s="32"/>
      <c r="K1042" s="32"/>
      <c r="L1042" s="32"/>
    </row>
    <row r="1043" spans="1:12" s="10" customFormat="1" ht="18" customHeight="1" x14ac:dyDescent="0.25">
      <c r="A1043" s="71" t="s">
        <v>2</v>
      </c>
      <c r="B1043" s="71" t="s">
        <v>273</v>
      </c>
      <c r="C1043" s="41">
        <f>SUBTOTAL(9,C1044:C1056)</f>
        <v>34000</v>
      </c>
      <c r="D1043" s="41">
        <f>SUBTOTAL(9,D1044:D1056)</f>
        <v>28500</v>
      </c>
      <c r="E1043" s="41">
        <f>SUBTOTAL(9,E1044:E1056)</f>
        <v>1221.5</v>
      </c>
      <c r="F1043" s="41">
        <f>G1043-D1043</f>
        <v>-28500</v>
      </c>
      <c r="G1043" s="41">
        <f>SUBTOTAL(9,G1044:G1056)</f>
        <v>0</v>
      </c>
      <c r="H1043" s="58">
        <f>IF(C1043&lt;&gt;0,E1043/C1043,"-")</f>
        <v>3.5926470588235296E-2</v>
      </c>
      <c r="I1043" s="58">
        <f>IF(D1043&lt;&gt;0,E1043/D1043,"-")</f>
        <v>4.2859649122807014E-2</v>
      </c>
      <c r="J1043" s="41">
        <f>SUBTOTAL(9,J1044:J1056)</f>
        <v>28500</v>
      </c>
      <c r="K1043" s="41">
        <f>SUBTOTAL(9,K1044:K1056)</f>
        <v>28500</v>
      </c>
      <c r="L1043" s="41">
        <f>SUBTOTAL(9,L1044:L1056)</f>
        <v>0</v>
      </c>
    </row>
    <row r="1044" spans="1:12" s="10" customFormat="1" ht="30" hidden="1" customHeight="1" x14ac:dyDescent="0.25">
      <c r="A1044" s="66"/>
      <c r="B1044" s="66"/>
      <c r="C1044" s="45"/>
      <c r="D1044" s="16"/>
      <c r="E1044" s="16"/>
      <c r="F1044" s="16"/>
      <c r="G1044" s="32"/>
      <c r="H1044" s="54"/>
      <c r="I1044" s="54"/>
      <c r="J1044" s="32"/>
      <c r="K1044" s="32"/>
      <c r="L1044" s="32"/>
    </row>
    <row r="1045" spans="1:12" s="10" customFormat="1" ht="18" customHeight="1" x14ac:dyDescent="0.25">
      <c r="A1045" s="72" t="s">
        <v>0</v>
      </c>
      <c r="B1045" s="72" t="s">
        <v>210</v>
      </c>
      <c r="C1045" s="39">
        <f>SUBTOTAL(9,C1046:C1055)</f>
        <v>34000</v>
      </c>
      <c r="D1045" s="39">
        <f>SUBTOTAL(9,D1046:D1055)</f>
        <v>28500</v>
      </c>
      <c r="E1045" s="39">
        <f>SUBTOTAL(9,E1046:E1055)</f>
        <v>1221.5</v>
      </c>
      <c r="F1045" s="39">
        <f>G1045-D1045</f>
        <v>-28500</v>
      </c>
      <c r="G1045" s="39">
        <f>SUBTOTAL(9,G1046:G1055)</f>
        <v>0</v>
      </c>
      <c r="H1045" s="59">
        <f>IF(C1045&lt;&gt;0,E1045/C1045,"-")</f>
        <v>3.5926470588235296E-2</v>
      </c>
      <c r="I1045" s="59">
        <f>IF(D1045&lt;&gt;0,E1045/D1045,"-")</f>
        <v>4.2859649122807014E-2</v>
      </c>
      <c r="J1045" s="39">
        <f>SUBTOTAL(9,J1046:J1055)</f>
        <v>28500</v>
      </c>
      <c r="K1045" s="39">
        <f>SUBTOTAL(9,K1046:K1055)</f>
        <v>28500</v>
      </c>
      <c r="L1045" s="39">
        <f>SUBTOTAL(9,L1046:L1055)</f>
        <v>0</v>
      </c>
    </row>
    <row r="1046" spans="1:12" s="10" customFormat="1" ht="22.5" hidden="1" customHeight="1" x14ac:dyDescent="0.25">
      <c r="A1046" s="66"/>
      <c r="B1046" s="66"/>
      <c r="C1046" s="45"/>
      <c r="D1046" s="16"/>
      <c r="E1046" s="16"/>
      <c r="F1046" s="16"/>
      <c r="G1046" s="16"/>
      <c r="H1046" s="60"/>
      <c r="I1046" s="60"/>
      <c r="J1046" s="16"/>
      <c r="K1046" s="16"/>
      <c r="L1046" s="16"/>
    </row>
    <row r="1047" spans="1:12" s="10" customFormat="1" ht="18" customHeight="1" x14ac:dyDescent="0.25">
      <c r="A1047" s="73" t="s">
        <v>8</v>
      </c>
      <c r="B1047" s="73" t="s">
        <v>193</v>
      </c>
      <c r="C1047" s="16">
        <f>SUBTOTAL(9,C1048:C1050)</f>
        <v>0</v>
      </c>
      <c r="D1047" s="16">
        <f>SUBTOTAL(9,D1048:D1050)</f>
        <v>0</v>
      </c>
      <c r="E1047" s="16">
        <f>SUBTOTAL(9,E1048:E1050)</f>
        <v>0</v>
      </c>
      <c r="F1047" s="16">
        <f>G1047-D1047</f>
        <v>0</v>
      </c>
      <c r="G1047" s="16">
        <f>SUBTOTAL(9,G1048:G1050)</f>
        <v>0</v>
      </c>
      <c r="H1047" s="60" t="str">
        <f>IF(C1047&lt;&gt;0,E1047/C1047,"-")</f>
        <v>-</v>
      </c>
      <c r="I1047" s="60" t="str">
        <f>IF(D1047&lt;&gt;0,E1047/D1047,"-")</f>
        <v>-</v>
      </c>
      <c r="J1047" s="16">
        <f>SUBTOTAL(9,J1048:J1050)</f>
        <v>28500</v>
      </c>
      <c r="K1047" s="16">
        <f>SUBTOTAL(9,K1048:K1050)</f>
        <v>28500</v>
      </c>
      <c r="L1047" s="16">
        <f>SUBTOTAL(9,L1048:L1050)</f>
        <v>0</v>
      </c>
    </row>
    <row r="1048" spans="1:12" ht="30" hidden="1" customHeight="1" x14ac:dyDescent="0.25">
      <c r="A1048" s="9"/>
      <c r="B1048" s="9"/>
      <c r="C1048" s="46"/>
      <c r="D1048" s="33"/>
      <c r="E1048" s="33"/>
      <c r="F1048" s="33"/>
      <c r="G1048" s="34"/>
      <c r="H1048" s="61"/>
      <c r="I1048" s="61"/>
      <c r="J1048" s="34"/>
      <c r="K1048" s="34"/>
      <c r="L1048" s="34"/>
    </row>
    <row r="1049" spans="1:12" ht="15" customHeight="1" x14ac:dyDescent="0.25">
      <c r="A1049" s="74" t="s">
        <v>8</v>
      </c>
      <c r="B1049" s="74" t="s">
        <v>193</v>
      </c>
      <c r="C1049" s="3"/>
      <c r="D1049" s="3">
        <v>0</v>
      </c>
      <c r="E1049" s="3">
        <v>0</v>
      </c>
      <c r="F1049" s="3">
        <f>G1049-D1049</f>
        <v>0</v>
      </c>
      <c r="G1049" s="3"/>
      <c r="H1049" s="51" t="str">
        <f>IF(C1049&lt;&gt;0,0/C1049,"-")</f>
        <v>-</v>
      </c>
      <c r="I1049" s="51" t="str">
        <f>IF(D1049&lt;&gt;0,E1049/D1049,"-")</f>
        <v>-</v>
      </c>
      <c r="J1049" s="3">
        <v>28500</v>
      </c>
      <c r="K1049" s="76">
        <v>28500</v>
      </c>
      <c r="L1049" s="76">
        <v>0</v>
      </c>
    </row>
    <row r="1050" spans="1:12" hidden="1" x14ac:dyDescent="0.25">
      <c r="A1050" s="9"/>
      <c r="B1050" s="9"/>
      <c r="C1050" s="46"/>
      <c r="D1050" s="3"/>
      <c r="E1050" s="3"/>
      <c r="F1050" s="3"/>
      <c r="G1050" s="3"/>
      <c r="H1050" s="51"/>
      <c r="I1050" s="51"/>
      <c r="J1050" s="3"/>
      <c r="K1050" s="3"/>
      <c r="L1050" s="3"/>
    </row>
    <row r="1051" spans="1:12" s="10" customFormat="1" ht="18" customHeight="1" x14ac:dyDescent="0.25">
      <c r="A1051" s="73" t="s">
        <v>34</v>
      </c>
      <c r="B1051" s="73" t="s">
        <v>242</v>
      </c>
      <c r="C1051" s="16">
        <f>SUBTOTAL(9,C1052:C1054)</f>
        <v>34000</v>
      </c>
      <c r="D1051" s="16">
        <f>SUBTOTAL(9,D1052:D1054)</f>
        <v>28500</v>
      </c>
      <c r="E1051" s="16">
        <f>SUBTOTAL(9,E1052:E1054)</f>
        <v>1221.5</v>
      </c>
      <c r="F1051" s="16">
        <f>G1051-D1051</f>
        <v>-28500</v>
      </c>
      <c r="G1051" s="16">
        <f>SUBTOTAL(9,G1052:G1054)</f>
        <v>0</v>
      </c>
      <c r="H1051" s="60">
        <f>IF(C1051&lt;&gt;0,E1051/C1051,"-")</f>
        <v>3.5926470588235296E-2</v>
      </c>
      <c r="I1051" s="60">
        <f>IF(D1051&lt;&gt;0,E1051/D1051,"-")</f>
        <v>4.2859649122807014E-2</v>
      </c>
      <c r="J1051" s="16">
        <f>SUBTOTAL(9,J1052:J1054)</f>
        <v>0</v>
      </c>
      <c r="K1051" s="16">
        <f>SUBTOTAL(9,K1052:K1054)</f>
        <v>0</v>
      </c>
      <c r="L1051" s="16">
        <f>SUBTOTAL(9,L1052:L1054)</f>
        <v>0</v>
      </c>
    </row>
    <row r="1052" spans="1:12" ht="30" hidden="1" customHeight="1" x14ac:dyDescent="0.25">
      <c r="A1052" s="9"/>
      <c r="B1052" s="9"/>
      <c r="C1052" s="46"/>
      <c r="D1052" s="33"/>
      <c r="E1052" s="33"/>
      <c r="F1052" s="33"/>
      <c r="G1052" s="34"/>
      <c r="H1052" s="61"/>
      <c r="I1052" s="61"/>
      <c r="J1052" s="34"/>
      <c r="K1052" s="34"/>
      <c r="L1052" s="34"/>
    </row>
    <row r="1053" spans="1:12" ht="15" customHeight="1" x14ac:dyDescent="0.25">
      <c r="A1053" s="74" t="s">
        <v>113</v>
      </c>
      <c r="B1053" s="74" t="s">
        <v>281</v>
      </c>
      <c r="C1053" s="3">
        <v>34000</v>
      </c>
      <c r="D1053" s="3">
        <v>28500</v>
      </c>
      <c r="E1053" s="3">
        <v>1221.5</v>
      </c>
      <c r="F1053" s="3">
        <f>G1053-D1053</f>
        <v>-28500</v>
      </c>
      <c r="G1053" s="3"/>
      <c r="H1053" s="51">
        <f>IF(C1053&lt;&gt;0,0/C1053,"-")</f>
        <v>0</v>
      </c>
      <c r="I1053" s="51">
        <f>IF(D1053&lt;&gt;0,E1053/D1053,"-")</f>
        <v>4.2859649122807014E-2</v>
      </c>
      <c r="J1053" s="3">
        <v>0</v>
      </c>
      <c r="K1053" s="76">
        <v>0</v>
      </c>
      <c r="L1053" s="76">
        <v>0</v>
      </c>
    </row>
    <row r="1054" spans="1:12" hidden="1" x14ac:dyDescent="0.25">
      <c r="A1054" s="9"/>
      <c r="B1054" s="9"/>
      <c r="C1054" s="46"/>
      <c r="D1054" s="3"/>
      <c r="E1054" s="3"/>
      <c r="F1054" s="3"/>
      <c r="G1054" s="3"/>
      <c r="H1054" s="51"/>
      <c r="I1054" s="51"/>
      <c r="J1054" s="3"/>
      <c r="K1054" s="3"/>
      <c r="L1054" s="3"/>
    </row>
    <row r="1055" spans="1:12" hidden="1" x14ac:dyDescent="0.25">
      <c r="A1055" s="1"/>
      <c r="B1055" s="1"/>
      <c r="C1055" s="5"/>
      <c r="D1055" s="5"/>
      <c r="E1055" s="5"/>
      <c r="F1055" s="5"/>
      <c r="G1055" s="34"/>
      <c r="H1055" s="61"/>
      <c r="I1055" s="61"/>
      <c r="J1055" s="34"/>
      <c r="K1055" s="34"/>
      <c r="L1055" s="34"/>
    </row>
    <row r="1056" spans="1:12" ht="20.100000000000001" hidden="1" customHeight="1" x14ac:dyDescent="0.25">
      <c r="A1056" s="1"/>
      <c r="B1056" s="1"/>
      <c r="C1056" s="5"/>
      <c r="D1056" s="5"/>
      <c r="E1056" s="5"/>
      <c r="F1056" s="5"/>
      <c r="G1056" s="34"/>
      <c r="H1056" s="61"/>
      <c r="I1056" s="61"/>
      <c r="J1056" s="34"/>
      <c r="K1056" s="34"/>
      <c r="L1056" s="34"/>
    </row>
    <row r="1057" spans="1:12" ht="20.100000000000001" hidden="1" customHeight="1" x14ac:dyDescent="0.25">
      <c r="A1057" s="1"/>
      <c r="B1057" s="1"/>
      <c r="C1057" s="5"/>
      <c r="D1057" s="5"/>
      <c r="E1057" s="5"/>
      <c r="F1057" s="5"/>
      <c r="G1057" s="34"/>
      <c r="H1057" s="61"/>
      <c r="I1057" s="61"/>
      <c r="J1057" s="34"/>
      <c r="K1057" s="34"/>
      <c r="L1057" s="34"/>
    </row>
    <row r="1058" spans="1:12" s="10" customFormat="1" ht="18" customHeight="1" x14ac:dyDescent="0.25">
      <c r="A1058" s="70" t="s">
        <v>148</v>
      </c>
      <c r="B1058" s="70" t="s">
        <v>233</v>
      </c>
      <c r="C1058" s="40">
        <f>SUBTOTAL(9,C1059:C1074)</f>
        <v>0</v>
      </c>
      <c r="D1058" s="40">
        <f>SUBTOTAL(9,D1059:D1074)</f>
        <v>3000</v>
      </c>
      <c r="E1058" s="40">
        <f>SUBTOTAL(9,E1059:E1074)</f>
        <v>3000</v>
      </c>
      <c r="F1058" s="40">
        <f>G1058-D1058</f>
        <v>-3000</v>
      </c>
      <c r="G1058" s="40">
        <f>SUBTOTAL(9,G1059:G1074)</f>
        <v>0</v>
      </c>
      <c r="H1058" s="57" t="str">
        <f>IF(C1058&lt;&gt;0,E1058/C1058,"-")</f>
        <v>-</v>
      </c>
      <c r="I1058" s="57">
        <f>IF(D1058&lt;&gt;0,E1058/D1058,"-")</f>
        <v>1</v>
      </c>
      <c r="J1058" s="40">
        <f>SUBTOTAL(9,J1059:J1074)</f>
        <v>3000</v>
      </c>
      <c r="K1058" s="40">
        <f>SUBTOTAL(9,K1059:K1074)</f>
        <v>3000</v>
      </c>
      <c r="L1058" s="40">
        <f>SUBTOTAL(9,L1059:L1074)</f>
        <v>0</v>
      </c>
    </row>
    <row r="1059" spans="1:12" s="10" customFormat="1" ht="30" hidden="1" customHeight="1" x14ac:dyDescent="0.25">
      <c r="A1059" s="66"/>
      <c r="B1059" s="66"/>
      <c r="C1059" s="45"/>
      <c r="D1059" s="15"/>
      <c r="E1059" s="15"/>
      <c r="F1059" s="15"/>
      <c r="G1059" s="32"/>
      <c r="H1059" s="54"/>
      <c r="I1059" s="54"/>
      <c r="J1059" s="32"/>
      <c r="K1059" s="32"/>
      <c r="L1059" s="32"/>
    </row>
    <row r="1060" spans="1:12" s="10" customFormat="1" ht="18" customHeight="1" x14ac:dyDescent="0.25">
      <c r="A1060" s="71" t="s">
        <v>2</v>
      </c>
      <c r="B1060" s="71" t="s">
        <v>273</v>
      </c>
      <c r="C1060" s="41">
        <f>SUBTOTAL(9,C1061:C1073)</f>
        <v>0</v>
      </c>
      <c r="D1060" s="41">
        <f>SUBTOTAL(9,D1061:D1073)</f>
        <v>3000</v>
      </c>
      <c r="E1060" s="41">
        <f>SUBTOTAL(9,E1061:E1073)</f>
        <v>3000</v>
      </c>
      <c r="F1060" s="41">
        <f>G1060-D1060</f>
        <v>-3000</v>
      </c>
      <c r="G1060" s="41">
        <f>SUBTOTAL(9,G1061:G1073)</f>
        <v>0</v>
      </c>
      <c r="H1060" s="58" t="str">
        <f>IF(C1060&lt;&gt;0,E1060/C1060,"-")</f>
        <v>-</v>
      </c>
      <c r="I1060" s="58">
        <f>IF(D1060&lt;&gt;0,E1060/D1060,"-")</f>
        <v>1</v>
      </c>
      <c r="J1060" s="41">
        <f>SUBTOTAL(9,J1061:J1073)</f>
        <v>3000</v>
      </c>
      <c r="K1060" s="41">
        <f>SUBTOTAL(9,K1061:K1073)</f>
        <v>3000</v>
      </c>
      <c r="L1060" s="41">
        <f>SUBTOTAL(9,L1061:L1073)</f>
        <v>0</v>
      </c>
    </row>
    <row r="1061" spans="1:12" s="10" customFormat="1" ht="30" hidden="1" customHeight="1" x14ac:dyDescent="0.25">
      <c r="A1061" s="66"/>
      <c r="B1061" s="66"/>
      <c r="C1061" s="45"/>
      <c r="D1061" s="16"/>
      <c r="E1061" s="16"/>
      <c r="F1061" s="16"/>
      <c r="G1061" s="32"/>
      <c r="H1061" s="54"/>
      <c r="I1061" s="54"/>
      <c r="J1061" s="32"/>
      <c r="K1061" s="32"/>
      <c r="L1061" s="32"/>
    </row>
    <row r="1062" spans="1:12" s="10" customFormat="1" ht="18" customHeight="1" x14ac:dyDescent="0.25">
      <c r="A1062" s="72" t="s">
        <v>0</v>
      </c>
      <c r="B1062" s="72" t="s">
        <v>210</v>
      </c>
      <c r="C1062" s="39">
        <f>SUBTOTAL(9,C1063:C1072)</f>
        <v>0</v>
      </c>
      <c r="D1062" s="39">
        <f>SUBTOTAL(9,D1063:D1072)</f>
        <v>3000</v>
      </c>
      <c r="E1062" s="39">
        <f>SUBTOTAL(9,E1063:E1072)</f>
        <v>3000</v>
      </c>
      <c r="F1062" s="39">
        <f>G1062-D1062</f>
        <v>-3000</v>
      </c>
      <c r="G1062" s="39">
        <f>SUBTOTAL(9,G1063:G1072)</f>
        <v>0</v>
      </c>
      <c r="H1062" s="59" t="str">
        <f>IF(C1062&lt;&gt;0,E1062/C1062,"-")</f>
        <v>-</v>
      </c>
      <c r="I1062" s="59">
        <f>IF(D1062&lt;&gt;0,E1062/D1062,"-")</f>
        <v>1</v>
      </c>
      <c r="J1062" s="39">
        <f>SUBTOTAL(9,J1063:J1072)</f>
        <v>3000</v>
      </c>
      <c r="K1062" s="39">
        <f>SUBTOTAL(9,K1063:K1072)</f>
        <v>3000</v>
      </c>
      <c r="L1062" s="39">
        <f>SUBTOTAL(9,L1063:L1072)</f>
        <v>0</v>
      </c>
    </row>
    <row r="1063" spans="1:12" s="10" customFormat="1" ht="22.5" hidden="1" customHeight="1" x14ac:dyDescent="0.25">
      <c r="A1063" s="66"/>
      <c r="B1063" s="66"/>
      <c r="C1063" s="45"/>
      <c r="D1063" s="16"/>
      <c r="E1063" s="16"/>
      <c r="F1063" s="16"/>
      <c r="G1063" s="16"/>
      <c r="H1063" s="60"/>
      <c r="I1063" s="60"/>
      <c r="J1063" s="16"/>
      <c r="K1063" s="16"/>
      <c r="L1063" s="16"/>
    </row>
    <row r="1064" spans="1:12" s="10" customFormat="1" ht="18" customHeight="1" x14ac:dyDescent="0.25">
      <c r="A1064" s="73" t="s">
        <v>8</v>
      </c>
      <c r="B1064" s="73" t="s">
        <v>193</v>
      </c>
      <c r="C1064" s="16">
        <f>SUBTOTAL(9,C1065:C1067)</f>
        <v>0</v>
      </c>
      <c r="D1064" s="16">
        <f>SUBTOTAL(9,D1065:D1067)</f>
        <v>0</v>
      </c>
      <c r="E1064" s="16">
        <f>SUBTOTAL(9,E1065:E1067)</f>
        <v>0</v>
      </c>
      <c r="F1064" s="16">
        <f>G1064-D1064</f>
        <v>0</v>
      </c>
      <c r="G1064" s="16">
        <f>SUBTOTAL(9,G1065:G1067)</f>
        <v>0</v>
      </c>
      <c r="H1064" s="60" t="str">
        <f>IF(C1064&lt;&gt;0,E1064/C1064,"-")</f>
        <v>-</v>
      </c>
      <c r="I1064" s="60" t="str">
        <f>IF(D1064&lt;&gt;0,E1064/D1064,"-")</f>
        <v>-</v>
      </c>
      <c r="J1064" s="16">
        <f>SUBTOTAL(9,J1065:J1067)</f>
        <v>3000</v>
      </c>
      <c r="K1064" s="16">
        <f>SUBTOTAL(9,K1065:K1067)</f>
        <v>3000</v>
      </c>
      <c r="L1064" s="16">
        <f>SUBTOTAL(9,L1065:L1067)</f>
        <v>0</v>
      </c>
    </row>
    <row r="1065" spans="1:12" ht="30" hidden="1" customHeight="1" x14ac:dyDescent="0.25">
      <c r="A1065" s="9"/>
      <c r="B1065" s="9"/>
      <c r="C1065" s="46"/>
      <c r="D1065" s="33"/>
      <c r="E1065" s="33"/>
      <c r="F1065" s="33"/>
      <c r="G1065" s="34"/>
      <c r="H1065" s="61"/>
      <c r="I1065" s="61"/>
      <c r="J1065" s="34"/>
      <c r="K1065" s="34"/>
      <c r="L1065" s="34"/>
    </row>
    <row r="1066" spans="1:12" ht="15" customHeight="1" x14ac:dyDescent="0.25">
      <c r="A1066" s="74" t="s">
        <v>8</v>
      </c>
      <c r="B1066" s="74" t="s">
        <v>193</v>
      </c>
      <c r="C1066" s="3"/>
      <c r="D1066" s="3">
        <v>0</v>
      </c>
      <c r="E1066" s="3">
        <v>0</v>
      </c>
      <c r="F1066" s="3">
        <f>G1066-D1066</f>
        <v>0</v>
      </c>
      <c r="G1066" s="3"/>
      <c r="H1066" s="51" t="str">
        <f>IF(C1066&lt;&gt;0,0/C1066,"-")</f>
        <v>-</v>
      </c>
      <c r="I1066" s="51" t="str">
        <f>IF(D1066&lt;&gt;0,E1066/D1066,"-")</f>
        <v>-</v>
      </c>
      <c r="J1066" s="3">
        <v>3000</v>
      </c>
      <c r="K1066" s="76">
        <v>3000</v>
      </c>
      <c r="L1066" s="76">
        <v>0</v>
      </c>
    </row>
    <row r="1067" spans="1:12" hidden="1" x14ac:dyDescent="0.25">
      <c r="A1067" s="9"/>
      <c r="B1067" s="9"/>
      <c r="C1067" s="46"/>
      <c r="D1067" s="3"/>
      <c r="E1067" s="3"/>
      <c r="F1067" s="3"/>
      <c r="G1067" s="3"/>
      <c r="H1067" s="51"/>
      <c r="I1067" s="51"/>
      <c r="J1067" s="3"/>
      <c r="K1067" s="3"/>
      <c r="L1067" s="3"/>
    </row>
    <row r="1068" spans="1:12" s="10" customFormat="1" ht="18" customHeight="1" x14ac:dyDescent="0.25">
      <c r="A1068" s="73" t="s">
        <v>34</v>
      </c>
      <c r="B1068" s="73" t="s">
        <v>242</v>
      </c>
      <c r="C1068" s="16">
        <f>SUBTOTAL(9,C1069:C1071)</f>
        <v>0</v>
      </c>
      <c r="D1068" s="16">
        <f>SUBTOTAL(9,D1069:D1071)</f>
        <v>3000</v>
      </c>
      <c r="E1068" s="16">
        <f>SUBTOTAL(9,E1069:E1071)</f>
        <v>3000</v>
      </c>
      <c r="F1068" s="16">
        <f>G1068-D1068</f>
        <v>-3000</v>
      </c>
      <c r="G1068" s="16">
        <f>SUBTOTAL(9,G1069:G1071)</f>
        <v>0</v>
      </c>
      <c r="H1068" s="60" t="str">
        <f>IF(C1068&lt;&gt;0,E1068/C1068,"-")</f>
        <v>-</v>
      </c>
      <c r="I1068" s="60">
        <f>IF(D1068&lt;&gt;0,E1068/D1068,"-")</f>
        <v>1</v>
      </c>
      <c r="J1068" s="16">
        <f>SUBTOTAL(9,J1069:J1071)</f>
        <v>0</v>
      </c>
      <c r="K1068" s="16">
        <f>SUBTOTAL(9,K1069:K1071)</f>
        <v>0</v>
      </c>
      <c r="L1068" s="16">
        <f>SUBTOTAL(9,L1069:L1071)</f>
        <v>0</v>
      </c>
    </row>
    <row r="1069" spans="1:12" ht="30" hidden="1" customHeight="1" x14ac:dyDescent="0.25">
      <c r="A1069" s="9"/>
      <c r="B1069" s="9"/>
      <c r="C1069" s="46"/>
      <c r="D1069" s="33"/>
      <c r="E1069" s="33"/>
      <c r="F1069" s="33"/>
      <c r="G1069" s="34"/>
      <c r="H1069" s="61"/>
      <c r="I1069" s="61"/>
      <c r="J1069" s="34"/>
      <c r="K1069" s="34"/>
      <c r="L1069" s="34"/>
    </row>
    <row r="1070" spans="1:12" ht="15" customHeight="1" x14ac:dyDescent="0.25">
      <c r="A1070" s="74" t="s">
        <v>113</v>
      </c>
      <c r="B1070" s="74" t="s">
        <v>281</v>
      </c>
      <c r="C1070" s="3">
        <v>0</v>
      </c>
      <c r="D1070" s="3">
        <v>3000</v>
      </c>
      <c r="E1070" s="3">
        <v>3000</v>
      </c>
      <c r="F1070" s="3">
        <f>G1070-D1070</f>
        <v>-3000</v>
      </c>
      <c r="G1070" s="3"/>
      <c r="H1070" s="51" t="str">
        <f>IF(C1070&lt;&gt;0,0/C1070,"-")</f>
        <v>-</v>
      </c>
      <c r="I1070" s="51">
        <f>IF(D1070&lt;&gt;0,E1070/D1070,"-")</f>
        <v>1</v>
      </c>
      <c r="J1070" s="3">
        <v>0</v>
      </c>
      <c r="K1070" s="76">
        <v>0</v>
      </c>
      <c r="L1070" s="76">
        <v>0</v>
      </c>
    </row>
    <row r="1071" spans="1:12" hidden="1" x14ac:dyDescent="0.25">
      <c r="A1071" s="9"/>
      <c r="B1071" s="9"/>
      <c r="C1071" s="46"/>
      <c r="D1071" s="3"/>
      <c r="E1071" s="3"/>
      <c r="F1071" s="3"/>
      <c r="G1071" s="3"/>
      <c r="H1071" s="51"/>
      <c r="I1071" s="51"/>
      <c r="J1071" s="3"/>
      <c r="K1071" s="3"/>
      <c r="L1071" s="3"/>
    </row>
    <row r="1072" spans="1:12" hidden="1" x14ac:dyDescent="0.25">
      <c r="A1072" s="1"/>
      <c r="B1072" s="1"/>
      <c r="C1072" s="5"/>
      <c r="D1072" s="5"/>
      <c r="E1072" s="5"/>
      <c r="F1072" s="5"/>
      <c r="G1072" s="34"/>
      <c r="H1072" s="61"/>
      <c r="I1072" s="61"/>
      <c r="J1072" s="34"/>
      <c r="K1072" s="34"/>
      <c r="L1072" s="34"/>
    </row>
    <row r="1073" spans="1:12" ht="20.100000000000001" hidden="1" customHeight="1" x14ac:dyDescent="0.25">
      <c r="A1073" s="1"/>
      <c r="B1073" s="1"/>
      <c r="C1073" s="5"/>
      <c r="D1073" s="5"/>
      <c r="E1073" s="5"/>
      <c r="F1073" s="5"/>
      <c r="G1073" s="34"/>
      <c r="H1073" s="61"/>
      <c r="I1073" s="61"/>
      <c r="J1073" s="34"/>
      <c r="K1073" s="34"/>
      <c r="L1073" s="34"/>
    </row>
    <row r="1074" spans="1:12" ht="20.100000000000001" hidden="1" customHeight="1" x14ac:dyDescent="0.25">
      <c r="A1074" s="1"/>
      <c r="B1074" s="1"/>
      <c r="C1074" s="5"/>
      <c r="D1074" s="5"/>
      <c r="E1074" s="5"/>
      <c r="F1074" s="5"/>
      <c r="G1074" s="34"/>
      <c r="H1074" s="61"/>
      <c r="I1074" s="61"/>
      <c r="J1074" s="34"/>
      <c r="K1074" s="34"/>
      <c r="L1074" s="34"/>
    </row>
    <row r="1075" spans="1:12" ht="20.100000000000001" hidden="1" customHeight="1" x14ac:dyDescent="0.25">
      <c r="A1075" s="1"/>
      <c r="B1075" s="1"/>
      <c r="C1075" s="5"/>
      <c r="D1075" s="5"/>
      <c r="E1075" s="5"/>
      <c r="F1075" s="5"/>
      <c r="G1075" s="34"/>
      <c r="H1075" s="61"/>
      <c r="I1075" s="61"/>
      <c r="J1075" s="34"/>
      <c r="K1075" s="34"/>
      <c r="L1075" s="34"/>
    </row>
    <row r="1076" spans="1:12" ht="20.100000000000001" hidden="1" customHeight="1" x14ac:dyDescent="0.25">
      <c r="A1076" s="1"/>
      <c r="B1076" s="1"/>
      <c r="C1076" s="5"/>
      <c r="D1076" s="5"/>
      <c r="E1076" s="5"/>
      <c r="F1076" s="5"/>
      <c r="G1076" s="34"/>
      <c r="H1076" s="61"/>
      <c r="I1076" s="61"/>
      <c r="J1076" s="34"/>
      <c r="K1076" s="34"/>
      <c r="L1076" s="34"/>
    </row>
    <row r="1077" spans="1:12" s="22" customFormat="1" ht="18" customHeight="1" x14ac:dyDescent="0.25">
      <c r="A1077" s="68" t="s">
        <v>65</v>
      </c>
      <c r="B1077" s="68" t="s">
        <v>335</v>
      </c>
      <c r="C1077" s="37">
        <f>SUBTOTAL(9,C1078:C1151)</f>
        <v>0</v>
      </c>
      <c r="D1077" s="37">
        <f>SUBTOTAL(9,D1078:D1151)</f>
        <v>2122500</v>
      </c>
      <c r="E1077" s="37">
        <f>SUBTOTAL(9,E1078:E1151)</f>
        <v>2112335</v>
      </c>
      <c r="F1077" s="37">
        <f>G1077-D1077</f>
        <v>-2122500</v>
      </c>
      <c r="G1077" s="37">
        <f>SUBTOTAL(9,G1078:G1151)</f>
        <v>0</v>
      </c>
      <c r="H1077" s="55" t="str">
        <f>IF(C1077&lt;&gt;0,E1077/C1077,"-")</f>
        <v>-</v>
      </c>
      <c r="I1077" s="55">
        <f>IF(D1077&lt;&gt;0,E1077/D1077,"-")</f>
        <v>0.99521083627797413</v>
      </c>
      <c r="J1077" s="37">
        <f>SUBTOTAL(9,J1078:J1151)</f>
        <v>260000</v>
      </c>
      <c r="K1077" s="37">
        <f>SUBTOTAL(9,K1078:K1151)</f>
        <v>260000</v>
      </c>
      <c r="L1077" s="37">
        <f>SUBTOTAL(9,L1078:L1151)</f>
        <v>0</v>
      </c>
    </row>
    <row r="1078" spans="1:12" s="10" customFormat="1" ht="30" hidden="1" customHeight="1" x14ac:dyDescent="0.25">
      <c r="A1078" s="66"/>
      <c r="B1078" s="66"/>
      <c r="C1078" s="45"/>
      <c r="D1078" s="13"/>
      <c r="E1078" s="13"/>
      <c r="F1078" s="13"/>
      <c r="G1078" s="32"/>
      <c r="H1078" s="54"/>
      <c r="I1078" s="54"/>
      <c r="J1078" s="32"/>
      <c r="K1078" s="32"/>
      <c r="L1078" s="32"/>
    </row>
    <row r="1079" spans="1:12" s="10" customFormat="1" ht="18" customHeight="1" x14ac:dyDescent="0.25">
      <c r="A1079" s="69" t="s">
        <v>44</v>
      </c>
      <c r="B1079" s="69" t="s">
        <v>296</v>
      </c>
      <c r="C1079" s="38">
        <f>SUBTOTAL(9,C1080:C1122)</f>
        <v>0</v>
      </c>
      <c r="D1079" s="38">
        <f>SUBTOTAL(9,D1080:D1122)</f>
        <v>2112500</v>
      </c>
      <c r="E1079" s="38">
        <f>SUBTOTAL(9,E1080:E1122)</f>
        <v>2107335</v>
      </c>
      <c r="F1079" s="38">
        <f>G1079-D1079</f>
        <v>-2112500</v>
      </c>
      <c r="G1079" s="38">
        <f>SUBTOTAL(9,G1080:G1122)</f>
        <v>0</v>
      </c>
      <c r="H1079" s="56" t="str">
        <f>IF(C1079&lt;&gt;0,E1079/C1079,"-")</f>
        <v>-</v>
      </c>
      <c r="I1079" s="56">
        <f>IF(D1079&lt;&gt;0,E1079/D1079,"-")</f>
        <v>0.99755502958579878</v>
      </c>
      <c r="J1079" s="38">
        <f>SUBTOTAL(9,J1080:J1122)</f>
        <v>250000</v>
      </c>
      <c r="K1079" s="38">
        <f>SUBTOTAL(9,K1080:K1122)</f>
        <v>250000</v>
      </c>
      <c r="L1079" s="38">
        <f>SUBTOTAL(9,L1080:L1122)</f>
        <v>0</v>
      </c>
    </row>
    <row r="1080" spans="1:12" s="10" customFormat="1" ht="30" hidden="1" customHeight="1" x14ac:dyDescent="0.25">
      <c r="A1080" s="66"/>
      <c r="B1080" s="66"/>
      <c r="C1080" s="45"/>
      <c r="D1080" s="14"/>
      <c r="E1080" s="14"/>
      <c r="F1080" s="14"/>
      <c r="G1080" s="32"/>
      <c r="H1080" s="54"/>
      <c r="I1080" s="54"/>
      <c r="J1080" s="32"/>
      <c r="K1080" s="32"/>
      <c r="L1080" s="32"/>
    </row>
    <row r="1081" spans="1:12" s="10" customFormat="1" ht="18" customHeight="1" x14ac:dyDescent="0.25">
      <c r="A1081" s="70" t="s">
        <v>150</v>
      </c>
      <c r="B1081" s="70" t="s">
        <v>352</v>
      </c>
      <c r="C1081" s="40">
        <f>SUBTOTAL(9,C1082:C1098)</f>
        <v>0</v>
      </c>
      <c r="D1081" s="40">
        <f>SUBTOTAL(9,D1082:D1098)</f>
        <v>250000</v>
      </c>
      <c r="E1081" s="40">
        <f>SUBTOTAL(9,E1082:E1098)</f>
        <v>244835</v>
      </c>
      <c r="F1081" s="40">
        <f>G1081-D1081</f>
        <v>-250000</v>
      </c>
      <c r="G1081" s="40">
        <f>SUBTOTAL(9,G1082:G1098)</f>
        <v>0</v>
      </c>
      <c r="H1081" s="57" t="str">
        <f>IF(C1081&lt;&gt;0,E1081/C1081,"-")</f>
        <v>-</v>
      </c>
      <c r="I1081" s="57">
        <f>IF(D1081&lt;&gt;0,E1081/D1081,"-")</f>
        <v>0.97933999999999999</v>
      </c>
      <c r="J1081" s="40">
        <f>SUBTOTAL(9,J1082:J1098)</f>
        <v>250000</v>
      </c>
      <c r="K1081" s="40">
        <f>SUBTOTAL(9,K1082:K1098)</f>
        <v>250000</v>
      </c>
      <c r="L1081" s="40">
        <f>SUBTOTAL(9,L1082:L1098)</f>
        <v>0</v>
      </c>
    </row>
    <row r="1082" spans="1:12" s="10" customFormat="1" ht="30" hidden="1" customHeight="1" x14ac:dyDescent="0.25">
      <c r="A1082" s="66"/>
      <c r="B1082" s="66"/>
      <c r="C1082" s="45"/>
      <c r="D1082" s="15"/>
      <c r="E1082" s="15"/>
      <c r="F1082" s="15"/>
      <c r="G1082" s="32"/>
      <c r="H1082" s="54"/>
      <c r="I1082" s="54"/>
      <c r="J1082" s="32"/>
      <c r="K1082" s="32"/>
      <c r="L1082" s="32"/>
    </row>
    <row r="1083" spans="1:12" s="10" customFormat="1" ht="18" customHeight="1" x14ac:dyDescent="0.25">
      <c r="A1083" s="71" t="s">
        <v>2</v>
      </c>
      <c r="B1083" s="71" t="s">
        <v>273</v>
      </c>
      <c r="C1083" s="41">
        <f>SUBTOTAL(9,C1084:C1097)</f>
        <v>0</v>
      </c>
      <c r="D1083" s="41">
        <f>SUBTOTAL(9,D1084:D1097)</f>
        <v>250000</v>
      </c>
      <c r="E1083" s="41">
        <f>SUBTOTAL(9,E1084:E1097)</f>
        <v>244835</v>
      </c>
      <c r="F1083" s="41">
        <f>G1083-D1083</f>
        <v>-250000</v>
      </c>
      <c r="G1083" s="41">
        <f>SUBTOTAL(9,G1084:G1097)</f>
        <v>0</v>
      </c>
      <c r="H1083" s="58" t="str">
        <f>IF(C1083&lt;&gt;0,E1083/C1083,"-")</f>
        <v>-</v>
      </c>
      <c r="I1083" s="58">
        <f>IF(D1083&lt;&gt;0,E1083/D1083,"-")</f>
        <v>0.97933999999999999</v>
      </c>
      <c r="J1083" s="41">
        <f>SUBTOTAL(9,J1084:J1097)</f>
        <v>250000</v>
      </c>
      <c r="K1083" s="41">
        <f>SUBTOTAL(9,K1084:K1097)</f>
        <v>250000</v>
      </c>
      <c r="L1083" s="41">
        <f>SUBTOTAL(9,L1084:L1097)</f>
        <v>0</v>
      </c>
    </row>
    <row r="1084" spans="1:12" s="10" customFormat="1" ht="30" hidden="1" customHeight="1" x14ac:dyDescent="0.25">
      <c r="A1084" s="66"/>
      <c r="B1084" s="66"/>
      <c r="C1084" s="45"/>
      <c r="D1084" s="16"/>
      <c r="E1084" s="16"/>
      <c r="F1084" s="16"/>
      <c r="G1084" s="32"/>
      <c r="H1084" s="54"/>
      <c r="I1084" s="54"/>
      <c r="J1084" s="32"/>
      <c r="K1084" s="32"/>
      <c r="L1084" s="32"/>
    </row>
    <row r="1085" spans="1:12" s="10" customFormat="1" ht="18" customHeight="1" x14ac:dyDescent="0.25">
      <c r="A1085" s="72" t="s">
        <v>0</v>
      </c>
      <c r="B1085" s="72" t="s">
        <v>210</v>
      </c>
      <c r="C1085" s="39">
        <f>SUBTOTAL(9,C1086:C1096)</f>
        <v>0</v>
      </c>
      <c r="D1085" s="39">
        <f>SUBTOTAL(9,D1086:D1096)</f>
        <v>250000</v>
      </c>
      <c r="E1085" s="39">
        <f>SUBTOTAL(9,E1086:E1096)</f>
        <v>244835</v>
      </c>
      <c r="F1085" s="39">
        <f>G1085-D1085</f>
        <v>-250000</v>
      </c>
      <c r="G1085" s="39">
        <f>SUBTOTAL(9,G1086:G1096)</f>
        <v>0</v>
      </c>
      <c r="H1085" s="59" t="str">
        <f>IF(C1085&lt;&gt;0,E1085/C1085,"-")</f>
        <v>-</v>
      </c>
      <c r="I1085" s="59">
        <f>IF(D1085&lt;&gt;0,E1085/D1085,"-")</f>
        <v>0.97933999999999999</v>
      </c>
      <c r="J1085" s="39">
        <f>SUBTOTAL(9,J1086:J1096)</f>
        <v>250000</v>
      </c>
      <c r="K1085" s="39">
        <f>SUBTOTAL(9,K1086:K1096)</f>
        <v>250000</v>
      </c>
      <c r="L1085" s="39">
        <f>SUBTOTAL(9,L1086:L1096)</f>
        <v>0</v>
      </c>
    </row>
    <row r="1086" spans="1:12" s="10" customFormat="1" ht="22.5" hidden="1" customHeight="1" x14ac:dyDescent="0.25">
      <c r="A1086" s="66"/>
      <c r="B1086" s="66"/>
      <c r="C1086" s="45"/>
      <c r="D1086" s="16"/>
      <c r="E1086" s="16"/>
      <c r="F1086" s="16"/>
      <c r="G1086" s="16"/>
      <c r="H1086" s="60"/>
      <c r="I1086" s="60"/>
      <c r="J1086" s="16"/>
      <c r="K1086" s="16"/>
      <c r="L1086" s="16"/>
    </row>
    <row r="1087" spans="1:12" s="10" customFormat="1" ht="18" customHeight="1" x14ac:dyDescent="0.25">
      <c r="A1087" s="73" t="s">
        <v>8</v>
      </c>
      <c r="B1087" s="73" t="s">
        <v>193</v>
      </c>
      <c r="C1087" s="16">
        <f>SUBTOTAL(9,C1088:C1090)</f>
        <v>0</v>
      </c>
      <c r="D1087" s="16">
        <f>SUBTOTAL(9,D1088:D1090)</f>
        <v>0</v>
      </c>
      <c r="E1087" s="16">
        <f>SUBTOTAL(9,E1088:E1090)</f>
        <v>0</v>
      </c>
      <c r="F1087" s="16">
        <f>G1087-D1087</f>
        <v>0</v>
      </c>
      <c r="G1087" s="16">
        <f>SUBTOTAL(9,G1088:G1090)</f>
        <v>0</v>
      </c>
      <c r="H1087" s="60" t="str">
        <f>IF(C1087&lt;&gt;0,E1087/C1087,"-")</f>
        <v>-</v>
      </c>
      <c r="I1087" s="60" t="str">
        <f>IF(D1087&lt;&gt;0,E1087/D1087,"-")</f>
        <v>-</v>
      </c>
      <c r="J1087" s="16">
        <f>SUBTOTAL(9,J1088:J1090)</f>
        <v>250000</v>
      </c>
      <c r="K1087" s="16">
        <f>SUBTOTAL(9,K1088:K1090)</f>
        <v>250000</v>
      </c>
      <c r="L1087" s="16">
        <f>SUBTOTAL(9,L1088:L1090)</f>
        <v>0</v>
      </c>
    </row>
    <row r="1088" spans="1:12" ht="30" hidden="1" customHeight="1" x14ac:dyDescent="0.25">
      <c r="A1088" s="9"/>
      <c r="B1088" s="9"/>
      <c r="C1088" s="46"/>
      <c r="D1088" s="33"/>
      <c r="E1088" s="33"/>
      <c r="F1088" s="33"/>
      <c r="G1088" s="34"/>
      <c r="H1088" s="61"/>
      <c r="I1088" s="61"/>
      <c r="J1088" s="34"/>
      <c r="K1088" s="34"/>
      <c r="L1088" s="34"/>
    </row>
    <row r="1089" spans="1:12" ht="15" customHeight="1" x14ac:dyDescent="0.25">
      <c r="A1089" s="74" t="s">
        <v>8</v>
      </c>
      <c r="B1089" s="74" t="s">
        <v>193</v>
      </c>
      <c r="C1089" s="3"/>
      <c r="D1089" s="3">
        <v>0</v>
      </c>
      <c r="E1089" s="3">
        <v>0</v>
      </c>
      <c r="F1089" s="3">
        <f>G1089-D1089</f>
        <v>0</v>
      </c>
      <c r="G1089" s="3"/>
      <c r="H1089" s="51" t="str">
        <f>IF(C1089&lt;&gt;0,0/C1089,"-")</f>
        <v>-</v>
      </c>
      <c r="I1089" s="51" t="str">
        <f>IF(D1089&lt;&gt;0,E1089/D1089,"-")</f>
        <v>-</v>
      </c>
      <c r="J1089" s="3">
        <v>250000</v>
      </c>
      <c r="K1089" s="76">
        <v>250000</v>
      </c>
      <c r="L1089" s="76">
        <v>0</v>
      </c>
    </row>
    <row r="1090" spans="1:12" hidden="1" x14ac:dyDescent="0.25">
      <c r="A1090" s="9"/>
      <c r="B1090" s="9"/>
      <c r="C1090" s="46"/>
      <c r="D1090" s="3"/>
      <c r="E1090" s="3"/>
      <c r="F1090" s="3"/>
      <c r="G1090" s="3"/>
      <c r="H1090" s="51"/>
      <c r="I1090" s="51"/>
      <c r="J1090" s="3"/>
      <c r="K1090" s="3"/>
      <c r="L1090" s="3"/>
    </row>
    <row r="1091" spans="1:12" s="10" customFormat="1" ht="18" customHeight="1" x14ac:dyDescent="0.25">
      <c r="A1091" s="73" t="s">
        <v>34</v>
      </c>
      <c r="B1091" s="73" t="s">
        <v>242</v>
      </c>
      <c r="C1091" s="16">
        <f>SUBTOTAL(9,C1092:C1095)</f>
        <v>0</v>
      </c>
      <c r="D1091" s="16">
        <f>SUBTOTAL(9,D1092:D1095)</f>
        <v>250000</v>
      </c>
      <c r="E1091" s="16">
        <f>SUBTOTAL(9,E1092:E1095)</f>
        <v>244835</v>
      </c>
      <c r="F1091" s="16">
        <f>G1091-D1091</f>
        <v>-250000</v>
      </c>
      <c r="G1091" s="16">
        <f>SUBTOTAL(9,G1092:G1095)</f>
        <v>0</v>
      </c>
      <c r="H1091" s="60" t="str">
        <f>IF(C1091&lt;&gt;0,E1091/C1091,"-")</f>
        <v>-</v>
      </c>
      <c r="I1091" s="60">
        <f>IF(D1091&lt;&gt;0,E1091/D1091,"-")</f>
        <v>0.97933999999999999</v>
      </c>
      <c r="J1091" s="16">
        <f>SUBTOTAL(9,J1092:J1095)</f>
        <v>0</v>
      </c>
      <c r="K1091" s="16">
        <f>SUBTOTAL(9,K1092:K1095)</f>
        <v>0</v>
      </c>
      <c r="L1091" s="16">
        <f>SUBTOTAL(9,L1092:L1095)</f>
        <v>0</v>
      </c>
    </row>
    <row r="1092" spans="1:12" ht="30" hidden="1" customHeight="1" x14ac:dyDescent="0.25">
      <c r="A1092" s="9"/>
      <c r="B1092" s="9"/>
      <c r="C1092" s="46"/>
      <c r="D1092" s="33"/>
      <c r="E1092" s="33"/>
      <c r="F1092" s="33"/>
      <c r="G1092" s="34"/>
      <c r="H1092" s="61"/>
      <c r="I1092" s="61"/>
      <c r="J1092" s="34"/>
      <c r="K1092" s="34"/>
      <c r="L1092" s="34"/>
    </row>
    <row r="1093" spans="1:12" ht="15" customHeight="1" x14ac:dyDescent="0.25">
      <c r="A1093" s="74" t="s">
        <v>113</v>
      </c>
      <c r="B1093" s="74" t="s">
        <v>281</v>
      </c>
      <c r="C1093" s="3">
        <v>0</v>
      </c>
      <c r="D1093" s="3">
        <v>110000</v>
      </c>
      <c r="E1093" s="3">
        <v>109147.5</v>
      </c>
      <c r="F1093" s="3">
        <f>G1093-D1093</f>
        <v>-110000</v>
      </c>
      <c r="G1093" s="3"/>
      <c r="H1093" s="51" t="str">
        <f>IF(C1093&lt;&gt;0,0/C1093,"-")</f>
        <v>-</v>
      </c>
      <c r="I1093" s="51">
        <f>IF(D1093&lt;&gt;0,E1093/D1093,"-")</f>
        <v>0.99224999999999997</v>
      </c>
      <c r="J1093" s="3">
        <v>0</v>
      </c>
      <c r="K1093" s="76">
        <v>0</v>
      </c>
      <c r="L1093" s="76">
        <v>0</v>
      </c>
    </row>
    <row r="1094" spans="1:12" ht="15" customHeight="1" x14ac:dyDescent="0.25">
      <c r="A1094" s="74" t="s">
        <v>114</v>
      </c>
      <c r="B1094" s="74" t="s">
        <v>283</v>
      </c>
      <c r="C1094" s="3">
        <v>0</v>
      </c>
      <c r="D1094" s="3">
        <v>140000</v>
      </c>
      <c r="E1094" s="3">
        <v>135687.5</v>
      </c>
      <c r="F1094" s="3">
        <f>G1094-D1094</f>
        <v>-140000</v>
      </c>
      <c r="G1094" s="3"/>
      <c r="H1094" s="51" t="str">
        <f>IF(C1094&lt;&gt;0,0/C1094,"-")</f>
        <v>-</v>
      </c>
      <c r="I1094" s="51">
        <f>IF(D1094&lt;&gt;0,E1094/D1094,"-")</f>
        <v>0.96919642857142863</v>
      </c>
      <c r="J1094" s="3">
        <v>0</v>
      </c>
      <c r="K1094" s="76">
        <v>0</v>
      </c>
      <c r="L1094" s="76">
        <v>0</v>
      </c>
    </row>
    <row r="1095" spans="1:12" hidden="1" x14ac:dyDescent="0.25">
      <c r="A1095" s="9"/>
      <c r="B1095" s="9"/>
      <c r="C1095" s="46"/>
      <c r="D1095" s="3"/>
      <c r="E1095" s="3"/>
      <c r="F1095" s="3"/>
      <c r="G1095" s="3"/>
      <c r="H1095" s="51"/>
      <c r="I1095" s="51"/>
      <c r="J1095" s="3"/>
      <c r="K1095" s="3"/>
      <c r="L1095" s="3"/>
    </row>
    <row r="1096" spans="1:12" hidden="1" x14ac:dyDescent="0.25">
      <c r="A1096" s="1"/>
      <c r="B1096" s="1"/>
      <c r="C1096" s="5"/>
      <c r="D1096" s="5"/>
      <c r="E1096" s="5"/>
      <c r="F1096" s="5"/>
      <c r="G1096" s="34"/>
      <c r="H1096" s="61"/>
      <c r="I1096" s="61"/>
      <c r="J1096" s="34"/>
      <c r="K1096" s="34"/>
      <c r="L1096" s="34"/>
    </row>
    <row r="1097" spans="1:12" ht="20.100000000000001" hidden="1" customHeight="1" x14ac:dyDescent="0.25">
      <c r="A1097" s="1"/>
      <c r="B1097" s="1"/>
      <c r="C1097" s="5"/>
      <c r="D1097" s="5"/>
      <c r="E1097" s="5"/>
      <c r="F1097" s="5"/>
      <c r="G1097" s="34"/>
      <c r="H1097" s="61"/>
      <c r="I1097" s="61"/>
      <c r="J1097" s="34"/>
      <c r="K1097" s="34"/>
      <c r="L1097" s="34"/>
    </row>
    <row r="1098" spans="1:12" ht="20.100000000000001" hidden="1" customHeight="1" x14ac:dyDescent="0.25">
      <c r="A1098" s="1"/>
      <c r="B1098" s="1"/>
      <c r="C1098" s="5"/>
      <c r="D1098" s="5"/>
      <c r="E1098" s="5"/>
      <c r="F1098" s="5"/>
      <c r="G1098" s="34"/>
      <c r="H1098" s="61"/>
      <c r="I1098" s="61"/>
      <c r="J1098" s="34"/>
      <c r="K1098" s="34"/>
      <c r="L1098" s="34"/>
    </row>
    <row r="1099" spans="1:12" s="10" customFormat="1" ht="18" customHeight="1" x14ac:dyDescent="0.25">
      <c r="A1099" s="70" t="s">
        <v>175</v>
      </c>
      <c r="B1099" s="70" t="s">
        <v>226</v>
      </c>
      <c r="C1099" s="40">
        <f>SUBTOTAL(9,C1100:C1121)</f>
        <v>0</v>
      </c>
      <c r="D1099" s="40">
        <f>SUBTOTAL(9,D1100:D1121)</f>
        <v>1862500</v>
      </c>
      <c r="E1099" s="40">
        <f>SUBTOTAL(9,E1100:E1121)</f>
        <v>1862500</v>
      </c>
      <c r="F1099" s="40">
        <f>G1099-D1099</f>
        <v>-1862500</v>
      </c>
      <c r="G1099" s="40">
        <f>SUBTOTAL(9,G1100:G1121)</f>
        <v>0</v>
      </c>
      <c r="H1099" s="57" t="str">
        <f>IF(C1099&lt;&gt;0,E1099/C1099,"-")</f>
        <v>-</v>
      </c>
      <c r="I1099" s="57">
        <f>IF(D1099&lt;&gt;0,E1099/D1099,"-")</f>
        <v>1</v>
      </c>
      <c r="J1099" s="40">
        <f>SUBTOTAL(9,J1100:J1121)</f>
        <v>0</v>
      </c>
      <c r="K1099" s="40">
        <f>SUBTOTAL(9,K1100:K1121)</f>
        <v>0</v>
      </c>
      <c r="L1099" s="40">
        <f>SUBTOTAL(9,L1100:L1121)</f>
        <v>0</v>
      </c>
    </row>
    <row r="1100" spans="1:12" s="10" customFormat="1" ht="30" hidden="1" customHeight="1" x14ac:dyDescent="0.25">
      <c r="A1100" s="66"/>
      <c r="B1100" s="66"/>
      <c r="C1100" s="45"/>
      <c r="D1100" s="15"/>
      <c r="E1100" s="15"/>
      <c r="F1100" s="15"/>
      <c r="G1100" s="32"/>
      <c r="H1100" s="54"/>
      <c r="I1100" s="54"/>
      <c r="J1100" s="32"/>
      <c r="K1100" s="32"/>
      <c r="L1100" s="32"/>
    </row>
    <row r="1101" spans="1:12" s="10" customFormat="1" ht="18" customHeight="1" x14ac:dyDescent="0.25">
      <c r="A1101" s="71" t="s">
        <v>2</v>
      </c>
      <c r="B1101" s="71" t="s">
        <v>273</v>
      </c>
      <c r="C1101" s="41">
        <f>SUBTOTAL(9,C1102:C1110)</f>
        <v>0</v>
      </c>
      <c r="D1101" s="41">
        <f>SUBTOTAL(9,D1102:D1110)</f>
        <v>362500</v>
      </c>
      <c r="E1101" s="41">
        <f>SUBTOTAL(9,E1102:E1110)</f>
        <v>362500</v>
      </c>
      <c r="F1101" s="41">
        <f>G1101-D1101</f>
        <v>-362500</v>
      </c>
      <c r="G1101" s="41">
        <f>SUBTOTAL(9,G1102:G1110)</f>
        <v>0</v>
      </c>
      <c r="H1101" s="58" t="str">
        <f>IF(C1101&lt;&gt;0,E1101/C1101,"-")</f>
        <v>-</v>
      </c>
      <c r="I1101" s="58">
        <f>IF(D1101&lt;&gt;0,E1101/D1101,"-")</f>
        <v>1</v>
      </c>
      <c r="J1101" s="41">
        <f>SUBTOTAL(9,J1102:J1110)</f>
        <v>0</v>
      </c>
      <c r="K1101" s="41">
        <f>SUBTOTAL(9,K1102:K1110)</f>
        <v>0</v>
      </c>
      <c r="L1101" s="41">
        <f>SUBTOTAL(9,L1102:L1110)</f>
        <v>0</v>
      </c>
    </row>
    <row r="1102" spans="1:12" s="10" customFormat="1" ht="30" hidden="1" customHeight="1" x14ac:dyDescent="0.25">
      <c r="A1102" s="66"/>
      <c r="B1102" s="66"/>
      <c r="C1102" s="45"/>
      <c r="D1102" s="16"/>
      <c r="E1102" s="16"/>
      <c r="F1102" s="16"/>
      <c r="G1102" s="32"/>
      <c r="H1102" s="54"/>
      <c r="I1102" s="54"/>
      <c r="J1102" s="32"/>
      <c r="K1102" s="32"/>
      <c r="L1102" s="32"/>
    </row>
    <row r="1103" spans="1:12" s="10" customFormat="1" ht="18" customHeight="1" x14ac:dyDescent="0.25">
      <c r="A1103" s="72" t="s">
        <v>1</v>
      </c>
      <c r="B1103" s="72" t="s">
        <v>266</v>
      </c>
      <c r="C1103" s="39">
        <f>SUBTOTAL(9,C1104:C1109)</f>
        <v>0</v>
      </c>
      <c r="D1103" s="39">
        <f>SUBTOTAL(9,D1104:D1109)</f>
        <v>362500</v>
      </c>
      <c r="E1103" s="39">
        <f>SUBTOTAL(9,E1104:E1109)</f>
        <v>362500</v>
      </c>
      <c r="F1103" s="39">
        <f>G1103-D1103</f>
        <v>-362500</v>
      </c>
      <c r="G1103" s="39">
        <f>SUBTOTAL(9,G1104:G1109)</f>
        <v>0</v>
      </c>
      <c r="H1103" s="59" t="str">
        <f>IF(C1103&lt;&gt;0,E1103/C1103,"-")</f>
        <v>-</v>
      </c>
      <c r="I1103" s="59">
        <f>IF(D1103&lt;&gt;0,E1103/D1103,"-")</f>
        <v>1</v>
      </c>
      <c r="J1103" s="39">
        <f>SUBTOTAL(9,J1104:J1109)</f>
        <v>0</v>
      </c>
      <c r="K1103" s="39">
        <f>SUBTOTAL(9,K1104:K1109)</f>
        <v>0</v>
      </c>
      <c r="L1103" s="39">
        <f>SUBTOTAL(9,L1104:L1109)</f>
        <v>0</v>
      </c>
    </row>
    <row r="1104" spans="1:12" s="10" customFormat="1" ht="22.5" hidden="1" customHeight="1" x14ac:dyDescent="0.25">
      <c r="A1104" s="66"/>
      <c r="B1104" s="66"/>
      <c r="C1104" s="45"/>
      <c r="D1104" s="16"/>
      <c r="E1104" s="16"/>
      <c r="F1104" s="16"/>
      <c r="G1104" s="16"/>
      <c r="H1104" s="60"/>
      <c r="I1104" s="60"/>
      <c r="J1104" s="16"/>
      <c r="K1104" s="16"/>
      <c r="L1104" s="16"/>
    </row>
    <row r="1105" spans="1:12" s="10" customFormat="1" ht="18" customHeight="1" x14ac:dyDescent="0.25">
      <c r="A1105" s="73" t="s">
        <v>38</v>
      </c>
      <c r="B1105" s="73" t="s">
        <v>214</v>
      </c>
      <c r="C1105" s="16">
        <f>SUBTOTAL(9,C1106:C1108)</f>
        <v>0</v>
      </c>
      <c r="D1105" s="16">
        <f>SUBTOTAL(9,D1106:D1108)</f>
        <v>362500</v>
      </c>
      <c r="E1105" s="16">
        <f>SUBTOTAL(9,E1106:E1108)</f>
        <v>362500</v>
      </c>
      <c r="F1105" s="16">
        <f>G1105-D1105</f>
        <v>-362500</v>
      </c>
      <c r="G1105" s="16">
        <f>SUBTOTAL(9,G1106:G1108)</f>
        <v>0</v>
      </c>
      <c r="H1105" s="60" t="str">
        <f>IF(C1105&lt;&gt;0,E1105/C1105,"-")</f>
        <v>-</v>
      </c>
      <c r="I1105" s="60">
        <f>IF(D1105&lt;&gt;0,E1105/D1105,"-")</f>
        <v>1</v>
      </c>
      <c r="J1105" s="16">
        <f>SUBTOTAL(9,J1106:J1108)</f>
        <v>0</v>
      </c>
      <c r="K1105" s="16">
        <f>SUBTOTAL(9,K1106:K1108)</f>
        <v>0</v>
      </c>
      <c r="L1105" s="16">
        <f>SUBTOTAL(9,L1106:L1108)</f>
        <v>0</v>
      </c>
    </row>
    <row r="1106" spans="1:12" ht="30" hidden="1" customHeight="1" x14ac:dyDescent="0.25">
      <c r="A1106" s="9"/>
      <c r="B1106" s="9"/>
      <c r="C1106" s="46"/>
      <c r="D1106" s="33"/>
      <c r="E1106" s="33"/>
      <c r="F1106" s="33"/>
      <c r="G1106" s="34"/>
      <c r="H1106" s="61"/>
      <c r="I1106" s="61"/>
      <c r="J1106" s="34"/>
      <c r="K1106" s="34"/>
      <c r="L1106" s="34"/>
    </row>
    <row r="1107" spans="1:12" ht="15" customHeight="1" x14ac:dyDescent="0.25">
      <c r="A1107" s="74" t="s">
        <v>127</v>
      </c>
      <c r="B1107" s="74" t="s">
        <v>265</v>
      </c>
      <c r="C1107" s="3">
        <v>0</v>
      </c>
      <c r="D1107" s="3">
        <v>362500</v>
      </c>
      <c r="E1107" s="3">
        <v>362500</v>
      </c>
      <c r="F1107" s="3">
        <f>G1107-D1107</f>
        <v>-362500</v>
      </c>
      <c r="G1107" s="3"/>
      <c r="H1107" s="51" t="str">
        <f>IF(C1107&lt;&gt;0,0/C1107,"-")</f>
        <v>-</v>
      </c>
      <c r="I1107" s="51">
        <f>IF(D1107&lt;&gt;0,E1107/D1107,"-")</f>
        <v>1</v>
      </c>
      <c r="J1107" s="3">
        <v>0</v>
      </c>
      <c r="K1107" s="76">
        <v>0</v>
      </c>
      <c r="L1107" s="76">
        <v>0</v>
      </c>
    </row>
    <row r="1108" spans="1:12" hidden="1" x14ac:dyDescent="0.25">
      <c r="A1108" s="9"/>
      <c r="B1108" s="9"/>
      <c r="C1108" s="46"/>
      <c r="D1108" s="3"/>
      <c r="E1108" s="3"/>
      <c r="F1108" s="3"/>
      <c r="G1108" s="3"/>
      <c r="H1108" s="51"/>
      <c r="I1108" s="51"/>
      <c r="J1108" s="3"/>
      <c r="K1108" s="3"/>
      <c r="L1108" s="3"/>
    </row>
    <row r="1109" spans="1:12" hidden="1" x14ac:dyDescent="0.25">
      <c r="A1109" s="1"/>
      <c r="B1109" s="1"/>
      <c r="C1109" s="5"/>
      <c r="D1109" s="5"/>
      <c r="E1109" s="5"/>
      <c r="F1109" s="5"/>
      <c r="G1109" s="34"/>
      <c r="H1109" s="61"/>
      <c r="I1109" s="61"/>
      <c r="J1109" s="34"/>
      <c r="K1109" s="34"/>
      <c r="L1109" s="34"/>
    </row>
    <row r="1110" spans="1:12" ht="20.100000000000001" hidden="1" customHeight="1" x14ac:dyDescent="0.25">
      <c r="A1110" s="1"/>
      <c r="B1110" s="1"/>
      <c r="C1110" s="5"/>
      <c r="D1110" s="5"/>
      <c r="E1110" s="5"/>
      <c r="F1110" s="5"/>
      <c r="G1110" s="34"/>
      <c r="H1110" s="61"/>
      <c r="I1110" s="61"/>
      <c r="J1110" s="34"/>
      <c r="K1110" s="34"/>
      <c r="L1110" s="34"/>
    </row>
    <row r="1111" spans="1:12" s="10" customFormat="1" ht="18" customHeight="1" x14ac:dyDescent="0.25">
      <c r="A1111" s="71" t="s">
        <v>17</v>
      </c>
      <c r="B1111" s="71" t="s">
        <v>315</v>
      </c>
      <c r="C1111" s="41">
        <f>SUBTOTAL(9,C1112:C1120)</f>
        <v>0</v>
      </c>
      <c r="D1111" s="41">
        <f>SUBTOTAL(9,D1112:D1120)</f>
        <v>1500000</v>
      </c>
      <c r="E1111" s="41">
        <f>SUBTOTAL(9,E1112:E1120)</f>
        <v>1500000</v>
      </c>
      <c r="F1111" s="41">
        <f>G1111-D1111</f>
        <v>-1500000</v>
      </c>
      <c r="G1111" s="41">
        <f>SUBTOTAL(9,G1112:G1120)</f>
        <v>0</v>
      </c>
      <c r="H1111" s="58" t="str">
        <f>IF(C1111&lt;&gt;0,E1111/C1111,"-")</f>
        <v>-</v>
      </c>
      <c r="I1111" s="58">
        <f>IF(D1111&lt;&gt;0,E1111/D1111,"-")</f>
        <v>1</v>
      </c>
      <c r="J1111" s="41">
        <f>SUBTOTAL(9,J1112:J1120)</f>
        <v>0</v>
      </c>
      <c r="K1111" s="41">
        <f>SUBTOTAL(9,K1112:K1120)</f>
        <v>0</v>
      </c>
      <c r="L1111" s="41">
        <f>SUBTOTAL(9,L1112:L1120)</f>
        <v>0</v>
      </c>
    </row>
    <row r="1112" spans="1:12" s="10" customFormat="1" ht="30" hidden="1" customHeight="1" x14ac:dyDescent="0.25">
      <c r="A1112" s="66"/>
      <c r="B1112" s="66"/>
      <c r="C1112" s="45"/>
      <c r="D1112" s="16"/>
      <c r="E1112" s="16"/>
      <c r="F1112" s="16"/>
      <c r="G1112" s="32"/>
      <c r="H1112" s="54"/>
      <c r="I1112" s="54"/>
      <c r="J1112" s="32"/>
      <c r="K1112" s="32"/>
      <c r="L1112" s="32"/>
    </row>
    <row r="1113" spans="1:12" s="10" customFormat="1" ht="18" customHeight="1" x14ac:dyDescent="0.25">
      <c r="A1113" s="72" t="s">
        <v>1</v>
      </c>
      <c r="B1113" s="72" t="s">
        <v>266</v>
      </c>
      <c r="C1113" s="39">
        <f>SUBTOTAL(9,C1114:C1119)</f>
        <v>0</v>
      </c>
      <c r="D1113" s="39">
        <f>SUBTOTAL(9,D1114:D1119)</f>
        <v>1500000</v>
      </c>
      <c r="E1113" s="39">
        <f>SUBTOTAL(9,E1114:E1119)</f>
        <v>1500000</v>
      </c>
      <c r="F1113" s="39">
        <f>G1113-D1113</f>
        <v>-1500000</v>
      </c>
      <c r="G1113" s="39">
        <f>SUBTOTAL(9,G1114:G1119)</f>
        <v>0</v>
      </c>
      <c r="H1113" s="59" t="str">
        <f>IF(C1113&lt;&gt;0,E1113/C1113,"-")</f>
        <v>-</v>
      </c>
      <c r="I1113" s="59">
        <f>IF(D1113&lt;&gt;0,E1113/D1113,"-")</f>
        <v>1</v>
      </c>
      <c r="J1113" s="39">
        <f>SUBTOTAL(9,J1114:J1119)</f>
        <v>0</v>
      </c>
      <c r="K1113" s="39">
        <f>SUBTOTAL(9,K1114:K1119)</f>
        <v>0</v>
      </c>
      <c r="L1113" s="39">
        <f>SUBTOTAL(9,L1114:L1119)</f>
        <v>0</v>
      </c>
    </row>
    <row r="1114" spans="1:12" s="10" customFormat="1" ht="22.5" hidden="1" customHeight="1" x14ac:dyDescent="0.25">
      <c r="A1114" s="66"/>
      <c r="B1114" s="66"/>
      <c r="C1114" s="45"/>
      <c r="D1114" s="16"/>
      <c r="E1114" s="16"/>
      <c r="F1114" s="16"/>
      <c r="G1114" s="16"/>
      <c r="H1114" s="60"/>
      <c r="I1114" s="60"/>
      <c r="J1114" s="16"/>
      <c r="K1114" s="16"/>
      <c r="L1114" s="16"/>
    </row>
    <row r="1115" spans="1:12" s="10" customFormat="1" ht="18" customHeight="1" x14ac:dyDescent="0.25">
      <c r="A1115" s="73" t="s">
        <v>38</v>
      </c>
      <c r="B1115" s="73" t="s">
        <v>214</v>
      </c>
      <c r="C1115" s="16">
        <f>SUBTOTAL(9,C1116:C1118)</f>
        <v>0</v>
      </c>
      <c r="D1115" s="16">
        <f>SUBTOTAL(9,D1116:D1118)</f>
        <v>1500000</v>
      </c>
      <c r="E1115" s="16">
        <f>SUBTOTAL(9,E1116:E1118)</f>
        <v>1500000</v>
      </c>
      <c r="F1115" s="16">
        <f>G1115-D1115</f>
        <v>-1500000</v>
      </c>
      <c r="G1115" s="16">
        <f>SUBTOTAL(9,G1116:G1118)</f>
        <v>0</v>
      </c>
      <c r="H1115" s="60" t="str">
        <f>IF(C1115&lt;&gt;0,E1115/C1115,"-")</f>
        <v>-</v>
      </c>
      <c r="I1115" s="60">
        <f>IF(D1115&lt;&gt;0,E1115/D1115,"-")</f>
        <v>1</v>
      </c>
      <c r="J1115" s="16">
        <f>SUBTOTAL(9,J1116:J1118)</f>
        <v>0</v>
      </c>
      <c r="K1115" s="16">
        <f>SUBTOTAL(9,K1116:K1118)</f>
        <v>0</v>
      </c>
      <c r="L1115" s="16">
        <f>SUBTOTAL(9,L1116:L1118)</f>
        <v>0</v>
      </c>
    </row>
    <row r="1116" spans="1:12" ht="30" hidden="1" customHeight="1" x14ac:dyDescent="0.25">
      <c r="A1116" s="9"/>
      <c r="B1116" s="9"/>
      <c r="C1116" s="46"/>
      <c r="D1116" s="33"/>
      <c r="E1116" s="33"/>
      <c r="F1116" s="33"/>
      <c r="G1116" s="34"/>
      <c r="H1116" s="61"/>
      <c r="I1116" s="61"/>
      <c r="J1116" s="34"/>
      <c r="K1116" s="34"/>
      <c r="L1116" s="34"/>
    </row>
    <row r="1117" spans="1:12" ht="15" customHeight="1" x14ac:dyDescent="0.25">
      <c r="A1117" s="74" t="s">
        <v>127</v>
      </c>
      <c r="B1117" s="74" t="s">
        <v>265</v>
      </c>
      <c r="C1117" s="3">
        <v>0</v>
      </c>
      <c r="D1117" s="3">
        <v>1500000</v>
      </c>
      <c r="E1117" s="3">
        <v>1500000</v>
      </c>
      <c r="F1117" s="3">
        <f>G1117-D1117</f>
        <v>-1500000</v>
      </c>
      <c r="G1117" s="3"/>
      <c r="H1117" s="51" t="str">
        <f>IF(C1117&lt;&gt;0,0/C1117,"-")</f>
        <v>-</v>
      </c>
      <c r="I1117" s="51">
        <f>IF(D1117&lt;&gt;0,E1117/D1117,"-")</f>
        <v>1</v>
      </c>
      <c r="J1117" s="3">
        <v>0</v>
      </c>
      <c r="K1117" s="76">
        <v>0</v>
      </c>
      <c r="L1117" s="76">
        <v>0</v>
      </c>
    </row>
    <row r="1118" spans="1:12" hidden="1" x14ac:dyDescent="0.25">
      <c r="A1118" s="9"/>
      <c r="B1118" s="9"/>
      <c r="C1118" s="46"/>
      <c r="D1118" s="3"/>
      <c r="E1118" s="3"/>
      <c r="F1118" s="3"/>
      <c r="G1118" s="3"/>
      <c r="H1118" s="51"/>
      <c r="I1118" s="51"/>
      <c r="J1118" s="3"/>
      <c r="K1118" s="3"/>
      <c r="L1118" s="3"/>
    </row>
    <row r="1119" spans="1:12" hidden="1" x14ac:dyDescent="0.25">
      <c r="A1119" s="1"/>
      <c r="B1119" s="1"/>
      <c r="C1119" s="5"/>
      <c r="D1119" s="5"/>
      <c r="E1119" s="5"/>
      <c r="F1119" s="5"/>
      <c r="G1119" s="34"/>
      <c r="H1119" s="61"/>
      <c r="I1119" s="61"/>
      <c r="J1119" s="34"/>
      <c r="K1119" s="34"/>
      <c r="L1119" s="34"/>
    </row>
    <row r="1120" spans="1:12" ht="20.100000000000001" hidden="1" customHeight="1" x14ac:dyDescent="0.25">
      <c r="A1120" s="1"/>
      <c r="B1120" s="1"/>
      <c r="C1120" s="5"/>
      <c r="D1120" s="5"/>
      <c r="E1120" s="5"/>
      <c r="F1120" s="5"/>
      <c r="G1120" s="34"/>
      <c r="H1120" s="61"/>
      <c r="I1120" s="61"/>
      <c r="J1120" s="34"/>
      <c r="K1120" s="34"/>
      <c r="L1120" s="34"/>
    </row>
    <row r="1121" spans="1:12" ht="20.100000000000001" hidden="1" customHeight="1" x14ac:dyDescent="0.25">
      <c r="A1121" s="1"/>
      <c r="B1121" s="1"/>
      <c r="C1121" s="5"/>
      <c r="D1121" s="5"/>
      <c r="E1121" s="5"/>
      <c r="F1121" s="5"/>
      <c r="G1121" s="34"/>
      <c r="H1121" s="61"/>
      <c r="I1121" s="61"/>
      <c r="J1121" s="34"/>
      <c r="K1121" s="34"/>
      <c r="L1121" s="34"/>
    </row>
    <row r="1122" spans="1:12" ht="20.100000000000001" hidden="1" customHeight="1" x14ac:dyDescent="0.25">
      <c r="A1122" s="1"/>
      <c r="B1122" s="1"/>
      <c r="C1122" s="5"/>
      <c r="D1122" s="5"/>
      <c r="E1122" s="5"/>
      <c r="F1122" s="5"/>
      <c r="G1122" s="34"/>
      <c r="H1122" s="61"/>
      <c r="I1122" s="61"/>
      <c r="J1122" s="34"/>
      <c r="K1122" s="34"/>
      <c r="L1122" s="34"/>
    </row>
    <row r="1123" spans="1:12" s="10" customFormat="1" ht="18" customHeight="1" x14ac:dyDescent="0.25">
      <c r="A1123" s="69" t="s">
        <v>45</v>
      </c>
      <c r="B1123" s="69" t="s">
        <v>307</v>
      </c>
      <c r="C1123" s="38">
        <f>SUBTOTAL(9,C1124:C1150)</f>
        <v>0</v>
      </c>
      <c r="D1123" s="38">
        <f>SUBTOTAL(9,D1124:D1150)</f>
        <v>10000</v>
      </c>
      <c r="E1123" s="38">
        <f>SUBTOTAL(9,E1124:E1150)</f>
        <v>5000</v>
      </c>
      <c r="F1123" s="38">
        <f>G1123-D1123</f>
        <v>-10000</v>
      </c>
      <c r="G1123" s="38">
        <f>SUBTOTAL(9,G1124:G1150)</f>
        <v>0</v>
      </c>
      <c r="H1123" s="56" t="str">
        <f>IF(C1123&lt;&gt;0,E1123/C1123,"-")</f>
        <v>-</v>
      </c>
      <c r="I1123" s="56">
        <f>IF(D1123&lt;&gt;0,E1123/D1123,"-")</f>
        <v>0.5</v>
      </c>
      <c r="J1123" s="38">
        <f>SUBTOTAL(9,J1124:J1150)</f>
        <v>10000</v>
      </c>
      <c r="K1123" s="38">
        <f>SUBTOTAL(9,K1124:K1150)</f>
        <v>10000</v>
      </c>
      <c r="L1123" s="38">
        <f>SUBTOTAL(9,L1124:L1150)</f>
        <v>0</v>
      </c>
    </row>
    <row r="1124" spans="1:12" s="10" customFormat="1" ht="30" hidden="1" customHeight="1" x14ac:dyDescent="0.25">
      <c r="A1124" s="66"/>
      <c r="B1124" s="66"/>
      <c r="C1124" s="45"/>
      <c r="D1124" s="14"/>
      <c r="E1124" s="14"/>
      <c r="F1124" s="14"/>
      <c r="G1124" s="32"/>
      <c r="H1124" s="54"/>
      <c r="I1124" s="54"/>
      <c r="J1124" s="32"/>
      <c r="K1124" s="32"/>
      <c r="L1124" s="32"/>
    </row>
    <row r="1125" spans="1:12" s="10" customFormat="1" ht="18" customHeight="1" x14ac:dyDescent="0.25">
      <c r="A1125" s="70" t="s">
        <v>151</v>
      </c>
      <c r="B1125" s="70" t="s">
        <v>317</v>
      </c>
      <c r="C1125" s="40">
        <f>SUBTOTAL(9,C1126:C1149)</f>
        <v>0</v>
      </c>
      <c r="D1125" s="40">
        <f>SUBTOTAL(9,D1126:D1149)</f>
        <v>10000</v>
      </c>
      <c r="E1125" s="40">
        <f>SUBTOTAL(9,E1126:E1149)</f>
        <v>5000</v>
      </c>
      <c r="F1125" s="40">
        <f>G1125-D1125</f>
        <v>-10000</v>
      </c>
      <c r="G1125" s="40">
        <f>SUBTOTAL(9,G1126:G1149)</f>
        <v>0</v>
      </c>
      <c r="H1125" s="57" t="str">
        <f>IF(C1125&lt;&gt;0,E1125/C1125,"-")</f>
        <v>-</v>
      </c>
      <c r="I1125" s="57">
        <f>IF(D1125&lt;&gt;0,E1125/D1125,"-")</f>
        <v>0.5</v>
      </c>
      <c r="J1125" s="40">
        <f>SUBTOTAL(9,J1126:J1149)</f>
        <v>10000</v>
      </c>
      <c r="K1125" s="40">
        <f>SUBTOTAL(9,K1126:K1149)</f>
        <v>10000</v>
      </c>
      <c r="L1125" s="40">
        <f>SUBTOTAL(9,L1126:L1149)</f>
        <v>0</v>
      </c>
    </row>
    <row r="1126" spans="1:12" s="10" customFormat="1" ht="30" hidden="1" customHeight="1" x14ac:dyDescent="0.25">
      <c r="A1126" s="66"/>
      <c r="B1126" s="66"/>
      <c r="C1126" s="45"/>
      <c r="D1126" s="15"/>
      <c r="E1126" s="15"/>
      <c r="F1126" s="15"/>
      <c r="G1126" s="32"/>
      <c r="H1126" s="54"/>
      <c r="I1126" s="54"/>
      <c r="J1126" s="32"/>
      <c r="K1126" s="32"/>
      <c r="L1126" s="32"/>
    </row>
    <row r="1127" spans="1:12" s="10" customFormat="1" ht="18" customHeight="1" x14ac:dyDescent="0.25">
      <c r="A1127" s="71" t="s">
        <v>2</v>
      </c>
      <c r="B1127" s="71" t="s">
        <v>273</v>
      </c>
      <c r="C1127" s="41">
        <f>SUBTOTAL(9,C1128:C1148)</f>
        <v>0</v>
      </c>
      <c r="D1127" s="41">
        <f>SUBTOTAL(9,D1128:D1148)</f>
        <v>10000</v>
      </c>
      <c r="E1127" s="41">
        <f>SUBTOTAL(9,E1128:E1148)</f>
        <v>5000</v>
      </c>
      <c r="F1127" s="41">
        <f>G1127-D1127</f>
        <v>-10000</v>
      </c>
      <c r="G1127" s="41">
        <f>SUBTOTAL(9,G1128:G1148)</f>
        <v>0</v>
      </c>
      <c r="H1127" s="58" t="str">
        <f>IF(C1127&lt;&gt;0,E1127/C1127,"-")</f>
        <v>-</v>
      </c>
      <c r="I1127" s="58">
        <f>IF(D1127&lt;&gt;0,E1127/D1127,"-")</f>
        <v>0.5</v>
      </c>
      <c r="J1127" s="41">
        <f>SUBTOTAL(9,J1128:J1148)</f>
        <v>10000</v>
      </c>
      <c r="K1127" s="41">
        <f>SUBTOTAL(9,K1128:K1148)</f>
        <v>10000</v>
      </c>
      <c r="L1127" s="41">
        <f>SUBTOTAL(9,L1128:L1148)</f>
        <v>0</v>
      </c>
    </row>
    <row r="1128" spans="1:12" s="10" customFormat="1" ht="30" hidden="1" customHeight="1" x14ac:dyDescent="0.25">
      <c r="A1128" s="66"/>
      <c r="B1128" s="66"/>
      <c r="C1128" s="45"/>
      <c r="D1128" s="16"/>
      <c r="E1128" s="16"/>
      <c r="F1128" s="16"/>
      <c r="G1128" s="32"/>
      <c r="H1128" s="54"/>
      <c r="I1128" s="54"/>
      <c r="J1128" s="32"/>
      <c r="K1128" s="32"/>
      <c r="L1128" s="32"/>
    </row>
    <row r="1129" spans="1:12" s="10" customFormat="1" ht="18" customHeight="1" x14ac:dyDescent="0.25">
      <c r="A1129" s="72" t="s">
        <v>0</v>
      </c>
      <c r="B1129" s="72" t="s">
        <v>210</v>
      </c>
      <c r="C1129" s="39">
        <f>SUBTOTAL(9,C1130:C1147)</f>
        <v>0</v>
      </c>
      <c r="D1129" s="39">
        <f>SUBTOTAL(9,D1130:D1147)</f>
        <v>10000</v>
      </c>
      <c r="E1129" s="39">
        <f>SUBTOTAL(9,E1130:E1147)</f>
        <v>5000</v>
      </c>
      <c r="F1129" s="39">
        <f>G1129-D1129</f>
        <v>-10000</v>
      </c>
      <c r="G1129" s="39">
        <f>SUBTOTAL(9,G1130:G1147)</f>
        <v>0</v>
      </c>
      <c r="H1129" s="59" t="str">
        <f>IF(C1129&lt;&gt;0,E1129/C1129,"-")</f>
        <v>-</v>
      </c>
      <c r="I1129" s="59">
        <f>IF(D1129&lt;&gt;0,E1129/D1129,"-")</f>
        <v>0.5</v>
      </c>
      <c r="J1129" s="39">
        <f>SUBTOTAL(9,J1130:J1147)</f>
        <v>10000</v>
      </c>
      <c r="K1129" s="39">
        <f>SUBTOTAL(9,K1130:K1147)</f>
        <v>10000</v>
      </c>
      <c r="L1129" s="39">
        <f>SUBTOTAL(9,L1130:L1147)</f>
        <v>0</v>
      </c>
    </row>
    <row r="1130" spans="1:12" s="10" customFormat="1" ht="22.5" hidden="1" customHeight="1" x14ac:dyDescent="0.25">
      <c r="A1130" s="66"/>
      <c r="B1130" s="66"/>
      <c r="C1130" s="45"/>
      <c r="D1130" s="16"/>
      <c r="E1130" s="16"/>
      <c r="F1130" s="16"/>
      <c r="G1130" s="16"/>
      <c r="H1130" s="60"/>
      <c r="I1130" s="60"/>
      <c r="J1130" s="16"/>
      <c r="K1130" s="16"/>
      <c r="L1130" s="16"/>
    </row>
    <row r="1131" spans="1:12" s="10" customFormat="1" ht="18" customHeight="1" x14ac:dyDescent="0.25">
      <c r="A1131" s="73" t="s">
        <v>4</v>
      </c>
      <c r="B1131" s="73" t="s">
        <v>212</v>
      </c>
      <c r="C1131" s="16">
        <f>SUBTOTAL(9,C1132:C1134)</f>
        <v>0</v>
      </c>
      <c r="D1131" s="16">
        <f>SUBTOTAL(9,D1132:D1134)</f>
        <v>0</v>
      </c>
      <c r="E1131" s="16">
        <f>SUBTOTAL(9,E1132:E1134)</f>
        <v>0</v>
      </c>
      <c r="F1131" s="16">
        <f>G1131-D1131</f>
        <v>0</v>
      </c>
      <c r="G1131" s="16">
        <f>SUBTOTAL(9,G1132:G1134)</f>
        <v>0</v>
      </c>
      <c r="H1131" s="60" t="str">
        <f>IF(C1131&lt;&gt;0,E1131/C1131,"-")</f>
        <v>-</v>
      </c>
      <c r="I1131" s="60" t="str">
        <f>IF(D1131&lt;&gt;0,E1131/D1131,"-")</f>
        <v>-</v>
      </c>
      <c r="J1131" s="16">
        <f>SUBTOTAL(9,J1132:J1134)</f>
        <v>6000</v>
      </c>
      <c r="K1131" s="16">
        <f>SUBTOTAL(9,K1132:K1134)</f>
        <v>6000</v>
      </c>
      <c r="L1131" s="16">
        <f>SUBTOTAL(9,L1132:L1134)</f>
        <v>0</v>
      </c>
    </row>
    <row r="1132" spans="1:12" ht="30" hidden="1" customHeight="1" x14ac:dyDescent="0.25">
      <c r="A1132" s="9"/>
      <c r="B1132" s="9"/>
      <c r="C1132" s="46"/>
      <c r="D1132" s="33"/>
      <c r="E1132" s="33"/>
      <c r="F1132" s="33"/>
      <c r="G1132" s="34"/>
      <c r="H1132" s="61"/>
      <c r="I1132" s="61"/>
      <c r="J1132" s="34"/>
      <c r="K1132" s="34"/>
      <c r="L1132" s="34"/>
    </row>
    <row r="1133" spans="1:12" ht="15" customHeight="1" x14ac:dyDescent="0.25">
      <c r="A1133" s="74" t="s">
        <v>4</v>
      </c>
      <c r="B1133" s="74" t="s">
        <v>212</v>
      </c>
      <c r="C1133" s="3"/>
      <c r="D1133" s="3">
        <v>0</v>
      </c>
      <c r="E1133" s="3">
        <v>0</v>
      </c>
      <c r="F1133" s="3">
        <f>G1133-D1133</f>
        <v>0</v>
      </c>
      <c r="G1133" s="3"/>
      <c r="H1133" s="51" t="str">
        <f>IF(C1133&lt;&gt;0,0/C1133,"-")</f>
        <v>-</v>
      </c>
      <c r="I1133" s="51" t="str">
        <f>IF(D1133&lt;&gt;0,E1133/D1133,"-")</f>
        <v>-</v>
      </c>
      <c r="J1133" s="3">
        <v>6000</v>
      </c>
      <c r="K1133" s="76">
        <v>6000</v>
      </c>
      <c r="L1133" s="76">
        <v>0</v>
      </c>
    </row>
    <row r="1134" spans="1:12" hidden="1" x14ac:dyDescent="0.25">
      <c r="A1134" s="9"/>
      <c r="B1134" s="9"/>
      <c r="C1134" s="46"/>
      <c r="D1134" s="3"/>
      <c r="E1134" s="3"/>
      <c r="F1134" s="3"/>
      <c r="G1134" s="3"/>
      <c r="H1134" s="51"/>
      <c r="I1134" s="51"/>
      <c r="J1134" s="3"/>
      <c r="K1134" s="3"/>
      <c r="L1134" s="3"/>
    </row>
    <row r="1135" spans="1:12" s="10" customFormat="1" ht="18" customHeight="1" x14ac:dyDescent="0.25">
      <c r="A1135" s="73" t="s">
        <v>25</v>
      </c>
      <c r="B1135" s="73" t="s">
        <v>207</v>
      </c>
      <c r="C1135" s="16">
        <f>SUBTOTAL(9,C1136:C1138)</f>
        <v>0</v>
      </c>
      <c r="D1135" s="16">
        <f>SUBTOTAL(9,D1136:D1138)</f>
        <v>6000</v>
      </c>
      <c r="E1135" s="16">
        <f>SUBTOTAL(9,E1136:E1138)</f>
        <v>0</v>
      </c>
      <c r="F1135" s="16">
        <f>G1135-D1135</f>
        <v>-6000</v>
      </c>
      <c r="G1135" s="16">
        <f>SUBTOTAL(9,G1136:G1138)</f>
        <v>0</v>
      </c>
      <c r="H1135" s="60" t="str">
        <f>IF(C1135&lt;&gt;0,E1135/C1135,"-")</f>
        <v>-</v>
      </c>
      <c r="I1135" s="60">
        <f>IF(D1135&lt;&gt;0,E1135/D1135,"-")</f>
        <v>0</v>
      </c>
      <c r="J1135" s="16">
        <f>SUBTOTAL(9,J1136:J1138)</f>
        <v>0</v>
      </c>
      <c r="K1135" s="16">
        <f>SUBTOTAL(9,K1136:K1138)</f>
        <v>0</v>
      </c>
      <c r="L1135" s="16">
        <f>SUBTOTAL(9,L1136:L1138)</f>
        <v>0</v>
      </c>
    </row>
    <row r="1136" spans="1:12" ht="30" hidden="1" customHeight="1" x14ac:dyDescent="0.25">
      <c r="A1136" s="9"/>
      <c r="B1136" s="9"/>
      <c r="C1136" s="46"/>
      <c r="D1136" s="33"/>
      <c r="E1136" s="33"/>
      <c r="F1136" s="33"/>
      <c r="G1136" s="34"/>
      <c r="H1136" s="61"/>
      <c r="I1136" s="61"/>
      <c r="J1136" s="34"/>
      <c r="K1136" s="34"/>
      <c r="L1136" s="34"/>
    </row>
    <row r="1137" spans="1:12" ht="15" customHeight="1" x14ac:dyDescent="0.25">
      <c r="A1137" s="74" t="s">
        <v>93</v>
      </c>
      <c r="B1137" s="74" t="s">
        <v>239</v>
      </c>
      <c r="C1137" s="3">
        <v>0</v>
      </c>
      <c r="D1137" s="3">
        <v>6000</v>
      </c>
      <c r="E1137" s="3">
        <v>0</v>
      </c>
      <c r="F1137" s="3">
        <f>G1137-D1137</f>
        <v>-6000</v>
      </c>
      <c r="G1137" s="3"/>
      <c r="H1137" s="51" t="str">
        <f>IF(C1137&lt;&gt;0,0/C1137,"-")</f>
        <v>-</v>
      </c>
      <c r="I1137" s="51">
        <f>IF(D1137&lt;&gt;0,E1137/D1137,"-")</f>
        <v>0</v>
      </c>
      <c r="J1137" s="3">
        <v>0</v>
      </c>
      <c r="K1137" s="76">
        <v>0</v>
      </c>
      <c r="L1137" s="76">
        <v>0</v>
      </c>
    </row>
    <row r="1138" spans="1:12" hidden="1" x14ac:dyDescent="0.25">
      <c r="A1138" s="9"/>
      <c r="B1138" s="9"/>
      <c r="C1138" s="46"/>
      <c r="D1138" s="3"/>
      <c r="E1138" s="3"/>
      <c r="F1138" s="3"/>
      <c r="G1138" s="3"/>
      <c r="H1138" s="51"/>
      <c r="I1138" s="51"/>
      <c r="J1138" s="3"/>
      <c r="K1138" s="3"/>
      <c r="L1138" s="3"/>
    </row>
    <row r="1139" spans="1:12" s="10" customFormat="1" ht="18" customHeight="1" x14ac:dyDescent="0.25">
      <c r="A1139" s="73" t="s">
        <v>8</v>
      </c>
      <c r="B1139" s="73" t="s">
        <v>193</v>
      </c>
      <c r="C1139" s="16">
        <f>SUBTOTAL(9,C1140:C1142)</f>
        <v>0</v>
      </c>
      <c r="D1139" s="16">
        <f>SUBTOTAL(9,D1140:D1142)</f>
        <v>0</v>
      </c>
      <c r="E1139" s="16">
        <f>SUBTOTAL(9,E1140:E1142)</f>
        <v>0</v>
      </c>
      <c r="F1139" s="16">
        <f>G1139-D1139</f>
        <v>0</v>
      </c>
      <c r="G1139" s="16">
        <f>SUBTOTAL(9,G1140:G1142)</f>
        <v>0</v>
      </c>
      <c r="H1139" s="60" t="str">
        <f>IF(C1139&lt;&gt;0,E1139/C1139,"-")</f>
        <v>-</v>
      </c>
      <c r="I1139" s="60" t="str">
        <f>IF(D1139&lt;&gt;0,E1139/D1139,"-")</f>
        <v>-</v>
      </c>
      <c r="J1139" s="16">
        <f>SUBTOTAL(9,J1140:J1142)</f>
        <v>4000</v>
      </c>
      <c r="K1139" s="16">
        <f>SUBTOTAL(9,K1140:K1142)</f>
        <v>4000</v>
      </c>
      <c r="L1139" s="16">
        <f>SUBTOTAL(9,L1140:L1142)</f>
        <v>0</v>
      </c>
    </row>
    <row r="1140" spans="1:12" ht="30" hidden="1" customHeight="1" x14ac:dyDescent="0.25">
      <c r="A1140" s="9"/>
      <c r="B1140" s="9"/>
      <c r="C1140" s="46"/>
      <c r="D1140" s="33"/>
      <c r="E1140" s="33"/>
      <c r="F1140" s="33"/>
      <c r="G1140" s="34"/>
      <c r="H1140" s="61"/>
      <c r="I1140" s="61"/>
      <c r="J1140" s="34"/>
      <c r="K1140" s="34"/>
      <c r="L1140" s="34"/>
    </row>
    <row r="1141" spans="1:12" ht="15" customHeight="1" x14ac:dyDescent="0.25">
      <c r="A1141" s="74" t="s">
        <v>8</v>
      </c>
      <c r="B1141" s="74" t="s">
        <v>193</v>
      </c>
      <c r="C1141" s="3"/>
      <c r="D1141" s="3">
        <v>0</v>
      </c>
      <c r="E1141" s="3">
        <v>0</v>
      </c>
      <c r="F1141" s="3">
        <f>G1141-D1141</f>
        <v>0</v>
      </c>
      <c r="G1141" s="3"/>
      <c r="H1141" s="51" t="str">
        <f>IF(C1141&lt;&gt;0,0/C1141,"-")</f>
        <v>-</v>
      </c>
      <c r="I1141" s="51" t="str">
        <f>IF(D1141&lt;&gt;0,E1141/D1141,"-")</f>
        <v>-</v>
      </c>
      <c r="J1141" s="3">
        <v>4000</v>
      </c>
      <c r="K1141" s="76">
        <v>4000</v>
      </c>
      <c r="L1141" s="76">
        <v>0</v>
      </c>
    </row>
    <row r="1142" spans="1:12" hidden="1" x14ac:dyDescent="0.25">
      <c r="A1142" s="9"/>
      <c r="B1142" s="9"/>
      <c r="C1142" s="46"/>
      <c r="D1142" s="3"/>
      <c r="E1142" s="3"/>
      <c r="F1142" s="3"/>
      <c r="G1142" s="3"/>
      <c r="H1142" s="51"/>
      <c r="I1142" s="51"/>
      <c r="J1142" s="3"/>
      <c r="K1142" s="3"/>
      <c r="L1142" s="3"/>
    </row>
    <row r="1143" spans="1:12" s="10" customFormat="1" ht="18" customHeight="1" x14ac:dyDescent="0.25">
      <c r="A1143" s="73" t="s">
        <v>34</v>
      </c>
      <c r="B1143" s="73" t="s">
        <v>242</v>
      </c>
      <c r="C1143" s="16">
        <f>SUBTOTAL(9,C1144:C1146)</f>
        <v>0</v>
      </c>
      <c r="D1143" s="16">
        <f>SUBTOTAL(9,D1144:D1146)</f>
        <v>4000</v>
      </c>
      <c r="E1143" s="16">
        <f>SUBTOTAL(9,E1144:E1146)</f>
        <v>5000</v>
      </c>
      <c r="F1143" s="16">
        <f>G1143-D1143</f>
        <v>-4000</v>
      </c>
      <c r="G1143" s="16">
        <f>SUBTOTAL(9,G1144:G1146)</f>
        <v>0</v>
      </c>
      <c r="H1143" s="60" t="str">
        <f>IF(C1143&lt;&gt;0,E1143/C1143,"-")</f>
        <v>-</v>
      </c>
      <c r="I1143" s="60">
        <f>IF(D1143&lt;&gt;0,E1143/D1143,"-")</f>
        <v>1.25</v>
      </c>
      <c r="J1143" s="16">
        <f>SUBTOTAL(9,J1144:J1146)</f>
        <v>0</v>
      </c>
      <c r="K1143" s="16">
        <f>SUBTOTAL(9,K1144:K1146)</f>
        <v>0</v>
      </c>
      <c r="L1143" s="16">
        <f>SUBTOTAL(9,L1144:L1146)</f>
        <v>0</v>
      </c>
    </row>
    <row r="1144" spans="1:12" ht="30" hidden="1" customHeight="1" x14ac:dyDescent="0.25">
      <c r="A1144" s="9"/>
      <c r="B1144" s="9"/>
      <c r="C1144" s="46"/>
      <c r="D1144" s="33"/>
      <c r="E1144" s="33"/>
      <c r="F1144" s="33"/>
      <c r="G1144" s="34"/>
      <c r="H1144" s="61"/>
      <c r="I1144" s="61"/>
      <c r="J1144" s="34"/>
      <c r="K1144" s="34"/>
      <c r="L1144" s="34"/>
    </row>
    <row r="1145" spans="1:12" ht="15" customHeight="1" x14ac:dyDescent="0.25">
      <c r="A1145" s="74" t="s">
        <v>113</v>
      </c>
      <c r="B1145" s="74" t="s">
        <v>281</v>
      </c>
      <c r="C1145" s="3">
        <v>0</v>
      </c>
      <c r="D1145" s="3">
        <v>4000</v>
      </c>
      <c r="E1145" s="3">
        <v>5000</v>
      </c>
      <c r="F1145" s="3">
        <f>G1145-D1145</f>
        <v>-4000</v>
      </c>
      <c r="G1145" s="3"/>
      <c r="H1145" s="51" t="str">
        <f>IF(C1145&lt;&gt;0,0/C1145,"-")</f>
        <v>-</v>
      </c>
      <c r="I1145" s="51">
        <f>IF(D1145&lt;&gt;0,E1145/D1145,"-")</f>
        <v>1.25</v>
      </c>
      <c r="J1145" s="3">
        <v>0</v>
      </c>
      <c r="K1145" s="76">
        <v>0</v>
      </c>
      <c r="L1145" s="76">
        <v>0</v>
      </c>
    </row>
    <row r="1146" spans="1:12" hidden="1" x14ac:dyDescent="0.25">
      <c r="A1146" s="9"/>
      <c r="B1146" s="9"/>
      <c r="C1146" s="46"/>
      <c r="D1146" s="3"/>
      <c r="E1146" s="3"/>
      <c r="F1146" s="3"/>
      <c r="G1146" s="3"/>
      <c r="H1146" s="51"/>
      <c r="I1146" s="51"/>
      <c r="J1146" s="3"/>
      <c r="K1146" s="3"/>
      <c r="L1146" s="3"/>
    </row>
    <row r="1147" spans="1:12" hidden="1" x14ac:dyDescent="0.25">
      <c r="A1147" s="1"/>
      <c r="B1147" s="1"/>
      <c r="C1147" s="5"/>
      <c r="D1147" s="5"/>
      <c r="E1147" s="5"/>
      <c r="F1147" s="5"/>
      <c r="G1147" s="34"/>
      <c r="H1147" s="61"/>
      <c r="I1147" s="61"/>
      <c r="J1147" s="34"/>
      <c r="K1147" s="34"/>
      <c r="L1147" s="34"/>
    </row>
    <row r="1148" spans="1:12" ht="20.100000000000001" hidden="1" customHeight="1" x14ac:dyDescent="0.25">
      <c r="A1148" s="1"/>
      <c r="B1148" s="1"/>
      <c r="C1148" s="5"/>
      <c r="D1148" s="5"/>
      <c r="E1148" s="5"/>
      <c r="F1148" s="5"/>
      <c r="G1148" s="34"/>
      <c r="H1148" s="61"/>
      <c r="I1148" s="61"/>
      <c r="J1148" s="34"/>
      <c r="K1148" s="34"/>
      <c r="L1148" s="34"/>
    </row>
    <row r="1149" spans="1:12" ht="20.100000000000001" hidden="1" customHeight="1" x14ac:dyDescent="0.25">
      <c r="A1149" s="1"/>
      <c r="B1149" s="1"/>
      <c r="C1149" s="5"/>
      <c r="D1149" s="5"/>
      <c r="E1149" s="5"/>
      <c r="F1149" s="5"/>
      <c r="G1149" s="34"/>
      <c r="H1149" s="61"/>
      <c r="I1149" s="61"/>
      <c r="J1149" s="34"/>
      <c r="K1149" s="34"/>
      <c r="L1149" s="34"/>
    </row>
    <row r="1150" spans="1:12" ht="20.100000000000001" hidden="1" customHeight="1" x14ac:dyDescent="0.25">
      <c r="A1150" s="1"/>
      <c r="B1150" s="1"/>
      <c r="C1150" s="5"/>
      <c r="D1150" s="5"/>
      <c r="E1150" s="5"/>
      <c r="F1150" s="5"/>
      <c r="G1150" s="34"/>
      <c r="H1150" s="61"/>
      <c r="I1150" s="61"/>
      <c r="J1150" s="34"/>
      <c r="K1150" s="34"/>
      <c r="L1150" s="34"/>
    </row>
    <row r="1151" spans="1:12" ht="20.100000000000001" hidden="1" customHeight="1" x14ac:dyDescent="0.25">
      <c r="A1151" s="1"/>
      <c r="B1151" s="1"/>
      <c r="C1151" s="5"/>
      <c r="D1151" s="5"/>
      <c r="E1151" s="5"/>
      <c r="F1151" s="5"/>
      <c r="G1151" s="34"/>
      <c r="H1151" s="61"/>
      <c r="I1151" s="61"/>
      <c r="J1151" s="34"/>
      <c r="K1151" s="34"/>
      <c r="L1151" s="34"/>
    </row>
    <row r="1152" spans="1:12" s="22" customFormat="1" ht="18" customHeight="1" x14ac:dyDescent="0.25">
      <c r="A1152" s="68" t="s">
        <v>66</v>
      </c>
      <c r="B1152" s="68" t="s">
        <v>292</v>
      </c>
      <c r="C1152" s="37">
        <f>SUBTOTAL(9,C1153:C1221)</f>
        <v>0</v>
      </c>
      <c r="D1152" s="37">
        <f>SUBTOTAL(9,D1153:D1221)</f>
        <v>205000</v>
      </c>
      <c r="E1152" s="37">
        <f>SUBTOTAL(9,E1153:E1221)</f>
        <v>220868.75</v>
      </c>
      <c r="F1152" s="37">
        <f>G1152-D1152</f>
        <v>-205000</v>
      </c>
      <c r="G1152" s="37">
        <f>SUBTOTAL(9,G1153:G1221)</f>
        <v>0</v>
      </c>
      <c r="H1152" s="55" t="str">
        <f>IF(C1152&lt;&gt;0,E1152/C1152,"-")</f>
        <v>-</v>
      </c>
      <c r="I1152" s="55">
        <f>IF(D1152&lt;&gt;0,E1152/D1152,"-")</f>
        <v>1.0774085365853658</v>
      </c>
      <c r="J1152" s="37">
        <f>SUBTOTAL(9,J1153:J1221)</f>
        <v>202000</v>
      </c>
      <c r="K1152" s="37">
        <f>SUBTOTAL(9,K1153:K1221)</f>
        <v>202000</v>
      </c>
      <c r="L1152" s="37">
        <f>SUBTOTAL(9,L1153:L1221)</f>
        <v>0</v>
      </c>
    </row>
    <row r="1153" spans="1:12" s="10" customFormat="1" ht="30" hidden="1" customHeight="1" x14ac:dyDescent="0.25">
      <c r="A1153" s="66"/>
      <c r="B1153" s="66"/>
      <c r="C1153" s="45"/>
      <c r="D1153" s="13"/>
      <c r="E1153" s="13"/>
      <c r="F1153" s="13"/>
      <c r="G1153" s="32"/>
      <c r="H1153" s="54"/>
      <c r="I1153" s="54"/>
      <c r="J1153" s="32"/>
      <c r="K1153" s="32"/>
      <c r="L1153" s="32"/>
    </row>
    <row r="1154" spans="1:12" s="10" customFormat="1" ht="18" customHeight="1" x14ac:dyDescent="0.25">
      <c r="A1154" s="69" t="s">
        <v>56</v>
      </c>
      <c r="B1154" s="69" t="s">
        <v>280</v>
      </c>
      <c r="C1154" s="38">
        <f>SUBTOTAL(9,C1155:C1220)</f>
        <v>0</v>
      </c>
      <c r="D1154" s="38">
        <f>SUBTOTAL(9,D1155:D1220)</f>
        <v>205000</v>
      </c>
      <c r="E1154" s="38">
        <f>SUBTOTAL(9,E1155:E1220)</f>
        <v>220868.75</v>
      </c>
      <c r="F1154" s="38">
        <f>G1154-D1154</f>
        <v>-205000</v>
      </c>
      <c r="G1154" s="38">
        <f>SUBTOTAL(9,G1155:G1220)</f>
        <v>0</v>
      </c>
      <c r="H1154" s="56" t="str">
        <f>IF(C1154&lt;&gt;0,E1154/C1154,"-")</f>
        <v>-</v>
      </c>
      <c r="I1154" s="56">
        <f>IF(D1154&lt;&gt;0,E1154/D1154,"-")</f>
        <v>1.0774085365853658</v>
      </c>
      <c r="J1154" s="38">
        <f>SUBTOTAL(9,J1155:J1220)</f>
        <v>202000</v>
      </c>
      <c r="K1154" s="38">
        <f>SUBTOTAL(9,K1155:K1220)</f>
        <v>202000</v>
      </c>
      <c r="L1154" s="38">
        <f>SUBTOTAL(9,L1155:L1220)</f>
        <v>0</v>
      </c>
    </row>
    <row r="1155" spans="1:12" s="10" customFormat="1" ht="30" hidden="1" customHeight="1" x14ac:dyDescent="0.25">
      <c r="A1155" s="66"/>
      <c r="B1155" s="66"/>
      <c r="C1155" s="45"/>
      <c r="D1155" s="14"/>
      <c r="E1155" s="14"/>
      <c r="F1155" s="14"/>
      <c r="G1155" s="32"/>
      <c r="H1155" s="54"/>
      <c r="I1155" s="54"/>
      <c r="J1155" s="32"/>
      <c r="K1155" s="32"/>
      <c r="L1155" s="32"/>
    </row>
    <row r="1156" spans="1:12" s="10" customFormat="1" ht="18" customHeight="1" x14ac:dyDescent="0.25">
      <c r="A1156" s="70" t="s">
        <v>152</v>
      </c>
      <c r="B1156" s="70" t="s">
        <v>362</v>
      </c>
      <c r="C1156" s="40">
        <f>SUBTOTAL(9,C1157:C1172)</f>
        <v>0</v>
      </c>
      <c r="D1156" s="40">
        <f>SUBTOTAL(9,D1157:D1172)</f>
        <v>115000</v>
      </c>
      <c r="E1156" s="40">
        <f>SUBTOTAL(9,E1157:E1172)</f>
        <v>134156.25</v>
      </c>
      <c r="F1156" s="40">
        <f>G1156-D1156</f>
        <v>-115000</v>
      </c>
      <c r="G1156" s="40">
        <f>SUBTOTAL(9,G1157:G1172)</f>
        <v>0</v>
      </c>
      <c r="H1156" s="57" t="str">
        <f>IF(C1156&lt;&gt;0,E1156/C1156,"-")</f>
        <v>-</v>
      </c>
      <c r="I1156" s="57">
        <f>IF(D1156&lt;&gt;0,E1156/D1156,"-")</f>
        <v>1.1665760869565218</v>
      </c>
      <c r="J1156" s="40">
        <f>SUBTOTAL(9,J1157:J1172)</f>
        <v>84000</v>
      </c>
      <c r="K1156" s="40">
        <f>SUBTOTAL(9,K1157:K1172)</f>
        <v>84000</v>
      </c>
      <c r="L1156" s="40">
        <f>SUBTOTAL(9,L1157:L1172)</f>
        <v>0</v>
      </c>
    </row>
    <row r="1157" spans="1:12" s="10" customFormat="1" ht="30" hidden="1" customHeight="1" x14ac:dyDescent="0.25">
      <c r="A1157" s="66"/>
      <c r="B1157" s="66"/>
      <c r="C1157" s="45"/>
      <c r="D1157" s="15"/>
      <c r="E1157" s="15"/>
      <c r="F1157" s="15"/>
      <c r="G1157" s="32"/>
      <c r="H1157" s="54"/>
      <c r="I1157" s="54"/>
      <c r="J1157" s="32"/>
      <c r="K1157" s="32"/>
      <c r="L1157" s="32"/>
    </row>
    <row r="1158" spans="1:12" s="10" customFormat="1" ht="18" customHeight="1" x14ac:dyDescent="0.25">
      <c r="A1158" s="71" t="s">
        <v>2</v>
      </c>
      <c r="B1158" s="71" t="s">
        <v>273</v>
      </c>
      <c r="C1158" s="41">
        <f>SUBTOTAL(9,C1159:C1171)</f>
        <v>0</v>
      </c>
      <c r="D1158" s="41">
        <f>SUBTOTAL(9,D1159:D1171)</f>
        <v>115000</v>
      </c>
      <c r="E1158" s="41">
        <f>SUBTOTAL(9,E1159:E1171)</f>
        <v>134156.25</v>
      </c>
      <c r="F1158" s="41">
        <f>G1158-D1158</f>
        <v>-115000</v>
      </c>
      <c r="G1158" s="41">
        <f>SUBTOTAL(9,G1159:G1171)</f>
        <v>0</v>
      </c>
      <c r="H1158" s="58" t="str">
        <f>IF(C1158&lt;&gt;0,E1158/C1158,"-")</f>
        <v>-</v>
      </c>
      <c r="I1158" s="58">
        <f>IF(D1158&lt;&gt;0,E1158/D1158,"-")</f>
        <v>1.1665760869565218</v>
      </c>
      <c r="J1158" s="41">
        <f>SUBTOTAL(9,J1159:J1171)</f>
        <v>84000</v>
      </c>
      <c r="K1158" s="41">
        <f>SUBTOTAL(9,K1159:K1171)</f>
        <v>84000</v>
      </c>
      <c r="L1158" s="41">
        <f>SUBTOTAL(9,L1159:L1171)</f>
        <v>0</v>
      </c>
    </row>
    <row r="1159" spans="1:12" s="10" customFormat="1" ht="30" hidden="1" customHeight="1" x14ac:dyDescent="0.25">
      <c r="A1159" s="66"/>
      <c r="B1159" s="66"/>
      <c r="C1159" s="45"/>
      <c r="D1159" s="16"/>
      <c r="E1159" s="16"/>
      <c r="F1159" s="16"/>
      <c r="G1159" s="32"/>
      <c r="H1159" s="54"/>
      <c r="I1159" s="54"/>
      <c r="J1159" s="32"/>
      <c r="K1159" s="32"/>
      <c r="L1159" s="32"/>
    </row>
    <row r="1160" spans="1:12" s="10" customFormat="1" ht="18" customHeight="1" x14ac:dyDescent="0.25">
      <c r="A1160" s="72" t="s">
        <v>0</v>
      </c>
      <c r="B1160" s="72" t="s">
        <v>210</v>
      </c>
      <c r="C1160" s="39">
        <f>SUBTOTAL(9,C1161:C1170)</f>
        <v>0</v>
      </c>
      <c r="D1160" s="39">
        <f>SUBTOTAL(9,D1161:D1170)</f>
        <v>115000</v>
      </c>
      <c r="E1160" s="39">
        <f>SUBTOTAL(9,E1161:E1170)</f>
        <v>134156.25</v>
      </c>
      <c r="F1160" s="39">
        <f>G1160-D1160</f>
        <v>-115000</v>
      </c>
      <c r="G1160" s="39">
        <f>SUBTOTAL(9,G1161:G1170)</f>
        <v>0</v>
      </c>
      <c r="H1160" s="59" t="str">
        <f>IF(C1160&lt;&gt;0,E1160/C1160,"-")</f>
        <v>-</v>
      </c>
      <c r="I1160" s="59">
        <f>IF(D1160&lt;&gt;0,E1160/D1160,"-")</f>
        <v>1.1665760869565218</v>
      </c>
      <c r="J1160" s="39">
        <f>SUBTOTAL(9,J1161:J1170)</f>
        <v>84000</v>
      </c>
      <c r="K1160" s="39">
        <f>SUBTOTAL(9,K1161:K1170)</f>
        <v>84000</v>
      </c>
      <c r="L1160" s="39">
        <f>SUBTOTAL(9,L1161:L1170)</f>
        <v>0</v>
      </c>
    </row>
    <row r="1161" spans="1:12" s="10" customFormat="1" ht="22.5" hidden="1" customHeight="1" x14ac:dyDescent="0.25">
      <c r="A1161" s="66"/>
      <c r="B1161" s="66"/>
      <c r="C1161" s="45"/>
      <c r="D1161" s="16"/>
      <c r="E1161" s="16"/>
      <c r="F1161" s="16"/>
      <c r="G1161" s="16"/>
      <c r="H1161" s="60"/>
      <c r="I1161" s="60"/>
      <c r="J1161" s="16"/>
      <c r="K1161" s="16"/>
      <c r="L1161" s="16"/>
    </row>
    <row r="1162" spans="1:12" s="10" customFormat="1" ht="18" customHeight="1" x14ac:dyDescent="0.25">
      <c r="A1162" s="73" t="s">
        <v>8</v>
      </c>
      <c r="B1162" s="73" t="s">
        <v>193</v>
      </c>
      <c r="C1162" s="16">
        <f>SUBTOTAL(9,C1163:C1165)</f>
        <v>0</v>
      </c>
      <c r="D1162" s="16">
        <f>SUBTOTAL(9,D1163:D1165)</f>
        <v>0</v>
      </c>
      <c r="E1162" s="16">
        <f>SUBTOTAL(9,E1163:E1165)</f>
        <v>0</v>
      </c>
      <c r="F1162" s="16">
        <f>G1162-D1162</f>
        <v>0</v>
      </c>
      <c r="G1162" s="16">
        <f>SUBTOTAL(9,G1163:G1165)</f>
        <v>0</v>
      </c>
      <c r="H1162" s="60" t="str">
        <f>IF(C1162&lt;&gt;0,E1162/C1162,"-")</f>
        <v>-</v>
      </c>
      <c r="I1162" s="60" t="str">
        <f>IF(D1162&lt;&gt;0,E1162/D1162,"-")</f>
        <v>-</v>
      </c>
      <c r="J1162" s="16">
        <f>SUBTOTAL(9,J1163:J1165)</f>
        <v>84000</v>
      </c>
      <c r="K1162" s="16">
        <f>SUBTOTAL(9,K1163:K1165)</f>
        <v>84000</v>
      </c>
      <c r="L1162" s="16">
        <f>SUBTOTAL(9,L1163:L1165)</f>
        <v>0</v>
      </c>
    </row>
    <row r="1163" spans="1:12" ht="30" hidden="1" customHeight="1" x14ac:dyDescent="0.25">
      <c r="A1163" s="9"/>
      <c r="B1163" s="9"/>
      <c r="C1163" s="46"/>
      <c r="D1163" s="33"/>
      <c r="E1163" s="33"/>
      <c r="F1163" s="33"/>
      <c r="G1163" s="34"/>
      <c r="H1163" s="61"/>
      <c r="I1163" s="61"/>
      <c r="J1163" s="34"/>
      <c r="K1163" s="34"/>
      <c r="L1163" s="34"/>
    </row>
    <row r="1164" spans="1:12" ht="15" customHeight="1" x14ac:dyDescent="0.25">
      <c r="A1164" s="74" t="s">
        <v>8</v>
      </c>
      <c r="B1164" s="74" t="s">
        <v>193</v>
      </c>
      <c r="C1164" s="3"/>
      <c r="D1164" s="3">
        <v>0</v>
      </c>
      <c r="E1164" s="3">
        <v>0</v>
      </c>
      <c r="F1164" s="3">
        <f>G1164-D1164</f>
        <v>0</v>
      </c>
      <c r="G1164" s="3"/>
      <c r="H1164" s="51" t="str">
        <f>IF(C1164&lt;&gt;0,0/C1164,"-")</f>
        <v>-</v>
      </c>
      <c r="I1164" s="51" t="str">
        <f>IF(D1164&lt;&gt;0,E1164/D1164,"-")</f>
        <v>-</v>
      </c>
      <c r="J1164" s="3">
        <v>84000</v>
      </c>
      <c r="K1164" s="76">
        <v>84000</v>
      </c>
      <c r="L1164" s="76">
        <v>0</v>
      </c>
    </row>
    <row r="1165" spans="1:12" hidden="1" x14ac:dyDescent="0.25">
      <c r="A1165" s="9"/>
      <c r="B1165" s="9"/>
      <c r="C1165" s="46"/>
      <c r="D1165" s="3"/>
      <c r="E1165" s="3"/>
      <c r="F1165" s="3"/>
      <c r="G1165" s="3"/>
      <c r="H1165" s="51"/>
      <c r="I1165" s="51"/>
      <c r="J1165" s="3"/>
      <c r="K1165" s="3"/>
      <c r="L1165" s="3"/>
    </row>
    <row r="1166" spans="1:12" s="10" customFormat="1" ht="18" customHeight="1" x14ac:dyDescent="0.25">
      <c r="A1166" s="73" t="s">
        <v>34</v>
      </c>
      <c r="B1166" s="73" t="s">
        <v>242</v>
      </c>
      <c r="C1166" s="16">
        <f>SUBTOTAL(9,C1167:C1169)</f>
        <v>0</v>
      </c>
      <c r="D1166" s="16">
        <f>SUBTOTAL(9,D1167:D1169)</f>
        <v>115000</v>
      </c>
      <c r="E1166" s="16">
        <f>SUBTOTAL(9,E1167:E1169)</f>
        <v>134156.25</v>
      </c>
      <c r="F1166" s="16">
        <f>G1166-D1166</f>
        <v>-115000</v>
      </c>
      <c r="G1166" s="16">
        <f>SUBTOTAL(9,G1167:G1169)</f>
        <v>0</v>
      </c>
      <c r="H1166" s="60" t="str">
        <f>IF(C1166&lt;&gt;0,E1166/C1166,"-")</f>
        <v>-</v>
      </c>
      <c r="I1166" s="60">
        <f>IF(D1166&lt;&gt;0,E1166/D1166,"-")</f>
        <v>1.1665760869565218</v>
      </c>
      <c r="J1166" s="16">
        <f>SUBTOTAL(9,J1167:J1169)</f>
        <v>0</v>
      </c>
      <c r="K1166" s="16">
        <f>SUBTOTAL(9,K1167:K1169)</f>
        <v>0</v>
      </c>
      <c r="L1166" s="16">
        <f>SUBTOTAL(9,L1167:L1169)</f>
        <v>0</v>
      </c>
    </row>
    <row r="1167" spans="1:12" ht="30" hidden="1" customHeight="1" x14ac:dyDescent="0.25">
      <c r="A1167" s="9"/>
      <c r="B1167" s="9"/>
      <c r="C1167" s="46"/>
      <c r="D1167" s="33"/>
      <c r="E1167" s="33"/>
      <c r="F1167" s="33"/>
      <c r="G1167" s="34"/>
      <c r="H1167" s="61"/>
      <c r="I1167" s="61"/>
      <c r="J1167" s="34"/>
      <c r="K1167" s="34"/>
      <c r="L1167" s="34"/>
    </row>
    <row r="1168" spans="1:12" ht="15" customHeight="1" x14ac:dyDescent="0.25">
      <c r="A1168" s="74" t="s">
        <v>113</v>
      </c>
      <c r="B1168" s="74" t="s">
        <v>281</v>
      </c>
      <c r="C1168" s="3">
        <v>0</v>
      </c>
      <c r="D1168" s="3">
        <v>115000</v>
      </c>
      <c r="E1168" s="3">
        <v>134156.25</v>
      </c>
      <c r="F1168" s="3">
        <f>G1168-D1168</f>
        <v>-115000</v>
      </c>
      <c r="G1168" s="3"/>
      <c r="H1168" s="51" t="str">
        <f>IF(C1168&lt;&gt;0,0/C1168,"-")</f>
        <v>-</v>
      </c>
      <c r="I1168" s="51">
        <f>IF(D1168&lt;&gt;0,E1168/D1168,"-")</f>
        <v>1.1665760869565218</v>
      </c>
      <c r="J1168" s="3">
        <v>0</v>
      </c>
      <c r="K1168" s="76">
        <v>0</v>
      </c>
      <c r="L1168" s="76">
        <v>0</v>
      </c>
    </row>
    <row r="1169" spans="1:12" hidden="1" x14ac:dyDescent="0.25">
      <c r="A1169" s="9"/>
      <c r="B1169" s="9"/>
      <c r="C1169" s="46"/>
      <c r="D1169" s="3"/>
      <c r="E1169" s="3"/>
      <c r="F1169" s="3"/>
      <c r="G1169" s="3"/>
      <c r="H1169" s="51"/>
      <c r="I1169" s="51"/>
      <c r="J1169" s="3"/>
      <c r="K1169" s="3"/>
      <c r="L1169" s="3"/>
    </row>
    <row r="1170" spans="1:12" hidden="1" x14ac:dyDescent="0.25">
      <c r="A1170" s="1"/>
      <c r="B1170" s="1"/>
      <c r="C1170" s="5"/>
      <c r="D1170" s="5"/>
      <c r="E1170" s="5"/>
      <c r="F1170" s="5"/>
      <c r="G1170" s="34"/>
      <c r="H1170" s="61"/>
      <c r="I1170" s="61"/>
      <c r="J1170" s="34"/>
      <c r="K1170" s="34"/>
      <c r="L1170" s="34"/>
    </row>
    <row r="1171" spans="1:12" ht="20.100000000000001" hidden="1" customHeight="1" x14ac:dyDescent="0.25">
      <c r="A1171" s="1"/>
      <c r="B1171" s="1"/>
      <c r="C1171" s="5"/>
      <c r="D1171" s="5"/>
      <c r="E1171" s="5"/>
      <c r="F1171" s="5"/>
      <c r="G1171" s="34"/>
      <c r="H1171" s="61"/>
      <c r="I1171" s="61"/>
      <c r="J1171" s="34"/>
      <c r="K1171" s="34"/>
      <c r="L1171" s="34"/>
    </row>
    <row r="1172" spans="1:12" ht="20.100000000000001" hidden="1" customHeight="1" x14ac:dyDescent="0.25">
      <c r="A1172" s="1"/>
      <c r="B1172" s="1"/>
      <c r="C1172" s="5"/>
      <c r="D1172" s="5"/>
      <c r="E1172" s="5"/>
      <c r="F1172" s="5"/>
      <c r="G1172" s="34"/>
      <c r="H1172" s="61"/>
      <c r="I1172" s="61"/>
      <c r="J1172" s="34"/>
      <c r="K1172" s="34"/>
      <c r="L1172" s="34"/>
    </row>
    <row r="1173" spans="1:12" s="10" customFormat="1" ht="18" customHeight="1" x14ac:dyDescent="0.25">
      <c r="A1173" s="70" t="s">
        <v>153</v>
      </c>
      <c r="B1173" s="70" t="s">
        <v>288</v>
      </c>
      <c r="C1173" s="40">
        <f>SUBTOTAL(9,C1174:C1189)</f>
        <v>0</v>
      </c>
      <c r="D1173" s="40">
        <f>SUBTOTAL(9,D1174:D1189)</f>
        <v>40000</v>
      </c>
      <c r="E1173" s="40">
        <f>SUBTOTAL(9,E1174:E1189)</f>
        <v>36712.5</v>
      </c>
      <c r="F1173" s="40">
        <f>G1173-D1173</f>
        <v>-40000</v>
      </c>
      <c r="G1173" s="40">
        <f>SUBTOTAL(9,G1174:G1189)</f>
        <v>0</v>
      </c>
      <c r="H1173" s="57" t="str">
        <f>IF(C1173&lt;&gt;0,E1173/C1173,"-")</f>
        <v>-</v>
      </c>
      <c r="I1173" s="57">
        <f>IF(D1173&lt;&gt;0,E1173/D1173,"-")</f>
        <v>0.91781250000000003</v>
      </c>
      <c r="J1173" s="40">
        <f>SUBTOTAL(9,J1174:J1189)</f>
        <v>30000</v>
      </c>
      <c r="K1173" s="40">
        <f>SUBTOTAL(9,K1174:K1189)</f>
        <v>30000</v>
      </c>
      <c r="L1173" s="40">
        <f>SUBTOTAL(9,L1174:L1189)</f>
        <v>0</v>
      </c>
    </row>
    <row r="1174" spans="1:12" s="10" customFormat="1" ht="30" hidden="1" customHeight="1" x14ac:dyDescent="0.25">
      <c r="A1174" s="66"/>
      <c r="B1174" s="66"/>
      <c r="C1174" s="45"/>
      <c r="D1174" s="15"/>
      <c r="E1174" s="15"/>
      <c r="F1174" s="15"/>
      <c r="G1174" s="32"/>
      <c r="H1174" s="54"/>
      <c r="I1174" s="54"/>
      <c r="J1174" s="32"/>
      <c r="K1174" s="32"/>
      <c r="L1174" s="32"/>
    </row>
    <row r="1175" spans="1:12" s="10" customFormat="1" ht="18" customHeight="1" x14ac:dyDescent="0.25">
      <c r="A1175" s="71" t="s">
        <v>2</v>
      </c>
      <c r="B1175" s="71" t="s">
        <v>273</v>
      </c>
      <c r="C1175" s="41">
        <f>SUBTOTAL(9,C1176:C1188)</f>
        <v>0</v>
      </c>
      <c r="D1175" s="41">
        <f>SUBTOTAL(9,D1176:D1188)</f>
        <v>40000</v>
      </c>
      <c r="E1175" s="41">
        <f>SUBTOTAL(9,E1176:E1188)</f>
        <v>36712.5</v>
      </c>
      <c r="F1175" s="41">
        <f>G1175-D1175</f>
        <v>-40000</v>
      </c>
      <c r="G1175" s="41">
        <f>SUBTOTAL(9,G1176:G1188)</f>
        <v>0</v>
      </c>
      <c r="H1175" s="58" t="str">
        <f>IF(C1175&lt;&gt;0,E1175/C1175,"-")</f>
        <v>-</v>
      </c>
      <c r="I1175" s="58">
        <f>IF(D1175&lt;&gt;0,E1175/D1175,"-")</f>
        <v>0.91781250000000003</v>
      </c>
      <c r="J1175" s="41">
        <f>SUBTOTAL(9,J1176:J1188)</f>
        <v>30000</v>
      </c>
      <c r="K1175" s="41">
        <f>SUBTOTAL(9,K1176:K1188)</f>
        <v>30000</v>
      </c>
      <c r="L1175" s="41">
        <f>SUBTOTAL(9,L1176:L1188)</f>
        <v>0</v>
      </c>
    </row>
    <row r="1176" spans="1:12" s="10" customFormat="1" ht="30" hidden="1" customHeight="1" x14ac:dyDescent="0.25">
      <c r="A1176" s="66"/>
      <c r="B1176" s="66"/>
      <c r="C1176" s="45"/>
      <c r="D1176" s="16"/>
      <c r="E1176" s="16"/>
      <c r="F1176" s="16"/>
      <c r="G1176" s="32"/>
      <c r="H1176" s="54"/>
      <c r="I1176" s="54"/>
      <c r="J1176" s="32"/>
      <c r="K1176" s="32"/>
      <c r="L1176" s="32"/>
    </row>
    <row r="1177" spans="1:12" s="10" customFormat="1" ht="18" customHeight="1" x14ac:dyDescent="0.25">
      <c r="A1177" s="72" t="s">
        <v>0</v>
      </c>
      <c r="B1177" s="72" t="s">
        <v>210</v>
      </c>
      <c r="C1177" s="39">
        <f>SUBTOTAL(9,C1178:C1187)</f>
        <v>0</v>
      </c>
      <c r="D1177" s="39">
        <f>SUBTOTAL(9,D1178:D1187)</f>
        <v>40000</v>
      </c>
      <c r="E1177" s="39">
        <f>SUBTOTAL(9,E1178:E1187)</f>
        <v>36712.5</v>
      </c>
      <c r="F1177" s="39">
        <f>G1177-D1177</f>
        <v>-40000</v>
      </c>
      <c r="G1177" s="39">
        <f>SUBTOTAL(9,G1178:G1187)</f>
        <v>0</v>
      </c>
      <c r="H1177" s="59" t="str">
        <f>IF(C1177&lt;&gt;0,E1177/C1177,"-")</f>
        <v>-</v>
      </c>
      <c r="I1177" s="59">
        <f>IF(D1177&lt;&gt;0,E1177/D1177,"-")</f>
        <v>0.91781250000000003</v>
      </c>
      <c r="J1177" s="39">
        <f>SUBTOTAL(9,J1178:J1187)</f>
        <v>30000</v>
      </c>
      <c r="K1177" s="39">
        <f>SUBTOTAL(9,K1178:K1187)</f>
        <v>30000</v>
      </c>
      <c r="L1177" s="39">
        <f>SUBTOTAL(9,L1178:L1187)</f>
        <v>0</v>
      </c>
    </row>
    <row r="1178" spans="1:12" s="10" customFormat="1" ht="22.5" hidden="1" customHeight="1" x14ac:dyDescent="0.25">
      <c r="A1178" s="66"/>
      <c r="B1178" s="66"/>
      <c r="C1178" s="45"/>
      <c r="D1178" s="16"/>
      <c r="E1178" s="16"/>
      <c r="F1178" s="16"/>
      <c r="G1178" s="16"/>
      <c r="H1178" s="60"/>
      <c r="I1178" s="60"/>
      <c r="J1178" s="16"/>
      <c r="K1178" s="16"/>
      <c r="L1178" s="16"/>
    </row>
    <row r="1179" spans="1:12" s="10" customFormat="1" ht="18" customHeight="1" x14ac:dyDescent="0.25">
      <c r="A1179" s="73" t="s">
        <v>8</v>
      </c>
      <c r="B1179" s="73" t="s">
        <v>193</v>
      </c>
      <c r="C1179" s="16">
        <f>SUBTOTAL(9,C1180:C1182)</f>
        <v>0</v>
      </c>
      <c r="D1179" s="16">
        <f>SUBTOTAL(9,D1180:D1182)</f>
        <v>0</v>
      </c>
      <c r="E1179" s="16">
        <f>SUBTOTAL(9,E1180:E1182)</f>
        <v>0</v>
      </c>
      <c r="F1179" s="16">
        <f>G1179-D1179</f>
        <v>0</v>
      </c>
      <c r="G1179" s="16">
        <f>SUBTOTAL(9,G1180:G1182)</f>
        <v>0</v>
      </c>
      <c r="H1179" s="60" t="str">
        <f>IF(C1179&lt;&gt;0,E1179/C1179,"-")</f>
        <v>-</v>
      </c>
      <c r="I1179" s="60" t="str">
        <f>IF(D1179&lt;&gt;0,E1179/D1179,"-")</f>
        <v>-</v>
      </c>
      <c r="J1179" s="16">
        <f>SUBTOTAL(9,J1180:J1182)</f>
        <v>30000</v>
      </c>
      <c r="K1179" s="16">
        <f>SUBTOTAL(9,K1180:K1182)</f>
        <v>30000</v>
      </c>
      <c r="L1179" s="16">
        <f>SUBTOTAL(9,L1180:L1182)</f>
        <v>0</v>
      </c>
    </row>
    <row r="1180" spans="1:12" ht="30" hidden="1" customHeight="1" x14ac:dyDescent="0.25">
      <c r="A1180" s="9"/>
      <c r="B1180" s="9"/>
      <c r="C1180" s="46"/>
      <c r="D1180" s="33"/>
      <c r="E1180" s="33"/>
      <c r="F1180" s="33"/>
      <c r="G1180" s="34"/>
      <c r="H1180" s="61"/>
      <c r="I1180" s="61"/>
      <c r="J1180" s="34"/>
      <c r="K1180" s="34"/>
      <c r="L1180" s="34"/>
    </row>
    <row r="1181" spans="1:12" ht="15" customHeight="1" x14ac:dyDescent="0.25">
      <c r="A1181" s="74" t="s">
        <v>8</v>
      </c>
      <c r="B1181" s="74" t="s">
        <v>193</v>
      </c>
      <c r="C1181" s="3"/>
      <c r="D1181" s="3">
        <v>0</v>
      </c>
      <c r="E1181" s="3">
        <v>0</v>
      </c>
      <c r="F1181" s="3">
        <f>G1181-D1181</f>
        <v>0</v>
      </c>
      <c r="G1181" s="3"/>
      <c r="H1181" s="51" t="str">
        <f>IF(C1181&lt;&gt;0,0/C1181,"-")</f>
        <v>-</v>
      </c>
      <c r="I1181" s="51" t="str">
        <f>IF(D1181&lt;&gt;0,E1181/D1181,"-")</f>
        <v>-</v>
      </c>
      <c r="J1181" s="3">
        <v>30000</v>
      </c>
      <c r="K1181" s="76">
        <v>30000</v>
      </c>
      <c r="L1181" s="76">
        <v>0</v>
      </c>
    </row>
    <row r="1182" spans="1:12" hidden="1" x14ac:dyDescent="0.25">
      <c r="A1182" s="9"/>
      <c r="B1182" s="9"/>
      <c r="C1182" s="46"/>
      <c r="D1182" s="3"/>
      <c r="E1182" s="3"/>
      <c r="F1182" s="3"/>
      <c r="G1182" s="3"/>
      <c r="H1182" s="51"/>
      <c r="I1182" s="51"/>
      <c r="J1182" s="3"/>
      <c r="K1182" s="3"/>
      <c r="L1182" s="3"/>
    </row>
    <row r="1183" spans="1:12" s="10" customFormat="1" ht="18" customHeight="1" x14ac:dyDescent="0.25">
      <c r="A1183" s="73" t="s">
        <v>34</v>
      </c>
      <c r="B1183" s="73" t="s">
        <v>242</v>
      </c>
      <c r="C1183" s="16">
        <f>SUBTOTAL(9,C1184:C1186)</f>
        <v>0</v>
      </c>
      <c r="D1183" s="16">
        <f>SUBTOTAL(9,D1184:D1186)</f>
        <v>40000</v>
      </c>
      <c r="E1183" s="16">
        <f>SUBTOTAL(9,E1184:E1186)</f>
        <v>36712.5</v>
      </c>
      <c r="F1183" s="16">
        <f>G1183-D1183</f>
        <v>-40000</v>
      </c>
      <c r="G1183" s="16">
        <f>SUBTOTAL(9,G1184:G1186)</f>
        <v>0</v>
      </c>
      <c r="H1183" s="60" t="str">
        <f>IF(C1183&lt;&gt;0,E1183/C1183,"-")</f>
        <v>-</v>
      </c>
      <c r="I1183" s="60">
        <f>IF(D1183&lt;&gt;0,E1183/D1183,"-")</f>
        <v>0.91781250000000003</v>
      </c>
      <c r="J1183" s="16">
        <f>SUBTOTAL(9,J1184:J1186)</f>
        <v>0</v>
      </c>
      <c r="K1183" s="16">
        <f>SUBTOTAL(9,K1184:K1186)</f>
        <v>0</v>
      </c>
      <c r="L1183" s="16">
        <f>SUBTOTAL(9,L1184:L1186)</f>
        <v>0</v>
      </c>
    </row>
    <row r="1184" spans="1:12" ht="30" hidden="1" customHeight="1" x14ac:dyDescent="0.25">
      <c r="A1184" s="9"/>
      <c r="B1184" s="9"/>
      <c r="C1184" s="46"/>
      <c r="D1184" s="33"/>
      <c r="E1184" s="33"/>
      <c r="F1184" s="33"/>
      <c r="G1184" s="34"/>
      <c r="H1184" s="61"/>
      <c r="I1184" s="61"/>
      <c r="J1184" s="34"/>
      <c r="K1184" s="34"/>
      <c r="L1184" s="34"/>
    </row>
    <row r="1185" spans="1:12" ht="15" customHeight="1" x14ac:dyDescent="0.25">
      <c r="A1185" s="74" t="s">
        <v>113</v>
      </c>
      <c r="B1185" s="74" t="s">
        <v>281</v>
      </c>
      <c r="C1185" s="3">
        <v>0</v>
      </c>
      <c r="D1185" s="3">
        <v>40000</v>
      </c>
      <c r="E1185" s="3">
        <v>36712.5</v>
      </c>
      <c r="F1185" s="3">
        <f>G1185-D1185</f>
        <v>-40000</v>
      </c>
      <c r="G1185" s="3"/>
      <c r="H1185" s="51" t="str">
        <f>IF(C1185&lt;&gt;0,0/C1185,"-")</f>
        <v>-</v>
      </c>
      <c r="I1185" s="51">
        <f>IF(D1185&lt;&gt;0,E1185/D1185,"-")</f>
        <v>0.91781250000000003</v>
      </c>
      <c r="J1185" s="3">
        <v>0</v>
      </c>
      <c r="K1185" s="76">
        <v>0</v>
      </c>
      <c r="L1185" s="76">
        <v>0</v>
      </c>
    </row>
    <row r="1186" spans="1:12" hidden="1" x14ac:dyDescent="0.25">
      <c r="A1186" s="9"/>
      <c r="B1186" s="9"/>
      <c r="C1186" s="46"/>
      <c r="D1186" s="3"/>
      <c r="E1186" s="3"/>
      <c r="F1186" s="3"/>
      <c r="G1186" s="3"/>
      <c r="H1186" s="51"/>
      <c r="I1186" s="51"/>
      <c r="J1186" s="3"/>
      <c r="K1186" s="3"/>
      <c r="L1186" s="3"/>
    </row>
    <row r="1187" spans="1:12" hidden="1" x14ac:dyDescent="0.25">
      <c r="A1187" s="1"/>
      <c r="B1187" s="1"/>
      <c r="C1187" s="5"/>
      <c r="D1187" s="5"/>
      <c r="E1187" s="5"/>
      <c r="F1187" s="5"/>
      <c r="G1187" s="34"/>
      <c r="H1187" s="61"/>
      <c r="I1187" s="61"/>
      <c r="J1187" s="34"/>
      <c r="K1187" s="34"/>
      <c r="L1187" s="34"/>
    </row>
    <row r="1188" spans="1:12" ht="20.100000000000001" hidden="1" customHeight="1" x14ac:dyDescent="0.25">
      <c r="A1188" s="1"/>
      <c r="B1188" s="1"/>
      <c r="C1188" s="5"/>
      <c r="D1188" s="5"/>
      <c r="E1188" s="5"/>
      <c r="F1188" s="5"/>
      <c r="G1188" s="34"/>
      <c r="H1188" s="61"/>
      <c r="I1188" s="61"/>
      <c r="J1188" s="34"/>
      <c r="K1188" s="34"/>
      <c r="L1188" s="34"/>
    </row>
    <row r="1189" spans="1:12" ht="20.100000000000001" hidden="1" customHeight="1" x14ac:dyDescent="0.25">
      <c r="A1189" s="1"/>
      <c r="B1189" s="1"/>
      <c r="C1189" s="5"/>
      <c r="D1189" s="5"/>
      <c r="E1189" s="5"/>
      <c r="F1189" s="5"/>
      <c r="G1189" s="34"/>
      <c r="H1189" s="61"/>
      <c r="I1189" s="61"/>
      <c r="J1189" s="34"/>
      <c r="K1189" s="34"/>
      <c r="L1189" s="34"/>
    </row>
    <row r="1190" spans="1:12" s="10" customFormat="1" ht="18" customHeight="1" x14ac:dyDescent="0.25">
      <c r="A1190" s="70" t="s">
        <v>154</v>
      </c>
      <c r="B1190" s="70" t="s">
        <v>356</v>
      </c>
      <c r="C1190" s="40">
        <f>SUBTOTAL(9,C1191:C1206)</f>
        <v>0</v>
      </c>
      <c r="D1190" s="40">
        <f>SUBTOTAL(9,D1191:D1206)</f>
        <v>50000</v>
      </c>
      <c r="E1190" s="40">
        <f>SUBTOTAL(9,E1191:E1206)</f>
        <v>50000</v>
      </c>
      <c r="F1190" s="40">
        <f>G1190-D1190</f>
        <v>-50000</v>
      </c>
      <c r="G1190" s="40">
        <f>SUBTOTAL(9,G1191:G1206)</f>
        <v>0</v>
      </c>
      <c r="H1190" s="57" t="str">
        <f>IF(C1190&lt;&gt;0,E1190/C1190,"-")</f>
        <v>-</v>
      </c>
      <c r="I1190" s="57">
        <f>IF(D1190&lt;&gt;0,E1190/D1190,"-")</f>
        <v>1</v>
      </c>
      <c r="J1190" s="40">
        <f>SUBTOTAL(9,J1191:J1206)</f>
        <v>88000</v>
      </c>
      <c r="K1190" s="40">
        <f>SUBTOTAL(9,K1191:K1206)</f>
        <v>88000</v>
      </c>
      <c r="L1190" s="40">
        <f>SUBTOTAL(9,L1191:L1206)</f>
        <v>0</v>
      </c>
    </row>
    <row r="1191" spans="1:12" s="10" customFormat="1" ht="30" hidden="1" customHeight="1" x14ac:dyDescent="0.25">
      <c r="A1191" s="66"/>
      <c r="B1191" s="66"/>
      <c r="C1191" s="45"/>
      <c r="D1191" s="15"/>
      <c r="E1191" s="15"/>
      <c r="F1191" s="15"/>
      <c r="G1191" s="32"/>
      <c r="H1191" s="54"/>
      <c r="I1191" s="54"/>
      <c r="J1191" s="32"/>
      <c r="K1191" s="32"/>
      <c r="L1191" s="32"/>
    </row>
    <row r="1192" spans="1:12" s="10" customFormat="1" ht="18" customHeight="1" x14ac:dyDescent="0.25">
      <c r="A1192" s="71" t="s">
        <v>2</v>
      </c>
      <c r="B1192" s="71" t="s">
        <v>273</v>
      </c>
      <c r="C1192" s="41">
        <f>SUBTOTAL(9,C1193:C1205)</f>
        <v>0</v>
      </c>
      <c r="D1192" s="41">
        <f>SUBTOTAL(9,D1193:D1205)</f>
        <v>50000</v>
      </c>
      <c r="E1192" s="41">
        <f>SUBTOTAL(9,E1193:E1205)</f>
        <v>50000</v>
      </c>
      <c r="F1192" s="41">
        <f>G1192-D1192</f>
        <v>-50000</v>
      </c>
      <c r="G1192" s="41">
        <f>SUBTOTAL(9,G1193:G1205)</f>
        <v>0</v>
      </c>
      <c r="H1192" s="58" t="str">
        <f>IF(C1192&lt;&gt;0,E1192/C1192,"-")</f>
        <v>-</v>
      </c>
      <c r="I1192" s="58">
        <f>IF(D1192&lt;&gt;0,E1192/D1192,"-")</f>
        <v>1</v>
      </c>
      <c r="J1192" s="41">
        <f>SUBTOTAL(9,J1193:J1205)</f>
        <v>88000</v>
      </c>
      <c r="K1192" s="41">
        <f>SUBTOTAL(9,K1193:K1205)</f>
        <v>88000</v>
      </c>
      <c r="L1192" s="41">
        <f>SUBTOTAL(9,L1193:L1205)</f>
        <v>0</v>
      </c>
    </row>
    <row r="1193" spans="1:12" s="10" customFormat="1" ht="30" hidden="1" customHeight="1" x14ac:dyDescent="0.25">
      <c r="A1193" s="66"/>
      <c r="B1193" s="66"/>
      <c r="C1193" s="45"/>
      <c r="D1193" s="16"/>
      <c r="E1193" s="16"/>
      <c r="F1193" s="16"/>
      <c r="G1193" s="32"/>
      <c r="H1193" s="54"/>
      <c r="I1193" s="54"/>
      <c r="J1193" s="32"/>
      <c r="K1193" s="32"/>
      <c r="L1193" s="32"/>
    </row>
    <row r="1194" spans="1:12" s="10" customFormat="1" ht="18" customHeight="1" x14ac:dyDescent="0.25">
      <c r="A1194" s="72" t="s">
        <v>0</v>
      </c>
      <c r="B1194" s="72" t="s">
        <v>210</v>
      </c>
      <c r="C1194" s="39">
        <f>SUBTOTAL(9,C1195:C1204)</f>
        <v>0</v>
      </c>
      <c r="D1194" s="39">
        <f>SUBTOTAL(9,D1195:D1204)</f>
        <v>50000</v>
      </c>
      <c r="E1194" s="39">
        <f>SUBTOTAL(9,E1195:E1204)</f>
        <v>50000</v>
      </c>
      <c r="F1194" s="39">
        <f>G1194-D1194</f>
        <v>-50000</v>
      </c>
      <c r="G1194" s="39">
        <f>SUBTOTAL(9,G1195:G1204)</f>
        <v>0</v>
      </c>
      <c r="H1194" s="59" t="str">
        <f>IF(C1194&lt;&gt;0,E1194/C1194,"-")</f>
        <v>-</v>
      </c>
      <c r="I1194" s="59">
        <f>IF(D1194&lt;&gt;0,E1194/D1194,"-")</f>
        <v>1</v>
      </c>
      <c r="J1194" s="39">
        <f>SUBTOTAL(9,J1195:J1204)</f>
        <v>88000</v>
      </c>
      <c r="K1194" s="39">
        <f>SUBTOTAL(9,K1195:K1204)</f>
        <v>88000</v>
      </c>
      <c r="L1194" s="39">
        <f>SUBTOTAL(9,L1195:L1204)</f>
        <v>0</v>
      </c>
    </row>
    <row r="1195" spans="1:12" s="10" customFormat="1" ht="22.5" hidden="1" customHeight="1" x14ac:dyDescent="0.25">
      <c r="A1195" s="66"/>
      <c r="B1195" s="66"/>
      <c r="C1195" s="45"/>
      <c r="D1195" s="16"/>
      <c r="E1195" s="16"/>
      <c r="F1195" s="16"/>
      <c r="G1195" s="16"/>
      <c r="H1195" s="60"/>
      <c r="I1195" s="60"/>
      <c r="J1195" s="16"/>
      <c r="K1195" s="16"/>
      <c r="L1195" s="16"/>
    </row>
    <row r="1196" spans="1:12" s="10" customFormat="1" ht="18" customHeight="1" x14ac:dyDescent="0.25">
      <c r="A1196" s="73" t="s">
        <v>33</v>
      </c>
      <c r="B1196" s="73" t="s">
        <v>365</v>
      </c>
      <c r="C1196" s="16">
        <f>SUBTOTAL(9,C1197:C1199)</f>
        <v>0</v>
      </c>
      <c r="D1196" s="16">
        <f>SUBTOTAL(9,D1197:D1199)</f>
        <v>50000</v>
      </c>
      <c r="E1196" s="16">
        <f>SUBTOTAL(9,E1197:E1199)</f>
        <v>50000</v>
      </c>
      <c r="F1196" s="16">
        <f>G1196-D1196</f>
        <v>-50000</v>
      </c>
      <c r="G1196" s="16">
        <f>SUBTOTAL(9,G1197:G1199)</f>
        <v>0</v>
      </c>
      <c r="H1196" s="60" t="str">
        <f>IF(C1196&lt;&gt;0,E1196/C1196,"-")</f>
        <v>-</v>
      </c>
      <c r="I1196" s="60">
        <f>IF(D1196&lt;&gt;0,E1196/D1196,"-")</f>
        <v>1</v>
      </c>
      <c r="J1196" s="16">
        <f>SUBTOTAL(9,J1197:J1199)</f>
        <v>0</v>
      </c>
      <c r="K1196" s="16">
        <f>SUBTOTAL(9,K1197:K1199)</f>
        <v>0</v>
      </c>
      <c r="L1196" s="16">
        <f>SUBTOTAL(9,L1197:L1199)</f>
        <v>0</v>
      </c>
    </row>
    <row r="1197" spans="1:12" ht="30" hidden="1" customHeight="1" x14ac:dyDescent="0.25">
      <c r="A1197" s="9"/>
      <c r="B1197" s="9"/>
      <c r="C1197" s="46"/>
      <c r="D1197" s="33"/>
      <c r="E1197" s="33"/>
      <c r="F1197" s="33"/>
      <c r="G1197" s="34"/>
      <c r="H1197" s="61"/>
      <c r="I1197" s="61"/>
      <c r="J1197" s="34"/>
      <c r="K1197" s="34"/>
      <c r="L1197" s="34"/>
    </row>
    <row r="1198" spans="1:12" ht="15" customHeight="1" x14ac:dyDescent="0.25">
      <c r="A1198" s="74" t="s">
        <v>111</v>
      </c>
      <c r="B1198" s="74" t="s">
        <v>334</v>
      </c>
      <c r="C1198" s="3">
        <v>0</v>
      </c>
      <c r="D1198" s="3">
        <v>50000</v>
      </c>
      <c r="E1198" s="3">
        <v>50000</v>
      </c>
      <c r="F1198" s="3">
        <f>G1198-D1198</f>
        <v>-50000</v>
      </c>
      <c r="G1198" s="3"/>
      <c r="H1198" s="51" t="str">
        <f>IF(C1198&lt;&gt;0,0/C1198,"-")</f>
        <v>-</v>
      </c>
      <c r="I1198" s="51">
        <f>IF(D1198&lt;&gt;0,E1198/D1198,"-")</f>
        <v>1</v>
      </c>
      <c r="J1198" s="3">
        <v>0</v>
      </c>
      <c r="K1198" s="76">
        <v>0</v>
      </c>
      <c r="L1198" s="76">
        <v>0</v>
      </c>
    </row>
    <row r="1199" spans="1:12" hidden="1" x14ac:dyDescent="0.25">
      <c r="A1199" s="9"/>
      <c r="B1199" s="9"/>
      <c r="C1199" s="46"/>
      <c r="D1199" s="3"/>
      <c r="E1199" s="3"/>
      <c r="F1199" s="3"/>
      <c r="G1199" s="3"/>
      <c r="H1199" s="51"/>
      <c r="I1199" s="51"/>
      <c r="J1199" s="3"/>
      <c r="K1199" s="3"/>
      <c r="L1199" s="3"/>
    </row>
    <row r="1200" spans="1:12" s="10" customFormat="1" ht="18" customHeight="1" x14ac:dyDescent="0.25">
      <c r="A1200" s="73" t="s">
        <v>8</v>
      </c>
      <c r="B1200" s="73" t="s">
        <v>193</v>
      </c>
      <c r="C1200" s="16">
        <f>SUBTOTAL(9,C1201:C1203)</f>
        <v>0</v>
      </c>
      <c r="D1200" s="16">
        <f>SUBTOTAL(9,D1201:D1203)</f>
        <v>0</v>
      </c>
      <c r="E1200" s="16">
        <f>SUBTOTAL(9,E1201:E1203)</f>
        <v>0</v>
      </c>
      <c r="F1200" s="16">
        <f>G1200-D1200</f>
        <v>0</v>
      </c>
      <c r="G1200" s="16">
        <f>SUBTOTAL(9,G1201:G1203)</f>
        <v>0</v>
      </c>
      <c r="H1200" s="60" t="str">
        <f>IF(C1200&lt;&gt;0,E1200/C1200,"-")</f>
        <v>-</v>
      </c>
      <c r="I1200" s="60" t="str">
        <f>IF(D1200&lt;&gt;0,E1200/D1200,"-")</f>
        <v>-</v>
      </c>
      <c r="J1200" s="16">
        <f>SUBTOTAL(9,J1201:J1203)</f>
        <v>88000</v>
      </c>
      <c r="K1200" s="16">
        <f>SUBTOTAL(9,K1201:K1203)</f>
        <v>88000</v>
      </c>
      <c r="L1200" s="16">
        <f>SUBTOTAL(9,L1201:L1203)</f>
        <v>0</v>
      </c>
    </row>
    <row r="1201" spans="1:12" ht="30" hidden="1" customHeight="1" x14ac:dyDescent="0.25">
      <c r="A1201" s="9"/>
      <c r="B1201" s="9"/>
      <c r="C1201" s="46"/>
      <c r="D1201" s="33"/>
      <c r="E1201" s="33"/>
      <c r="F1201" s="33"/>
      <c r="G1201" s="34"/>
      <c r="H1201" s="61"/>
      <c r="I1201" s="61"/>
      <c r="J1201" s="34"/>
      <c r="K1201" s="34"/>
      <c r="L1201" s="34"/>
    </row>
    <row r="1202" spans="1:12" ht="15" customHeight="1" x14ac:dyDescent="0.25">
      <c r="A1202" s="74" t="s">
        <v>8</v>
      </c>
      <c r="B1202" s="74" t="s">
        <v>193</v>
      </c>
      <c r="C1202" s="3"/>
      <c r="D1202" s="3">
        <v>0</v>
      </c>
      <c r="E1202" s="3">
        <v>0</v>
      </c>
      <c r="F1202" s="3">
        <f>G1202-D1202</f>
        <v>0</v>
      </c>
      <c r="G1202" s="3"/>
      <c r="H1202" s="51" t="str">
        <f>IF(C1202&lt;&gt;0,0/C1202,"-")</f>
        <v>-</v>
      </c>
      <c r="I1202" s="51" t="str">
        <f>IF(D1202&lt;&gt;0,E1202/D1202,"-")</f>
        <v>-</v>
      </c>
      <c r="J1202" s="3">
        <v>88000</v>
      </c>
      <c r="K1202" s="76">
        <v>88000</v>
      </c>
      <c r="L1202" s="76">
        <v>0</v>
      </c>
    </row>
    <row r="1203" spans="1:12" hidden="1" x14ac:dyDescent="0.25">
      <c r="A1203" s="9"/>
      <c r="B1203" s="9"/>
      <c r="C1203" s="46"/>
      <c r="D1203" s="3"/>
      <c r="E1203" s="3"/>
      <c r="F1203" s="3"/>
      <c r="G1203" s="3"/>
      <c r="H1203" s="51"/>
      <c r="I1203" s="51"/>
      <c r="J1203" s="3"/>
      <c r="K1203" s="3"/>
      <c r="L1203" s="3"/>
    </row>
    <row r="1204" spans="1:12" hidden="1" x14ac:dyDescent="0.25">
      <c r="A1204" s="1"/>
      <c r="B1204" s="1"/>
      <c r="C1204" s="5"/>
      <c r="D1204" s="5"/>
      <c r="E1204" s="5"/>
      <c r="F1204" s="5"/>
      <c r="G1204" s="34"/>
      <c r="H1204" s="61"/>
      <c r="I1204" s="61"/>
      <c r="J1204" s="34"/>
      <c r="K1204" s="34"/>
      <c r="L1204" s="34"/>
    </row>
    <row r="1205" spans="1:12" ht="20.100000000000001" hidden="1" customHeight="1" x14ac:dyDescent="0.25">
      <c r="A1205" s="1"/>
      <c r="B1205" s="1"/>
      <c r="C1205" s="5"/>
      <c r="D1205" s="5"/>
      <c r="E1205" s="5"/>
      <c r="F1205" s="5"/>
      <c r="G1205" s="34"/>
      <c r="H1205" s="61"/>
      <c r="I1205" s="61"/>
      <c r="J1205" s="34"/>
      <c r="K1205" s="34"/>
      <c r="L1205" s="34"/>
    </row>
    <row r="1206" spans="1:12" ht="20.100000000000001" hidden="1" customHeight="1" x14ac:dyDescent="0.25">
      <c r="A1206" s="1"/>
      <c r="B1206" s="1"/>
      <c r="C1206" s="5"/>
      <c r="D1206" s="5"/>
      <c r="E1206" s="5"/>
      <c r="F1206" s="5"/>
      <c r="G1206" s="34"/>
      <c r="H1206" s="61"/>
      <c r="I1206" s="61"/>
      <c r="J1206" s="34"/>
      <c r="K1206" s="34"/>
      <c r="L1206" s="34"/>
    </row>
    <row r="1207" spans="1:12" s="10" customFormat="1" ht="18" hidden="1" customHeight="1" x14ac:dyDescent="0.25">
      <c r="A1207" s="70" t="s">
        <v>176</v>
      </c>
      <c r="B1207" s="70" t="s">
        <v>350</v>
      </c>
      <c r="C1207" s="40">
        <f>SUBTOTAL(9,C1208:C1219)</f>
        <v>0</v>
      </c>
      <c r="D1207" s="40">
        <f>SUBTOTAL(9,D1208:D1219)</f>
        <v>0</v>
      </c>
      <c r="E1207" s="40">
        <f>SUBTOTAL(9,E1208:E1219)</f>
        <v>0</v>
      </c>
      <c r="F1207" s="40">
        <f>G1207-D1207</f>
        <v>0</v>
      </c>
      <c r="G1207" s="40">
        <f>SUBTOTAL(9,G1208:G1219)</f>
        <v>0</v>
      </c>
      <c r="H1207" s="57" t="str">
        <f>IF(C1207&lt;&gt;0,E1207/C1207,"-")</f>
        <v>-</v>
      </c>
      <c r="I1207" s="57" t="str">
        <f>IF(D1207&lt;&gt;0,E1207/D1207,"-")</f>
        <v>-</v>
      </c>
      <c r="J1207" s="40">
        <f>SUBTOTAL(9,J1208:J1219)</f>
        <v>0</v>
      </c>
      <c r="K1207" s="40">
        <f>SUBTOTAL(9,K1208:K1219)</f>
        <v>0</v>
      </c>
      <c r="L1207" s="40">
        <f>SUBTOTAL(9,L1208:L1219)</f>
        <v>0</v>
      </c>
    </row>
    <row r="1208" spans="1:12" s="10" customFormat="1" ht="30" hidden="1" customHeight="1" x14ac:dyDescent="0.25">
      <c r="A1208" s="66"/>
      <c r="B1208" s="66"/>
      <c r="C1208" s="45"/>
      <c r="D1208" s="15"/>
      <c r="E1208" s="15"/>
      <c r="F1208" s="15"/>
      <c r="G1208" s="32"/>
      <c r="H1208" s="54"/>
      <c r="I1208" s="54"/>
      <c r="J1208" s="32"/>
      <c r="K1208" s="32"/>
      <c r="L1208" s="32"/>
    </row>
    <row r="1209" spans="1:12" s="10" customFormat="1" ht="18" hidden="1" customHeight="1" x14ac:dyDescent="0.25">
      <c r="A1209" s="71" t="s">
        <v>13</v>
      </c>
      <c r="B1209" s="71" t="s">
        <v>328</v>
      </c>
      <c r="C1209" s="41">
        <f>SUBTOTAL(9,C1210:C1218)</f>
        <v>0</v>
      </c>
      <c r="D1209" s="41">
        <f>SUBTOTAL(9,D1210:D1218)</f>
        <v>0</v>
      </c>
      <c r="E1209" s="41">
        <f>SUBTOTAL(9,E1210:E1218)</f>
        <v>0</v>
      </c>
      <c r="F1209" s="41">
        <f>G1209-D1209</f>
        <v>0</v>
      </c>
      <c r="G1209" s="41">
        <f>SUBTOTAL(9,G1210:G1218)</f>
        <v>0</v>
      </c>
      <c r="H1209" s="58" t="str">
        <f>IF(C1209&lt;&gt;0,E1209/C1209,"-")</f>
        <v>-</v>
      </c>
      <c r="I1209" s="58" t="str">
        <f>IF(D1209&lt;&gt;0,E1209/D1209,"-")</f>
        <v>-</v>
      </c>
      <c r="J1209" s="41">
        <f>SUBTOTAL(9,J1210:J1218)</f>
        <v>0</v>
      </c>
      <c r="K1209" s="41">
        <f>SUBTOTAL(9,K1210:K1218)</f>
        <v>0</v>
      </c>
      <c r="L1209" s="41">
        <f>SUBTOTAL(9,L1210:L1218)</f>
        <v>0</v>
      </c>
    </row>
    <row r="1210" spans="1:12" s="10" customFormat="1" ht="30" hidden="1" customHeight="1" x14ac:dyDescent="0.25">
      <c r="A1210" s="66"/>
      <c r="B1210" s="66"/>
      <c r="C1210" s="45"/>
      <c r="D1210" s="16"/>
      <c r="E1210" s="16"/>
      <c r="F1210" s="16"/>
      <c r="G1210" s="32"/>
      <c r="H1210" s="54"/>
      <c r="I1210" s="54"/>
      <c r="J1210" s="32"/>
      <c r="K1210" s="32"/>
      <c r="L1210" s="32"/>
    </row>
    <row r="1211" spans="1:12" s="10" customFormat="1" ht="18" hidden="1" customHeight="1" x14ac:dyDescent="0.25">
      <c r="A1211" s="72" t="s">
        <v>1</v>
      </c>
      <c r="B1211" s="72" t="s">
        <v>266</v>
      </c>
      <c r="C1211" s="39">
        <f>SUBTOTAL(9,C1212:C1217)</f>
        <v>0</v>
      </c>
      <c r="D1211" s="39">
        <f>SUBTOTAL(9,D1212:D1217)</f>
        <v>0</v>
      </c>
      <c r="E1211" s="39">
        <f>SUBTOTAL(9,E1212:E1217)</f>
        <v>0</v>
      </c>
      <c r="F1211" s="39">
        <f>G1211-D1211</f>
        <v>0</v>
      </c>
      <c r="G1211" s="39">
        <f>SUBTOTAL(9,G1212:G1217)</f>
        <v>0</v>
      </c>
      <c r="H1211" s="59" t="str">
        <f>IF(C1211&lt;&gt;0,E1211/C1211,"-")</f>
        <v>-</v>
      </c>
      <c r="I1211" s="59" t="str">
        <f>IF(D1211&lt;&gt;0,E1211/D1211,"-")</f>
        <v>-</v>
      </c>
      <c r="J1211" s="39">
        <f>SUBTOTAL(9,J1212:J1217)</f>
        <v>0</v>
      </c>
      <c r="K1211" s="39">
        <f>SUBTOTAL(9,K1212:K1217)</f>
        <v>0</v>
      </c>
      <c r="L1211" s="39">
        <f>SUBTOTAL(9,L1212:L1217)</f>
        <v>0</v>
      </c>
    </row>
    <row r="1212" spans="1:12" s="10" customFormat="1" ht="22.5" hidden="1" customHeight="1" x14ac:dyDescent="0.25">
      <c r="A1212" s="66"/>
      <c r="B1212" s="66"/>
      <c r="C1212" s="45"/>
      <c r="D1212" s="16"/>
      <c r="E1212" s="16"/>
      <c r="F1212" s="16"/>
      <c r="G1212" s="16"/>
      <c r="H1212" s="60"/>
      <c r="I1212" s="60"/>
      <c r="J1212" s="16"/>
      <c r="K1212" s="16"/>
      <c r="L1212" s="16"/>
    </row>
    <row r="1213" spans="1:12" s="10" customFormat="1" ht="18" hidden="1" customHeight="1" x14ac:dyDescent="0.25">
      <c r="A1213" s="73" t="s">
        <v>35</v>
      </c>
      <c r="B1213" s="73" t="s">
        <v>222</v>
      </c>
      <c r="C1213" s="16">
        <f>SUBTOTAL(9,C1214:C1216)</f>
        <v>0</v>
      </c>
      <c r="D1213" s="16">
        <f>SUBTOTAL(9,D1214:D1216)</f>
        <v>0</v>
      </c>
      <c r="E1213" s="16">
        <f>SUBTOTAL(9,E1214:E1216)</f>
        <v>0</v>
      </c>
      <c r="F1213" s="16">
        <f>G1213-D1213</f>
        <v>0</v>
      </c>
      <c r="G1213" s="16">
        <f>SUBTOTAL(9,G1214:G1216)</f>
        <v>0</v>
      </c>
      <c r="H1213" s="60" t="str">
        <f>IF(C1213&lt;&gt;0,E1213/C1213,"-")</f>
        <v>-</v>
      </c>
      <c r="I1213" s="60" t="str">
        <f>IF(D1213&lt;&gt;0,E1213/D1213,"-")</f>
        <v>-</v>
      </c>
      <c r="J1213" s="16">
        <f>SUBTOTAL(9,J1214:J1216)</f>
        <v>0</v>
      </c>
      <c r="K1213" s="16">
        <f>SUBTOTAL(9,K1214:K1216)</f>
        <v>0</v>
      </c>
      <c r="L1213" s="16">
        <f>SUBTOTAL(9,L1214:L1216)</f>
        <v>0</v>
      </c>
    </row>
    <row r="1214" spans="1:12" ht="30" hidden="1" customHeight="1" x14ac:dyDescent="0.25">
      <c r="A1214" s="9"/>
      <c r="B1214" s="9"/>
      <c r="C1214" s="46"/>
      <c r="D1214" s="33"/>
      <c r="E1214" s="33"/>
      <c r="F1214" s="33"/>
      <c r="G1214" s="34"/>
      <c r="H1214" s="61"/>
      <c r="I1214" s="61"/>
      <c r="J1214" s="34"/>
      <c r="K1214" s="34"/>
      <c r="L1214" s="34"/>
    </row>
    <row r="1215" spans="1:12" ht="15" hidden="1" customHeight="1" x14ac:dyDescent="0.25">
      <c r="A1215" s="74" t="s">
        <v>116</v>
      </c>
      <c r="B1215" s="74" t="s">
        <v>188</v>
      </c>
      <c r="C1215" s="3">
        <v>0</v>
      </c>
      <c r="D1215" s="3">
        <v>0</v>
      </c>
      <c r="E1215" s="3">
        <v>0</v>
      </c>
      <c r="F1215" s="3">
        <f>G1215-D1215</f>
        <v>0</v>
      </c>
      <c r="G1215" s="3"/>
      <c r="H1215" s="51" t="str">
        <f>IF(C1215&lt;&gt;0,0/C1215,"-")</f>
        <v>-</v>
      </c>
      <c r="I1215" s="51" t="str">
        <f>IF(D1215&lt;&gt;0,E1215/D1215,"-")</f>
        <v>-</v>
      </c>
      <c r="J1215" s="3">
        <v>0</v>
      </c>
      <c r="K1215" s="76">
        <v>0</v>
      </c>
      <c r="L1215" s="76">
        <v>0</v>
      </c>
    </row>
    <row r="1216" spans="1:12" hidden="1" x14ac:dyDescent="0.25">
      <c r="A1216" s="9"/>
      <c r="B1216" s="9"/>
      <c r="C1216" s="46"/>
      <c r="D1216" s="3"/>
      <c r="E1216" s="3"/>
      <c r="F1216" s="3"/>
      <c r="G1216" s="3"/>
      <c r="H1216" s="51"/>
      <c r="I1216" s="51"/>
      <c r="J1216" s="3"/>
      <c r="K1216" s="3"/>
      <c r="L1216" s="3"/>
    </row>
    <row r="1217" spans="1:12" hidden="1" x14ac:dyDescent="0.25">
      <c r="A1217" s="1"/>
      <c r="B1217" s="1"/>
      <c r="C1217" s="5"/>
      <c r="D1217" s="5"/>
      <c r="E1217" s="5"/>
      <c r="F1217" s="5"/>
      <c r="G1217" s="34"/>
      <c r="H1217" s="61"/>
      <c r="I1217" s="61"/>
      <c r="J1217" s="34"/>
      <c r="K1217" s="34"/>
      <c r="L1217" s="34"/>
    </row>
    <row r="1218" spans="1:12" ht="20.100000000000001" hidden="1" customHeight="1" x14ac:dyDescent="0.25">
      <c r="A1218" s="1"/>
      <c r="B1218" s="1"/>
      <c r="C1218" s="5"/>
      <c r="D1218" s="5"/>
      <c r="E1218" s="5"/>
      <c r="F1218" s="5"/>
      <c r="G1218" s="34"/>
      <c r="H1218" s="61"/>
      <c r="I1218" s="61"/>
      <c r="J1218" s="34"/>
      <c r="K1218" s="34"/>
      <c r="L1218" s="34"/>
    </row>
    <row r="1219" spans="1:12" ht="20.100000000000001" hidden="1" customHeight="1" x14ac:dyDescent="0.25">
      <c r="A1219" s="1"/>
      <c r="B1219" s="1"/>
      <c r="C1219" s="5"/>
      <c r="D1219" s="5"/>
      <c r="E1219" s="5"/>
      <c r="F1219" s="5"/>
      <c r="G1219" s="34"/>
      <c r="H1219" s="61"/>
      <c r="I1219" s="61"/>
      <c r="J1219" s="34"/>
      <c r="K1219" s="34"/>
      <c r="L1219" s="34"/>
    </row>
    <row r="1220" spans="1:12" ht="20.100000000000001" hidden="1" customHeight="1" x14ac:dyDescent="0.25">
      <c r="A1220" s="1"/>
      <c r="B1220" s="1"/>
      <c r="C1220" s="5"/>
      <c r="D1220" s="5"/>
      <c r="E1220" s="5"/>
      <c r="F1220" s="5"/>
      <c r="G1220" s="34"/>
      <c r="H1220" s="61"/>
      <c r="I1220" s="61"/>
      <c r="J1220" s="34"/>
      <c r="K1220" s="34"/>
      <c r="L1220" s="34"/>
    </row>
    <row r="1221" spans="1:12" ht="20.100000000000001" hidden="1" customHeight="1" x14ac:dyDescent="0.25">
      <c r="A1221" s="1"/>
      <c r="B1221" s="1"/>
      <c r="C1221" s="5"/>
      <c r="D1221" s="5"/>
      <c r="E1221" s="5"/>
      <c r="F1221" s="5"/>
      <c r="G1221" s="34"/>
      <c r="H1221" s="61"/>
      <c r="I1221" s="61"/>
      <c r="J1221" s="34"/>
      <c r="K1221" s="34"/>
      <c r="L1221" s="34"/>
    </row>
    <row r="1222" spans="1:12" s="22" customFormat="1" ht="18" customHeight="1" x14ac:dyDescent="0.25">
      <c r="A1222" s="68" t="s">
        <v>67</v>
      </c>
      <c r="B1222" s="68" t="s">
        <v>274</v>
      </c>
      <c r="C1222" s="37">
        <f>SUBTOTAL(9,C1223:C1279)</f>
        <v>0</v>
      </c>
      <c r="D1222" s="37">
        <f>SUBTOTAL(9,D1223:D1279)</f>
        <v>42650</v>
      </c>
      <c r="E1222" s="37">
        <f>SUBTOTAL(9,E1223:E1279)</f>
        <v>40235.629999999997</v>
      </c>
      <c r="F1222" s="37">
        <f>G1222-D1222</f>
        <v>-42650</v>
      </c>
      <c r="G1222" s="37">
        <f>SUBTOTAL(9,G1223:G1279)</f>
        <v>0</v>
      </c>
      <c r="H1222" s="55" t="str">
        <f>IF(C1222&lt;&gt;0,E1222/C1222,"-")</f>
        <v>-</v>
      </c>
      <c r="I1222" s="55">
        <f>IF(D1222&lt;&gt;0,E1222/D1222,"-")</f>
        <v>0.94339109026963652</v>
      </c>
      <c r="J1222" s="37">
        <f>SUBTOTAL(9,J1223:J1279)</f>
        <v>76000</v>
      </c>
      <c r="K1222" s="37">
        <f>SUBTOTAL(9,K1223:K1279)</f>
        <v>76000</v>
      </c>
      <c r="L1222" s="37">
        <f>SUBTOTAL(9,L1223:L1279)</f>
        <v>0</v>
      </c>
    </row>
    <row r="1223" spans="1:12" s="10" customFormat="1" ht="30" hidden="1" customHeight="1" x14ac:dyDescent="0.25">
      <c r="A1223" s="66"/>
      <c r="B1223" s="66"/>
      <c r="C1223" s="45"/>
      <c r="D1223" s="13"/>
      <c r="E1223" s="13"/>
      <c r="F1223" s="13"/>
      <c r="G1223" s="32"/>
      <c r="H1223" s="54"/>
      <c r="I1223" s="54"/>
      <c r="J1223" s="32"/>
      <c r="K1223" s="32"/>
      <c r="L1223" s="32"/>
    </row>
    <row r="1224" spans="1:12" s="10" customFormat="1" ht="18" customHeight="1" x14ac:dyDescent="0.25">
      <c r="A1224" s="69" t="s">
        <v>57</v>
      </c>
      <c r="B1224" s="69" t="s">
        <v>213</v>
      </c>
      <c r="C1224" s="38">
        <f>SUBTOTAL(9,C1225:C1278)</f>
        <v>0</v>
      </c>
      <c r="D1224" s="38">
        <f>SUBTOTAL(9,D1225:D1278)</f>
        <v>42650</v>
      </c>
      <c r="E1224" s="38">
        <f>SUBTOTAL(9,E1225:E1278)</f>
        <v>40235.629999999997</v>
      </c>
      <c r="F1224" s="38">
        <f>G1224-D1224</f>
        <v>-42650</v>
      </c>
      <c r="G1224" s="38">
        <f>SUBTOTAL(9,G1225:G1278)</f>
        <v>0</v>
      </c>
      <c r="H1224" s="56" t="str">
        <f>IF(C1224&lt;&gt;0,E1224/C1224,"-")</f>
        <v>-</v>
      </c>
      <c r="I1224" s="56">
        <f>IF(D1224&lt;&gt;0,E1224/D1224,"-")</f>
        <v>0.94339109026963652</v>
      </c>
      <c r="J1224" s="38">
        <f>SUBTOTAL(9,J1225:J1278)</f>
        <v>76000</v>
      </c>
      <c r="K1224" s="38">
        <f>SUBTOTAL(9,K1225:K1278)</f>
        <v>76000</v>
      </c>
      <c r="L1224" s="38">
        <f>SUBTOTAL(9,L1225:L1278)</f>
        <v>0</v>
      </c>
    </row>
    <row r="1225" spans="1:12" s="10" customFormat="1" ht="30" hidden="1" customHeight="1" x14ac:dyDescent="0.25">
      <c r="A1225" s="66"/>
      <c r="B1225" s="66"/>
      <c r="C1225" s="45"/>
      <c r="D1225" s="14"/>
      <c r="E1225" s="14"/>
      <c r="F1225" s="14"/>
      <c r="G1225" s="32"/>
      <c r="H1225" s="54"/>
      <c r="I1225" s="54"/>
      <c r="J1225" s="32"/>
      <c r="K1225" s="32"/>
      <c r="L1225" s="32"/>
    </row>
    <row r="1226" spans="1:12" s="10" customFormat="1" ht="18" hidden="1" customHeight="1" x14ac:dyDescent="0.25">
      <c r="A1226" s="70" t="s">
        <v>155</v>
      </c>
      <c r="B1226" s="70" t="s">
        <v>303</v>
      </c>
      <c r="C1226" s="40">
        <f>SUBTOTAL(9,C1227:C1242)</f>
        <v>0</v>
      </c>
      <c r="D1226" s="40">
        <f>SUBTOTAL(9,D1227:D1242)</f>
        <v>0</v>
      </c>
      <c r="E1226" s="40">
        <f>SUBTOTAL(9,E1227:E1242)</f>
        <v>0</v>
      </c>
      <c r="F1226" s="40">
        <f>G1226-D1226</f>
        <v>0</v>
      </c>
      <c r="G1226" s="40">
        <f>SUBTOTAL(9,G1227:G1242)</f>
        <v>0</v>
      </c>
      <c r="H1226" s="57" t="str">
        <f>IF(C1226&lt;&gt;0,E1226/C1226,"-")</f>
        <v>-</v>
      </c>
      <c r="I1226" s="57" t="str">
        <f>IF(D1226&lt;&gt;0,E1226/D1226,"-")</f>
        <v>-</v>
      </c>
      <c r="J1226" s="40">
        <f>SUBTOTAL(9,J1227:J1242)</f>
        <v>8000</v>
      </c>
      <c r="K1226" s="40">
        <f>SUBTOTAL(9,K1227:K1242)</f>
        <v>8000</v>
      </c>
      <c r="L1226" s="40">
        <f>SUBTOTAL(9,L1227:L1242)</f>
        <v>0</v>
      </c>
    </row>
    <row r="1227" spans="1:12" s="10" customFormat="1" ht="30" hidden="1" customHeight="1" x14ac:dyDescent="0.25">
      <c r="A1227" s="66"/>
      <c r="B1227" s="66"/>
      <c r="C1227" s="45"/>
      <c r="D1227" s="15"/>
      <c r="E1227" s="15"/>
      <c r="F1227" s="15"/>
      <c r="G1227" s="32"/>
      <c r="H1227" s="54"/>
      <c r="I1227" s="54"/>
      <c r="J1227" s="32"/>
      <c r="K1227" s="32"/>
      <c r="L1227" s="32"/>
    </row>
    <row r="1228" spans="1:12" s="10" customFormat="1" ht="18" hidden="1" customHeight="1" x14ac:dyDescent="0.25">
      <c r="A1228" s="71" t="s">
        <v>2</v>
      </c>
      <c r="B1228" s="71" t="s">
        <v>273</v>
      </c>
      <c r="C1228" s="41">
        <f>SUBTOTAL(9,C1229:C1241)</f>
        <v>0</v>
      </c>
      <c r="D1228" s="41">
        <f>SUBTOTAL(9,D1229:D1241)</f>
        <v>0</v>
      </c>
      <c r="E1228" s="41">
        <f>SUBTOTAL(9,E1229:E1241)</f>
        <v>0</v>
      </c>
      <c r="F1228" s="41">
        <f>G1228-D1228</f>
        <v>0</v>
      </c>
      <c r="G1228" s="41">
        <f>SUBTOTAL(9,G1229:G1241)</f>
        <v>0</v>
      </c>
      <c r="H1228" s="58" t="str">
        <f>IF(C1228&lt;&gt;0,E1228/C1228,"-")</f>
        <v>-</v>
      </c>
      <c r="I1228" s="58" t="str">
        <f>IF(D1228&lt;&gt;0,E1228/D1228,"-")</f>
        <v>-</v>
      </c>
      <c r="J1228" s="41">
        <f>SUBTOTAL(9,J1229:J1241)</f>
        <v>8000</v>
      </c>
      <c r="K1228" s="41">
        <f>SUBTOTAL(9,K1229:K1241)</f>
        <v>8000</v>
      </c>
      <c r="L1228" s="41">
        <f>SUBTOTAL(9,L1229:L1241)</f>
        <v>0</v>
      </c>
    </row>
    <row r="1229" spans="1:12" s="10" customFormat="1" ht="30" hidden="1" customHeight="1" x14ac:dyDescent="0.25">
      <c r="A1229" s="66"/>
      <c r="B1229" s="66"/>
      <c r="C1229" s="45"/>
      <c r="D1229" s="16"/>
      <c r="E1229" s="16"/>
      <c r="F1229" s="16"/>
      <c r="G1229" s="32"/>
      <c r="H1229" s="54"/>
      <c r="I1229" s="54"/>
      <c r="J1229" s="32"/>
      <c r="K1229" s="32"/>
      <c r="L1229" s="32"/>
    </row>
    <row r="1230" spans="1:12" s="10" customFormat="1" ht="18" hidden="1" customHeight="1" x14ac:dyDescent="0.25">
      <c r="A1230" s="72" t="s">
        <v>0</v>
      </c>
      <c r="B1230" s="72" t="s">
        <v>210</v>
      </c>
      <c r="C1230" s="39">
        <f>SUBTOTAL(9,C1231:C1240)</f>
        <v>0</v>
      </c>
      <c r="D1230" s="39">
        <f>SUBTOTAL(9,D1231:D1240)</f>
        <v>0</v>
      </c>
      <c r="E1230" s="39">
        <f>SUBTOTAL(9,E1231:E1240)</f>
        <v>0</v>
      </c>
      <c r="F1230" s="39">
        <f>G1230-D1230</f>
        <v>0</v>
      </c>
      <c r="G1230" s="39">
        <f>SUBTOTAL(9,G1231:G1240)</f>
        <v>0</v>
      </c>
      <c r="H1230" s="59" t="str">
        <f>IF(C1230&lt;&gt;0,E1230/C1230,"-")</f>
        <v>-</v>
      </c>
      <c r="I1230" s="59" t="str">
        <f>IF(D1230&lt;&gt;0,E1230/D1230,"-")</f>
        <v>-</v>
      </c>
      <c r="J1230" s="39">
        <f>SUBTOTAL(9,J1231:J1240)</f>
        <v>8000</v>
      </c>
      <c r="K1230" s="39">
        <f>SUBTOTAL(9,K1231:K1240)</f>
        <v>8000</v>
      </c>
      <c r="L1230" s="39">
        <f>SUBTOTAL(9,L1231:L1240)</f>
        <v>0</v>
      </c>
    </row>
    <row r="1231" spans="1:12" s="10" customFormat="1" ht="22.5" hidden="1" customHeight="1" x14ac:dyDescent="0.25">
      <c r="A1231" s="66"/>
      <c r="B1231" s="66"/>
      <c r="C1231" s="45"/>
      <c r="D1231" s="16"/>
      <c r="E1231" s="16"/>
      <c r="F1231" s="16"/>
      <c r="G1231" s="16"/>
      <c r="H1231" s="60"/>
      <c r="I1231" s="60"/>
      <c r="J1231" s="16"/>
      <c r="K1231" s="16"/>
      <c r="L1231" s="16"/>
    </row>
    <row r="1232" spans="1:12" s="10" customFormat="1" ht="18" hidden="1" customHeight="1" x14ac:dyDescent="0.25">
      <c r="A1232" s="73" t="s">
        <v>8</v>
      </c>
      <c r="B1232" s="73" t="s">
        <v>193</v>
      </c>
      <c r="C1232" s="16">
        <f>SUBTOTAL(9,C1233:C1235)</f>
        <v>0</v>
      </c>
      <c r="D1232" s="16">
        <f>SUBTOTAL(9,D1233:D1235)</f>
        <v>0</v>
      </c>
      <c r="E1232" s="16">
        <f>SUBTOTAL(9,E1233:E1235)</f>
        <v>0</v>
      </c>
      <c r="F1232" s="16">
        <f>G1232-D1232</f>
        <v>0</v>
      </c>
      <c r="G1232" s="16">
        <f>SUBTOTAL(9,G1233:G1235)</f>
        <v>0</v>
      </c>
      <c r="H1232" s="60" t="str">
        <f>IF(C1232&lt;&gt;0,E1232/C1232,"-")</f>
        <v>-</v>
      </c>
      <c r="I1232" s="60" t="str">
        <f>IF(D1232&lt;&gt;0,E1232/D1232,"-")</f>
        <v>-</v>
      </c>
      <c r="J1232" s="16">
        <f>SUBTOTAL(9,J1233:J1235)</f>
        <v>8000</v>
      </c>
      <c r="K1232" s="16">
        <f>SUBTOTAL(9,K1233:K1235)</f>
        <v>8000</v>
      </c>
      <c r="L1232" s="16">
        <f>SUBTOTAL(9,L1233:L1235)</f>
        <v>0</v>
      </c>
    </row>
    <row r="1233" spans="1:12" ht="30" hidden="1" customHeight="1" x14ac:dyDescent="0.25">
      <c r="A1233" s="9"/>
      <c r="B1233" s="9"/>
      <c r="C1233" s="46"/>
      <c r="D1233" s="33"/>
      <c r="E1233" s="33"/>
      <c r="F1233" s="33"/>
      <c r="G1233" s="34"/>
      <c r="H1233" s="61"/>
      <c r="I1233" s="61"/>
      <c r="J1233" s="34"/>
      <c r="K1233" s="34"/>
      <c r="L1233" s="34"/>
    </row>
    <row r="1234" spans="1:12" ht="15" hidden="1" customHeight="1" x14ac:dyDescent="0.25">
      <c r="A1234" s="74" t="s">
        <v>8</v>
      </c>
      <c r="B1234" s="74" t="s">
        <v>193</v>
      </c>
      <c r="C1234" s="3"/>
      <c r="D1234" s="3">
        <v>0</v>
      </c>
      <c r="E1234" s="3">
        <v>0</v>
      </c>
      <c r="F1234" s="3">
        <f>G1234-D1234</f>
        <v>0</v>
      </c>
      <c r="G1234" s="3"/>
      <c r="H1234" s="51" t="str">
        <f>IF(C1234&lt;&gt;0,0/C1234,"-")</f>
        <v>-</v>
      </c>
      <c r="I1234" s="51" t="str">
        <f>IF(D1234&lt;&gt;0,E1234/D1234,"-")</f>
        <v>-</v>
      </c>
      <c r="J1234" s="3">
        <v>8000</v>
      </c>
      <c r="K1234" s="76">
        <v>8000</v>
      </c>
      <c r="L1234" s="76">
        <v>0</v>
      </c>
    </row>
    <row r="1235" spans="1:12" hidden="1" x14ac:dyDescent="0.25">
      <c r="A1235" s="9"/>
      <c r="B1235" s="9"/>
      <c r="C1235" s="46"/>
      <c r="D1235" s="3"/>
      <c r="E1235" s="3"/>
      <c r="F1235" s="3"/>
      <c r="G1235" s="3"/>
      <c r="H1235" s="51"/>
      <c r="I1235" s="51"/>
      <c r="J1235" s="3"/>
      <c r="K1235" s="3"/>
      <c r="L1235" s="3"/>
    </row>
    <row r="1236" spans="1:12" s="10" customFormat="1" ht="18" hidden="1" customHeight="1" x14ac:dyDescent="0.25">
      <c r="A1236" s="73" t="s">
        <v>34</v>
      </c>
      <c r="B1236" s="73" t="s">
        <v>242</v>
      </c>
      <c r="C1236" s="16">
        <f>SUBTOTAL(9,C1237:C1239)</f>
        <v>0</v>
      </c>
      <c r="D1236" s="16">
        <f>SUBTOTAL(9,D1237:D1239)</f>
        <v>0</v>
      </c>
      <c r="E1236" s="16">
        <f>SUBTOTAL(9,E1237:E1239)</f>
        <v>0</v>
      </c>
      <c r="F1236" s="16">
        <f>G1236-D1236</f>
        <v>0</v>
      </c>
      <c r="G1236" s="16">
        <f>SUBTOTAL(9,G1237:G1239)</f>
        <v>0</v>
      </c>
      <c r="H1236" s="60" t="str">
        <f>IF(C1236&lt;&gt;0,E1236/C1236,"-")</f>
        <v>-</v>
      </c>
      <c r="I1236" s="60" t="str">
        <f>IF(D1236&lt;&gt;0,E1236/D1236,"-")</f>
        <v>-</v>
      </c>
      <c r="J1236" s="16">
        <f>SUBTOTAL(9,J1237:J1239)</f>
        <v>0</v>
      </c>
      <c r="K1236" s="16">
        <f>SUBTOTAL(9,K1237:K1239)</f>
        <v>0</v>
      </c>
      <c r="L1236" s="16">
        <f>SUBTOTAL(9,L1237:L1239)</f>
        <v>0</v>
      </c>
    </row>
    <row r="1237" spans="1:12" ht="30" hidden="1" customHeight="1" x14ac:dyDescent="0.25">
      <c r="A1237" s="9"/>
      <c r="B1237" s="9"/>
      <c r="C1237" s="46"/>
      <c r="D1237" s="33"/>
      <c r="E1237" s="33"/>
      <c r="F1237" s="33"/>
      <c r="G1237" s="34"/>
      <c r="H1237" s="61"/>
      <c r="I1237" s="61"/>
      <c r="J1237" s="34"/>
      <c r="K1237" s="34"/>
      <c r="L1237" s="34"/>
    </row>
    <row r="1238" spans="1:12" ht="15" hidden="1" customHeight="1" x14ac:dyDescent="0.25">
      <c r="A1238" s="74" t="s">
        <v>113</v>
      </c>
      <c r="B1238" s="74" t="s">
        <v>281</v>
      </c>
      <c r="C1238" s="3">
        <v>0</v>
      </c>
      <c r="D1238" s="3">
        <v>0</v>
      </c>
      <c r="E1238" s="3">
        <v>0</v>
      </c>
      <c r="F1238" s="3">
        <f>G1238-D1238</f>
        <v>0</v>
      </c>
      <c r="G1238" s="3"/>
      <c r="H1238" s="51" t="str">
        <f>IF(C1238&lt;&gt;0,0/C1238,"-")</f>
        <v>-</v>
      </c>
      <c r="I1238" s="51" t="str">
        <f>IF(D1238&lt;&gt;0,E1238/D1238,"-")</f>
        <v>-</v>
      </c>
      <c r="J1238" s="3">
        <v>0</v>
      </c>
      <c r="K1238" s="76">
        <v>0</v>
      </c>
      <c r="L1238" s="76">
        <v>0</v>
      </c>
    </row>
    <row r="1239" spans="1:12" hidden="1" x14ac:dyDescent="0.25">
      <c r="A1239" s="9"/>
      <c r="B1239" s="9"/>
      <c r="C1239" s="46"/>
      <c r="D1239" s="3"/>
      <c r="E1239" s="3"/>
      <c r="F1239" s="3"/>
      <c r="G1239" s="3"/>
      <c r="H1239" s="51"/>
      <c r="I1239" s="51"/>
      <c r="J1239" s="3"/>
      <c r="K1239" s="3"/>
      <c r="L1239" s="3"/>
    </row>
    <row r="1240" spans="1:12" hidden="1" x14ac:dyDescent="0.25">
      <c r="A1240" s="1"/>
      <c r="B1240" s="1"/>
      <c r="C1240" s="5"/>
      <c r="D1240" s="5"/>
      <c r="E1240" s="5"/>
      <c r="F1240" s="5"/>
      <c r="G1240" s="34"/>
      <c r="H1240" s="61"/>
      <c r="I1240" s="61"/>
      <c r="J1240" s="34"/>
      <c r="K1240" s="34"/>
      <c r="L1240" s="34"/>
    </row>
    <row r="1241" spans="1:12" ht="20.100000000000001" hidden="1" customHeight="1" x14ac:dyDescent="0.25">
      <c r="A1241" s="1"/>
      <c r="B1241" s="1"/>
      <c r="C1241" s="5"/>
      <c r="D1241" s="5"/>
      <c r="E1241" s="5"/>
      <c r="F1241" s="5"/>
      <c r="G1241" s="34"/>
      <c r="H1241" s="61"/>
      <c r="I1241" s="61"/>
      <c r="J1241" s="34"/>
      <c r="K1241" s="34"/>
      <c r="L1241" s="34"/>
    </row>
    <row r="1242" spans="1:12" ht="20.100000000000001" hidden="1" customHeight="1" x14ac:dyDescent="0.25">
      <c r="A1242" s="1"/>
      <c r="B1242" s="1"/>
      <c r="C1242" s="5"/>
      <c r="D1242" s="5"/>
      <c r="E1242" s="5"/>
      <c r="F1242" s="5"/>
      <c r="G1242" s="34"/>
      <c r="H1242" s="61"/>
      <c r="I1242" s="61"/>
      <c r="J1242" s="34"/>
      <c r="K1242" s="34"/>
      <c r="L1242" s="34"/>
    </row>
    <row r="1243" spans="1:12" s="10" customFormat="1" ht="18" customHeight="1" x14ac:dyDescent="0.25">
      <c r="A1243" s="70" t="s">
        <v>156</v>
      </c>
      <c r="B1243" s="70" t="s">
        <v>360</v>
      </c>
      <c r="C1243" s="40">
        <f>SUBTOTAL(9,C1244:C1260)</f>
        <v>0</v>
      </c>
      <c r="D1243" s="40">
        <f>SUBTOTAL(9,D1244:D1260)</f>
        <v>8000</v>
      </c>
      <c r="E1243" s="40">
        <f>SUBTOTAL(9,E1244:E1260)</f>
        <v>6885.63</v>
      </c>
      <c r="F1243" s="40">
        <f>G1243-D1243</f>
        <v>-8000</v>
      </c>
      <c r="G1243" s="40">
        <f>SUBTOTAL(9,G1244:G1260)</f>
        <v>0</v>
      </c>
      <c r="H1243" s="57" t="str">
        <f>IF(C1243&lt;&gt;0,E1243/C1243,"-")</f>
        <v>-</v>
      </c>
      <c r="I1243" s="57">
        <f>IF(D1243&lt;&gt;0,E1243/D1243,"-")</f>
        <v>0.86070374999999999</v>
      </c>
      <c r="J1243" s="40">
        <f>SUBTOTAL(9,J1244:J1260)</f>
        <v>28000</v>
      </c>
      <c r="K1243" s="40">
        <f>SUBTOTAL(9,K1244:K1260)</f>
        <v>28000</v>
      </c>
      <c r="L1243" s="40">
        <f>SUBTOTAL(9,L1244:L1260)</f>
        <v>0</v>
      </c>
    </row>
    <row r="1244" spans="1:12" s="10" customFormat="1" ht="30" hidden="1" customHeight="1" x14ac:dyDescent="0.25">
      <c r="A1244" s="66"/>
      <c r="B1244" s="66"/>
      <c r="C1244" s="45"/>
      <c r="D1244" s="15"/>
      <c r="E1244" s="15"/>
      <c r="F1244" s="15"/>
      <c r="G1244" s="32"/>
      <c r="H1244" s="54"/>
      <c r="I1244" s="54"/>
      <c r="J1244" s="32"/>
      <c r="K1244" s="32"/>
      <c r="L1244" s="32"/>
    </row>
    <row r="1245" spans="1:12" s="10" customFormat="1" ht="18" customHeight="1" x14ac:dyDescent="0.25">
      <c r="A1245" s="71" t="s">
        <v>2</v>
      </c>
      <c r="B1245" s="71" t="s">
        <v>273</v>
      </c>
      <c r="C1245" s="41">
        <f>SUBTOTAL(9,C1246:C1259)</f>
        <v>0</v>
      </c>
      <c r="D1245" s="41">
        <f>SUBTOTAL(9,D1246:D1259)</f>
        <v>8000</v>
      </c>
      <c r="E1245" s="41">
        <f>SUBTOTAL(9,E1246:E1259)</f>
        <v>6885.63</v>
      </c>
      <c r="F1245" s="41">
        <f>G1245-D1245</f>
        <v>-8000</v>
      </c>
      <c r="G1245" s="41">
        <f>SUBTOTAL(9,G1246:G1259)</f>
        <v>0</v>
      </c>
      <c r="H1245" s="58" t="str">
        <f>IF(C1245&lt;&gt;0,E1245/C1245,"-")</f>
        <v>-</v>
      </c>
      <c r="I1245" s="58">
        <f>IF(D1245&lt;&gt;0,E1245/D1245,"-")</f>
        <v>0.86070374999999999</v>
      </c>
      <c r="J1245" s="41">
        <f>SUBTOTAL(9,J1246:J1259)</f>
        <v>28000</v>
      </c>
      <c r="K1245" s="41">
        <f>SUBTOTAL(9,K1246:K1259)</f>
        <v>28000</v>
      </c>
      <c r="L1245" s="41">
        <f>SUBTOTAL(9,L1246:L1259)</f>
        <v>0</v>
      </c>
    </row>
    <row r="1246" spans="1:12" s="10" customFormat="1" ht="30" hidden="1" customHeight="1" x14ac:dyDescent="0.25">
      <c r="A1246" s="66"/>
      <c r="B1246" s="66"/>
      <c r="C1246" s="45"/>
      <c r="D1246" s="16"/>
      <c r="E1246" s="16"/>
      <c r="F1246" s="16"/>
      <c r="G1246" s="32"/>
      <c r="H1246" s="54"/>
      <c r="I1246" s="54"/>
      <c r="J1246" s="32"/>
      <c r="K1246" s="32"/>
      <c r="L1246" s="32"/>
    </row>
    <row r="1247" spans="1:12" s="10" customFormat="1" ht="18" customHeight="1" x14ac:dyDescent="0.25">
      <c r="A1247" s="72" t="s">
        <v>0</v>
      </c>
      <c r="B1247" s="72" t="s">
        <v>210</v>
      </c>
      <c r="C1247" s="39">
        <f>SUBTOTAL(9,C1248:C1258)</f>
        <v>0</v>
      </c>
      <c r="D1247" s="39">
        <f>SUBTOTAL(9,D1248:D1258)</f>
        <v>8000</v>
      </c>
      <c r="E1247" s="39">
        <f>SUBTOTAL(9,E1248:E1258)</f>
        <v>6885.63</v>
      </c>
      <c r="F1247" s="39">
        <f>G1247-D1247</f>
        <v>-8000</v>
      </c>
      <c r="G1247" s="39">
        <f>SUBTOTAL(9,G1248:G1258)</f>
        <v>0</v>
      </c>
      <c r="H1247" s="59" t="str">
        <f>IF(C1247&lt;&gt;0,E1247/C1247,"-")</f>
        <v>-</v>
      </c>
      <c r="I1247" s="59">
        <f>IF(D1247&lt;&gt;0,E1247/D1247,"-")</f>
        <v>0.86070374999999999</v>
      </c>
      <c r="J1247" s="39">
        <f>SUBTOTAL(9,J1248:J1258)</f>
        <v>28000</v>
      </c>
      <c r="K1247" s="39">
        <f>SUBTOTAL(9,K1248:K1258)</f>
        <v>28000</v>
      </c>
      <c r="L1247" s="39">
        <f>SUBTOTAL(9,L1248:L1258)</f>
        <v>0</v>
      </c>
    </row>
    <row r="1248" spans="1:12" s="10" customFormat="1" ht="22.5" hidden="1" customHeight="1" x14ac:dyDescent="0.25">
      <c r="A1248" s="66"/>
      <c r="B1248" s="66"/>
      <c r="C1248" s="45"/>
      <c r="D1248" s="16"/>
      <c r="E1248" s="16"/>
      <c r="F1248" s="16"/>
      <c r="G1248" s="16"/>
      <c r="H1248" s="60"/>
      <c r="I1248" s="60"/>
      <c r="J1248" s="16"/>
      <c r="K1248" s="16"/>
      <c r="L1248" s="16"/>
    </row>
    <row r="1249" spans="1:12" s="10" customFormat="1" ht="18" customHeight="1" x14ac:dyDescent="0.25">
      <c r="A1249" s="73" t="s">
        <v>7</v>
      </c>
      <c r="B1249" s="73" t="s">
        <v>372</v>
      </c>
      <c r="C1249" s="16">
        <f>SUBTOTAL(9,C1250:C1252)</f>
        <v>0</v>
      </c>
      <c r="D1249" s="16">
        <f>SUBTOTAL(9,D1250:D1252)</f>
        <v>0</v>
      </c>
      <c r="E1249" s="16">
        <f>SUBTOTAL(9,E1250:E1252)</f>
        <v>0</v>
      </c>
      <c r="F1249" s="16">
        <f>G1249-D1249</f>
        <v>0</v>
      </c>
      <c r="G1249" s="16">
        <f>SUBTOTAL(9,G1250:G1252)</f>
        <v>0</v>
      </c>
      <c r="H1249" s="60" t="str">
        <f>IF(C1249&lt;&gt;0,E1249/C1249,"-")</f>
        <v>-</v>
      </c>
      <c r="I1249" s="60" t="str">
        <f>IF(D1249&lt;&gt;0,E1249/D1249,"-")</f>
        <v>-</v>
      </c>
      <c r="J1249" s="16">
        <f>SUBTOTAL(9,J1250:J1252)</f>
        <v>28000</v>
      </c>
      <c r="K1249" s="16">
        <f>SUBTOTAL(9,K1250:K1252)</f>
        <v>28000</v>
      </c>
      <c r="L1249" s="16">
        <f>SUBTOTAL(9,L1250:L1252)</f>
        <v>0</v>
      </c>
    </row>
    <row r="1250" spans="1:12" ht="30" hidden="1" customHeight="1" x14ac:dyDescent="0.25">
      <c r="A1250" s="9"/>
      <c r="B1250" s="9"/>
      <c r="C1250" s="46"/>
      <c r="D1250" s="33"/>
      <c r="E1250" s="33"/>
      <c r="F1250" s="33"/>
      <c r="G1250" s="34"/>
      <c r="H1250" s="61"/>
      <c r="I1250" s="61"/>
      <c r="J1250" s="34"/>
      <c r="K1250" s="34"/>
      <c r="L1250" s="34"/>
    </row>
    <row r="1251" spans="1:12" ht="15" customHeight="1" x14ac:dyDescent="0.25">
      <c r="A1251" s="74" t="s">
        <v>7</v>
      </c>
      <c r="B1251" s="74" t="s">
        <v>372</v>
      </c>
      <c r="C1251" s="3"/>
      <c r="D1251" s="3">
        <v>0</v>
      </c>
      <c r="E1251" s="3">
        <v>0</v>
      </c>
      <c r="F1251" s="3">
        <f>G1251-D1251</f>
        <v>0</v>
      </c>
      <c r="G1251" s="3"/>
      <c r="H1251" s="51" t="str">
        <f>IF(C1251&lt;&gt;0,0/C1251,"-")</f>
        <v>-</v>
      </c>
      <c r="I1251" s="51" t="str">
        <f>IF(D1251&lt;&gt;0,E1251/D1251,"-")</f>
        <v>-</v>
      </c>
      <c r="J1251" s="3">
        <v>28000</v>
      </c>
      <c r="K1251" s="76">
        <v>28000</v>
      </c>
      <c r="L1251" s="76">
        <v>0</v>
      </c>
    </row>
    <row r="1252" spans="1:12" hidden="1" x14ac:dyDescent="0.25">
      <c r="A1252" s="9"/>
      <c r="B1252" s="9"/>
      <c r="C1252" s="46"/>
      <c r="D1252" s="3"/>
      <c r="E1252" s="3"/>
      <c r="F1252" s="3"/>
      <c r="G1252" s="3"/>
      <c r="H1252" s="51"/>
      <c r="I1252" s="51"/>
      <c r="J1252" s="3"/>
      <c r="K1252" s="3"/>
      <c r="L1252" s="3"/>
    </row>
    <row r="1253" spans="1:12" s="10" customFormat="1" ht="18" customHeight="1" x14ac:dyDescent="0.25">
      <c r="A1253" s="73" t="s">
        <v>33</v>
      </c>
      <c r="B1253" s="73" t="s">
        <v>365</v>
      </c>
      <c r="C1253" s="16">
        <f>SUBTOTAL(9,C1254:C1257)</f>
        <v>0</v>
      </c>
      <c r="D1253" s="16">
        <f>SUBTOTAL(9,D1254:D1257)</f>
        <v>8000</v>
      </c>
      <c r="E1253" s="16">
        <f>SUBTOTAL(9,E1254:E1257)</f>
        <v>6885.63</v>
      </c>
      <c r="F1253" s="16">
        <f>G1253-D1253</f>
        <v>-8000</v>
      </c>
      <c r="G1253" s="16">
        <f>SUBTOTAL(9,G1254:G1257)</f>
        <v>0</v>
      </c>
      <c r="H1253" s="60" t="str">
        <f>IF(C1253&lt;&gt;0,E1253/C1253,"-")</f>
        <v>-</v>
      </c>
      <c r="I1253" s="60">
        <f>IF(D1253&lt;&gt;0,E1253/D1253,"-")</f>
        <v>0.86070374999999999</v>
      </c>
      <c r="J1253" s="16">
        <f>SUBTOTAL(9,J1254:J1257)</f>
        <v>0</v>
      </c>
      <c r="K1253" s="16">
        <f>SUBTOTAL(9,K1254:K1257)</f>
        <v>0</v>
      </c>
      <c r="L1253" s="16">
        <f>SUBTOTAL(9,L1254:L1257)</f>
        <v>0</v>
      </c>
    </row>
    <row r="1254" spans="1:12" ht="30" hidden="1" customHeight="1" x14ac:dyDescent="0.25">
      <c r="A1254" s="9"/>
      <c r="B1254" s="9"/>
      <c r="C1254" s="46"/>
      <c r="D1254" s="33"/>
      <c r="E1254" s="33"/>
      <c r="F1254" s="33"/>
      <c r="G1254" s="34"/>
      <c r="H1254" s="61"/>
      <c r="I1254" s="61"/>
      <c r="J1254" s="34"/>
      <c r="K1254" s="34"/>
      <c r="L1254" s="34"/>
    </row>
    <row r="1255" spans="1:12" ht="15" customHeight="1" x14ac:dyDescent="0.25">
      <c r="A1255" s="74" t="s">
        <v>111</v>
      </c>
      <c r="B1255" s="74" t="s">
        <v>334</v>
      </c>
      <c r="C1255" s="3">
        <v>0</v>
      </c>
      <c r="D1255" s="3">
        <v>8000</v>
      </c>
      <c r="E1255" s="3">
        <v>1500</v>
      </c>
      <c r="F1255" s="3">
        <f>G1255-D1255</f>
        <v>-8000</v>
      </c>
      <c r="G1255" s="3"/>
      <c r="H1255" s="51" t="str">
        <f>IF(C1255&lt;&gt;0,0/C1255,"-")</f>
        <v>-</v>
      </c>
      <c r="I1255" s="51">
        <f>IF(D1255&lt;&gt;0,E1255/D1255,"-")</f>
        <v>0.1875</v>
      </c>
      <c r="J1255" s="3">
        <v>0</v>
      </c>
      <c r="K1255" s="76">
        <v>0</v>
      </c>
      <c r="L1255" s="76">
        <v>0</v>
      </c>
    </row>
    <row r="1256" spans="1:12" ht="15" customHeight="1" x14ac:dyDescent="0.25">
      <c r="A1256" s="74" t="s">
        <v>112</v>
      </c>
      <c r="B1256" s="74" t="s">
        <v>339</v>
      </c>
      <c r="C1256" s="3">
        <v>0</v>
      </c>
      <c r="D1256" s="3">
        <v>0</v>
      </c>
      <c r="E1256" s="3">
        <v>5385.63</v>
      </c>
      <c r="F1256" s="3">
        <f>G1256-D1256</f>
        <v>0</v>
      </c>
      <c r="G1256" s="3"/>
      <c r="H1256" s="51" t="str">
        <f>IF(C1256&lt;&gt;0,0/C1256,"-")</f>
        <v>-</v>
      </c>
      <c r="I1256" s="51" t="str">
        <f>IF(D1256&lt;&gt;0,E1256/D1256,"-")</f>
        <v>-</v>
      </c>
      <c r="J1256" s="3">
        <v>0</v>
      </c>
      <c r="K1256" s="76">
        <v>0</v>
      </c>
      <c r="L1256" s="76">
        <v>0</v>
      </c>
    </row>
    <row r="1257" spans="1:12" hidden="1" x14ac:dyDescent="0.25">
      <c r="A1257" s="9"/>
      <c r="B1257" s="9"/>
      <c r="C1257" s="46"/>
      <c r="D1257" s="3"/>
      <c r="E1257" s="3"/>
      <c r="F1257" s="3"/>
      <c r="G1257" s="3"/>
      <c r="H1257" s="51"/>
      <c r="I1257" s="51"/>
      <c r="J1257" s="3"/>
      <c r="K1257" s="3"/>
      <c r="L1257" s="3"/>
    </row>
    <row r="1258" spans="1:12" hidden="1" x14ac:dyDescent="0.25">
      <c r="A1258" s="1"/>
      <c r="B1258" s="1"/>
      <c r="C1258" s="5"/>
      <c r="D1258" s="5"/>
      <c r="E1258" s="5"/>
      <c r="F1258" s="5"/>
      <c r="G1258" s="34"/>
      <c r="H1258" s="61"/>
      <c r="I1258" s="61"/>
      <c r="J1258" s="34"/>
      <c r="K1258" s="34"/>
      <c r="L1258" s="34"/>
    </row>
    <row r="1259" spans="1:12" ht="20.100000000000001" hidden="1" customHeight="1" x14ac:dyDescent="0.25">
      <c r="A1259" s="1"/>
      <c r="B1259" s="1"/>
      <c r="C1259" s="5"/>
      <c r="D1259" s="5"/>
      <c r="E1259" s="5"/>
      <c r="F1259" s="5"/>
      <c r="G1259" s="34"/>
      <c r="H1259" s="61"/>
      <c r="I1259" s="61"/>
      <c r="J1259" s="34"/>
      <c r="K1259" s="34"/>
      <c r="L1259" s="34"/>
    </row>
    <row r="1260" spans="1:12" ht="20.100000000000001" hidden="1" customHeight="1" x14ac:dyDescent="0.25">
      <c r="A1260" s="1"/>
      <c r="B1260" s="1"/>
      <c r="C1260" s="5"/>
      <c r="D1260" s="5"/>
      <c r="E1260" s="5"/>
      <c r="F1260" s="5"/>
      <c r="G1260" s="34"/>
      <c r="H1260" s="61"/>
      <c r="I1260" s="61"/>
      <c r="J1260" s="34"/>
      <c r="K1260" s="34"/>
      <c r="L1260" s="34"/>
    </row>
    <row r="1261" spans="1:12" s="10" customFormat="1" ht="18" customHeight="1" x14ac:dyDescent="0.25">
      <c r="A1261" s="70" t="s">
        <v>157</v>
      </c>
      <c r="B1261" s="70" t="s">
        <v>322</v>
      </c>
      <c r="C1261" s="40">
        <f>SUBTOTAL(9,C1262:C1277)</f>
        <v>0</v>
      </c>
      <c r="D1261" s="40">
        <f>SUBTOTAL(9,D1262:D1277)</f>
        <v>34650</v>
      </c>
      <c r="E1261" s="40">
        <f>SUBTOTAL(9,E1262:E1277)</f>
        <v>33350</v>
      </c>
      <c r="F1261" s="40">
        <f>G1261-D1261</f>
        <v>-34650</v>
      </c>
      <c r="G1261" s="40">
        <f>SUBTOTAL(9,G1262:G1277)</f>
        <v>0</v>
      </c>
      <c r="H1261" s="57" t="str">
        <f>IF(C1261&lt;&gt;0,E1261/C1261,"-")</f>
        <v>-</v>
      </c>
      <c r="I1261" s="57">
        <f>IF(D1261&lt;&gt;0,E1261/D1261,"-")</f>
        <v>0.96248196248196249</v>
      </c>
      <c r="J1261" s="40">
        <f>SUBTOTAL(9,J1262:J1277)</f>
        <v>40000</v>
      </c>
      <c r="K1261" s="40">
        <f>SUBTOTAL(9,K1262:K1277)</f>
        <v>40000</v>
      </c>
      <c r="L1261" s="40">
        <f>SUBTOTAL(9,L1262:L1277)</f>
        <v>0</v>
      </c>
    </row>
    <row r="1262" spans="1:12" s="10" customFormat="1" ht="30" hidden="1" customHeight="1" x14ac:dyDescent="0.25">
      <c r="A1262" s="66"/>
      <c r="B1262" s="66"/>
      <c r="C1262" s="45"/>
      <c r="D1262" s="15"/>
      <c r="E1262" s="15"/>
      <c r="F1262" s="15"/>
      <c r="G1262" s="32"/>
      <c r="H1262" s="54"/>
      <c r="I1262" s="54"/>
      <c r="J1262" s="32"/>
      <c r="K1262" s="32"/>
      <c r="L1262" s="32"/>
    </row>
    <row r="1263" spans="1:12" s="10" customFormat="1" ht="18" customHeight="1" x14ac:dyDescent="0.25">
      <c r="A1263" s="71" t="s">
        <v>2</v>
      </c>
      <c r="B1263" s="71" t="s">
        <v>273</v>
      </c>
      <c r="C1263" s="41">
        <f>SUBTOTAL(9,C1264:C1276)</f>
        <v>0</v>
      </c>
      <c r="D1263" s="41">
        <f>SUBTOTAL(9,D1264:D1276)</f>
        <v>34650</v>
      </c>
      <c r="E1263" s="41">
        <f>SUBTOTAL(9,E1264:E1276)</f>
        <v>33350</v>
      </c>
      <c r="F1263" s="41">
        <f>G1263-D1263</f>
        <v>-34650</v>
      </c>
      <c r="G1263" s="41">
        <f>SUBTOTAL(9,G1264:G1276)</f>
        <v>0</v>
      </c>
      <c r="H1263" s="58" t="str">
        <f>IF(C1263&lt;&gt;0,E1263/C1263,"-")</f>
        <v>-</v>
      </c>
      <c r="I1263" s="58">
        <f>IF(D1263&lt;&gt;0,E1263/D1263,"-")</f>
        <v>0.96248196248196249</v>
      </c>
      <c r="J1263" s="41">
        <f>SUBTOTAL(9,J1264:J1276)</f>
        <v>40000</v>
      </c>
      <c r="K1263" s="41">
        <f>SUBTOTAL(9,K1264:K1276)</f>
        <v>40000</v>
      </c>
      <c r="L1263" s="41">
        <f>SUBTOTAL(9,L1264:L1276)</f>
        <v>0</v>
      </c>
    </row>
    <row r="1264" spans="1:12" s="10" customFormat="1" ht="30" hidden="1" customHeight="1" x14ac:dyDescent="0.25">
      <c r="A1264" s="66"/>
      <c r="B1264" s="66"/>
      <c r="C1264" s="45"/>
      <c r="D1264" s="16"/>
      <c r="E1264" s="16"/>
      <c r="F1264" s="16"/>
      <c r="G1264" s="32"/>
      <c r="H1264" s="54"/>
      <c r="I1264" s="54"/>
      <c r="J1264" s="32"/>
      <c r="K1264" s="32"/>
      <c r="L1264" s="32"/>
    </row>
    <row r="1265" spans="1:12" s="10" customFormat="1" ht="18" customHeight="1" x14ac:dyDescent="0.25">
      <c r="A1265" s="72" t="s">
        <v>0</v>
      </c>
      <c r="B1265" s="72" t="s">
        <v>210</v>
      </c>
      <c r="C1265" s="39">
        <f>SUBTOTAL(9,C1266:C1275)</f>
        <v>0</v>
      </c>
      <c r="D1265" s="39">
        <f>SUBTOTAL(9,D1266:D1275)</f>
        <v>34650</v>
      </c>
      <c r="E1265" s="39">
        <f>SUBTOTAL(9,E1266:E1275)</f>
        <v>33350</v>
      </c>
      <c r="F1265" s="39">
        <f>G1265-D1265</f>
        <v>-34650</v>
      </c>
      <c r="G1265" s="39">
        <f>SUBTOTAL(9,G1266:G1275)</f>
        <v>0</v>
      </c>
      <c r="H1265" s="59" t="str">
        <f>IF(C1265&lt;&gt;0,E1265/C1265,"-")</f>
        <v>-</v>
      </c>
      <c r="I1265" s="59">
        <f>IF(D1265&lt;&gt;0,E1265/D1265,"-")</f>
        <v>0.96248196248196249</v>
      </c>
      <c r="J1265" s="39">
        <f>SUBTOTAL(9,J1266:J1275)</f>
        <v>40000</v>
      </c>
      <c r="K1265" s="39">
        <f>SUBTOTAL(9,K1266:K1275)</f>
        <v>40000</v>
      </c>
      <c r="L1265" s="39">
        <f>SUBTOTAL(9,L1266:L1275)</f>
        <v>0</v>
      </c>
    </row>
    <row r="1266" spans="1:12" s="10" customFormat="1" ht="22.5" hidden="1" customHeight="1" x14ac:dyDescent="0.25">
      <c r="A1266" s="66"/>
      <c r="B1266" s="66"/>
      <c r="C1266" s="45"/>
      <c r="D1266" s="16"/>
      <c r="E1266" s="16"/>
      <c r="F1266" s="16"/>
      <c r="G1266" s="16"/>
      <c r="H1266" s="60"/>
      <c r="I1266" s="60"/>
      <c r="J1266" s="16"/>
      <c r="K1266" s="16"/>
      <c r="L1266" s="16"/>
    </row>
    <row r="1267" spans="1:12" s="10" customFormat="1" ht="18" customHeight="1" x14ac:dyDescent="0.25">
      <c r="A1267" s="73" t="s">
        <v>7</v>
      </c>
      <c r="B1267" s="73" t="s">
        <v>372</v>
      </c>
      <c r="C1267" s="16">
        <f>SUBTOTAL(9,C1268:C1270)</f>
        <v>0</v>
      </c>
      <c r="D1267" s="16">
        <f>SUBTOTAL(9,D1268:D1270)</f>
        <v>0</v>
      </c>
      <c r="E1267" s="16">
        <f>SUBTOTAL(9,E1268:E1270)</f>
        <v>0</v>
      </c>
      <c r="F1267" s="16">
        <f>G1267-D1267</f>
        <v>0</v>
      </c>
      <c r="G1267" s="16">
        <f>SUBTOTAL(9,G1268:G1270)</f>
        <v>0</v>
      </c>
      <c r="H1267" s="60" t="str">
        <f>IF(C1267&lt;&gt;0,E1267/C1267,"-")</f>
        <v>-</v>
      </c>
      <c r="I1267" s="60" t="str">
        <f>IF(D1267&lt;&gt;0,E1267/D1267,"-")</f>
        <v>-</v>
      </c>
      <c r="J1267" s="16">
        <f>SUBTOTAL(9,J1268:J1270)</f>
        <v>40000</v>
      </c>
      <c r="K1267" s="16">
        <f>SUBTOTAL(9,K1268:K1270)</f>
        <v>40000</v>
      </c>
      <c r="L1267" s="16">
        <f>SUBTOTAL(9,L1268:L1270)</f>
        <v>0</v>
      </c>
    </row>
    <row r="1268" spans="1:12" ht="30" hidden="1" customHeight="1" x14ac:dyDescent="0.25">
      <c r="A1268" s="9"/>
      <c r="B1268" s="9"/>
      <c r="C1268" s="46"/>
      <c r="D1268" s="33"/>
      <c r="E1268" s="33"/>
      <c r="F1268" s="33"/>
      <c r="G1268" s="34"/>
      <c r="H1268" s="61"/>
      <c r="I1268" s="61"/>
      <c r="J1268" s="34"/>
      <c r="K1268" s="34"/>
      <c r="L1268" s="34"/>
    </row>
    <row r="1269" spans="1:12" ht="15" customHeight="1" x14ac:dyDescent="0.25">
      <c r="A1269" s="74" t="s">
        <v>7</v>
      </c>
      <c r="B1269" s="74" t="s">
        <v>372</v>
      </c>
      <c r="C1269" s="3"/>
      <c r="D1269" s="3">
        <v>0</v>
      </c>
      <c r="E1269" s="3">
        <v>0</v>
      </c>
      <c r="F1269" s="3">
        <f>G1269-D1269</f>
        <v>0</v>
      </c>
      <c r="G1269" s="3"/>
      <c r="H1269" s="51" t="str">
        <f>IF(C1269&lt;&gt;0,0/C1269,"-")</f>
        <v>-</v>
      </c>
      <c r="I1269" s="51" t="str">
        <f>IF(D1269&lt;&gt;0,E1269/D1269,"-")</f>
        <v>-</v>
      </c>
      <c r="J1269" s="3">
        <v>40000</v>
      </c>
      <c r="K1269" s="76">
        <v>40000</v>
      </c>
      <c r="L1269" s="76">
        <v>0</v>
      </c>
    </row>
    <row r="1270" spans="1:12" hidden="1" x14ac:dyDescent="0.25">
      <c r="A1270" s="9"/>
      <c r="B1270" s="9"/>
      <c r="C1270" s="46"/>
      <c r="D1270" s="3"/>
      <c r="E1270" s="3"/>
      <c r="F1270" s="3"/>
      <c r="G1270" s="3"/>
      <c r="H1270" s="51"/>
      <c r="I1270" s="51"/>
      <c r="J1270" s="3"/>
      <c r="K1270" s="3"/>
      <c r="L1270" s="3"/>
    </row>
    <row r="1271" spans="1:12" s="10" customFormat="1" ht="18" customHeight="1" x14ac:dyDescent="0.25">
      <c r="A1271" s="73" t="s">
        <v>33</v>
      </c>
      <c r="B1271" s="73" t="s">
        <v>365</v>
      </c>
      <c r="C1271" s="16">
        <f>SUBTOTAL(9,C1272:C1274)</f>
        <v>0</v>
      </c>
      <c r="D1271" s="16">
        <f>SUBTOTAL(9,D1272:D1274)</f>
        <v>34650</v>
      </c>
      <c r="E1271" s="16">
        <f>SUBTOTAL(9,E1272:E1274)</f>
        <v>33350</v>
      </c>
      <c r="F1271" s="16">
        <f>G1271-D1271</f>
        <v>-34650</v>
      </c>
      <c r="G1271" s="16">
        <f>SUBTOTAL(9,G1272:G1274)</f>
        <v>0</v>
      </c>
      <c r="H1271" s="60" t="str">
        <f>IF(C1271&lt;&gt;0,E1271/C1271,"-")</f>
        <v>-</v>
      </c>
      <c r="I1271" s="60">
        <f>IF(D1271&lt;&gt;0,E1271/D1271,"-")</f>
        <v>0.96248196248196249</v>
      </c>
      <c r="J1271" s="16">
        <f>SUBTOTAL(9,J1272:J1274)</f>
        <v>0</v>
      </c>
      <c r="K1271" s="16">
        <f>SUBTOTAL(9,K1272:K1274)</f>
        <v>0</v>
      </c>
      <c r="L1271" s="16">
        <f>SUBTOTAL(9,L1272:L1274)</f>
        <v>0</v>
      </c>
    </row>
    <row r="1272" spans="1:12" ht="30" hidden="1" customHeight="1" x14ac:dyDescent="0.25">
      <c r="A1272" s="9"/>
      <c r="B1272" s="9"/>
      <c r="C1272" s="46"/>
      <c r="D1272" s="33"/>
      <c r="E1272" s="33"/>
      <c r="F1272" s="33"/>
      <c r="G1272" s="34"/>
      <c r="H1272" s="61"/>
      <c r="I1272" s="61"/>
      <c r="J1272" s="34"/>
      <c r="K1272" s="34"/>
      <c r="L1272" s="34"/>
    </row>
    <row r="1273" spans="1:12" ht="15" customHeight="1" x14ac:dyDescent="0.25">
      <c r="A1273" s="74" t="s">
        <v>111</v>
      </c>
      <c r="B1273" s="74" t="s">
        <v>334</v>
      </c>
      <c r="C1273" s="3">
        <v>0</v>
      </c>
      <c r="D1273" s="3">
        <v>34650</v>
      </c>
      <c r="E1273" s="3">
        <v>33350</v>
      </c>
      <c r="F1273" s="3">
        <f>G1273-D1273</f>
        <v>-34650</v>
      </c>
      <c r="G1273" s="3"/>
      <c r="H1273" s="51" t="str">
        <f>IF(C1273&lt;&gt;0,0/C1273,"-")</f>
        <v>-</v>
      </c>
      <c r="I1273" s="51">
        <f>IF(D1273&lt;&gt;0,E1273/D1273,"-")</f>
        <v>0.96248196248196249</v>
      </c>
      <c r="J1273" s="3">
        <v>0</v>
      </c>
      <c r="K1273" s="76">
        <v>0</v>
      </c>
      <c r="L1273" s="76">
        <v>0</v>
      </c>
    </row>
    <row r="1274" spans="1:12" hidden="1" x14ac:dyDescent="0.25">
      <c r="A1274" s="9"/>
      <c r="B1274" s="9"/>
      <c r="C1274" s="46"/>
      <c r="D1274" s="3"/>
      <c r="E1274" s="3"/>
      <c r="F1274" s="3"/>
      <c r="G1274" s="3"/>
      <c r="H1274" s="51"/>
      <c r="I1274" s="51"/>
      <c r="J1274" s="3"/>
      <c r="K1274" s="3"/>
      <c r="L1274" s="3"/>
    </row>
    <row r="1275" spans="1:12" hidden="1" x14ac:dyDescent="0.25">
      <c r="A1275" s="1"/>
      <c r="B1275" s="1"/>
      <c r="C1275" s="5"/>
      <c r="D1275" s="5"/>
      <c r="E1275" s="5"/>
      <c r="F1275" s="5"/>
      <c r="G1275" s="34"/>
      <c r="H1275" s="61"/>
      <c r="I1275" s="61"/>
      <c r="J1275" s="34"/>
      <c r="K1275" s="34"/>
      <c r="L1275" s="34"/>
    </row>
    <row r="1276" spans="1:12" ht="20.100000000000001" hidden="1" customHeight="1" x14ac:dyDescent="0.25">
      <c r="A1276" s="1"/>
      <c r="B1276" s="1"/>
      <c r="C1276" s="5"/>
      <c r="D1276" s="5"/>
      <c r="E1276" s="5"/>
      <c r="F1276" s="5"/>
      <c r="G1276" s="34"/>
      <c r="H1276" s="61"/>
      <c r="I1276" s="61"/>
      <c r="J1276" s="34"/>
      <c r="K1276" s="34"/>
      <c r="L1276" s="34"/>
    </row>
    <row r="1277" spans="1:12" ht="20.100000000000001" hidden="1" customHeight="1" x14ac:dyDescent="0.25">
      <c r="A1277" s="1"/>
      <c r="B1277" s="1"/>
      <c r="C1277" s="5"/>
      <c r="D1277" s="5"/>
      <c r="E1277" s="5"/>
      <c r="F1277" s="5"/>
      <c r="G1277" s="34"/>
      <c r="H1277" s="61"/>
      <c r="I1277" s="61"/>
      <c r="J1277" s="34"/>
      <c r="K1277" s="34"/>
      <c r="L1277" s="34"/>
    </row>
    <row r="1278" spans="1:12" ht="20.100000000000001" hidden="1" customHeight="1" x14ac:dyDescent="0.25">
      <c r="A1278" s="1"/>
      <c r="B1278" s="1"/>
      <c r="C1278" s="5"/>
      <c r="D1278" s="5"/>
      <c r="E1278" s="5"/>
      <c r="F1278" s="5"/>
      <c r="G1278" s="34"/>
      <c r="H1278" s="61"/>
      <c r="I1278" s="61"/>
      <c r="J1278" s="34"/>
      <c r="K1278" s="34"/>
      <c r="L1278" s="34"/>
    </row>
    <row r="1279" spans="1:12" ht="20.100000000000001" hidden="1" customHeight="1" x14ac:dyDescent="0.25">
      <c r="A1279" s="1"/>
      <c r="B1279" s="1"/>
      <c r="C1279" s="5"/>
      <c r="D1279" s="5"/>
      <c r="E1279" s="5"/>
      <c r="F1279" s="5"/>
      <c r="G1279" s="34"/>
      <c r="H1279" s="61"/>
      <c r="I1279" s="61"/>
      <c r="J1279" s="34"/>
      <c r="K1279" s="34"/>
      <c r="L1279" s="34"/>
    </row>
    <row r="1280" spans="1:12" s="22" customFormat="1" ht="18" customHeight="1" x14ac:dyDescent="0.25">
      <c r="A1280" s="68" t="s">
        <v>68</v>
      </c>
      <c r="B1280" s="68" t="s">
        <v>295</v>
      </c>
      <c r="C1280" s="37">
        <f>SUBTOTAL(9,C1281:C1442)</f>
        <v>0</v>
      </c>
      <c r="D1280" s="37">
        <f>SUBTOTAL(9,D1281:D1442)</f>
        <v>416805</v>
      </c>
      <c r="E1280" s="37">
        <f>SUBTOTAL(9,E1281:E1442)</f>
        <v>448810.19999999995</v>
      </c>
      <c r="F1280" s="37">
        <f>G1280-D1280</f>
        <v>-416805</v>
      </c>
      <c r="G1280" s="37">
        <f>SUBTOTAL(9,G1281:G1442)</f>
        <v>0</v>
      </c>
      <c r="H1280" s="55" t="str">
        <f>IF(C1280&lt;&gt;0,E1280/C1280,"-")</f>
        <v>-</v>
      </c>
      <c r="I1280" s="55">
        <f>IF(D1280&lt;&gt;0,E1280/D1280,"-")</f>
        <v>1.0767869867204087</v>
      </c>
      <c r="J1280" s="37">
        <f>SUBTOTAL(9,J1281:J1442)</f>
        <v>83200</v>
      </c>
      <c r="K1280" s="37">
        <f>SUBTOTAL(9,K1281:K1442)</f>
        <v>71000</v>
      </c>
      <c r="L1280" s="37">
        <f>SUBTOTAL(9,L1281:L1442)</f>
        <v>0</v>
      </c>
    </row>
    <row r="1281" spans="1:12" s="10" customFormat="1" ht="30" hidden="1" customHeight="1" x14ac:dyDescent="0.25">
      <c r="A1281" s="66"/>
      <c r="B1281" s="66"/>
      <c r="C1281" s="45"/>
      <c r="D1281" s="13"/>
      <c r="E1281" s="13"/>
      <c r="F1281" s="13"/>
      <c r="G1281" s="32"/>
      <c r="H1281" s="54"/>
      <c r="I1281" s="54"/>
      <c r="J1281" s="32"/>
      <c r="K1281" s="32"/>
      <c r="L1281" s="32"/>
    </row>
    <row r="1282" spans="1:12" s="10" customFormat="1" ht="18" customHeight="1" x14ac:dyDescent="0.25">
      <c r="A1282" s="69" t="s">
        <v>71</v>
      </c>
      <c r="B1282" s="69" t="s">
        <v>178</v>
      </c>
      <c r="C1282" s="38">
        <f>SUBTOTAL(9,C1283:C1386)</f>
        <v>0</v>
      </c>
      <c r="D1282" s="38">
        <f>SUBTOTAL(9,D1283:D1386)</f>
        <v>331705</v>
      </c>
      <c r="E1282" s="38">
        <f>SUBTOTAL(9,E1283:E1386)</f>
        <v>348507.22</v>
      </c>
      <c r="F1282" s="38">
        <f>G1282-D1282</f>
        <v>-331705</v>
      </c>
      <c r="G1282" s="38">
        <f>SUBTOTAL(9,G1283:G1386)</f>
        <v>0</v>
      </c>
      <c r="H1282" s="56" t="str">
        <f>IF(C1282&lt;&gt;0,E1282/C1282,"-")</f>
        <v>-</v>
      </c>
      <c r="I1282" s="56">
        <f>IF(D1282&lt;&gt;0,E1282/D1282,"-")</f>
        <v>1.0506541053044121</v>
      </c>
      <c r="J1282" s="38">
        <f>SUBTOTAL(9,J1283:J1386)</f>
        <v>12200</v>
      </c>
      <c r="K1282" s="38">
        <f>SUBTOTAL(9,K1283:K1386)</f>
        <v>0</v>
      </c>
      <c r="L1282" s="38">
        <f>SUBTOTAL(9,L1283:L1386)</f>
        <v>0</v>
      </c>
    </row>
    <row r="1283" spans="1:12" s="10" customFormat="1" ht="30" hidden="1" customHeight="1" x14ac:dyDescent="0.25">
      <c r="A1283" s="66"/>
      <c r="B1283" s="66"/>
      <c r="C1283" s="45"/>
      <c r="D1283" s="14"/>
      <c r="E1283" s="14"/>
      <c r="F1283" s="14"/>
      <c r="G1283" s="32"/>
      <c r="H1283" s="54"/>
      <c r="I1283" s="54"/>
      <c r="J1283" s="32"/>
      <c r="K1283" s="32"/>
      <c r="L1283" s="32"/>
    </row>
    <row r="1284" spans="1:12" s="10" customFormat="1" ht="18" customHeight="1" x14ac:dyDescent="0.25">
      <c r="A1284" s="70" t="s">
        <v>158</v>
      </c>
      <c r="B1284" s="70" t="s">
        <v>249</v>
      </c>
      <c r="C1284" s="40">
        <f>SUBTOTAL(9,C1285:C1372)</f>
        <v>0</v>
      </c>
      <c r="D1284" s="40">
        <f>SUBTOTAL(9,D1285:D1372)</f>
        <v>274765</v>
      </c>
      <c r="E1284" s="40">
        <f>SUBTOTAL(9,E1285:E1372)</f>
        <v>232426.43</v>
      </c>
      <c r="F1284" s="40">
        <f>G1284-D1284</f>
        <v>-274765</v>
      </c>
      <c r="G1284" s="40">
        <f>SUBTOTAL(9,G1285:G1372)</f>
        <v>0</v>
      </c>
      <c r="H1284" s="57" t="str">
        <f>IF(C1284&lt;&gt;0,E1284/C1284,"-")</f>
        <v>-</v>
      </c>
      <c r="I1284" s="57">
        <f>IF(D1284&lt;&gt;0,E1284/D1284,"-")</f>
        <v>0.84590988663039324</v>
      </c>
      <c r="J1284" s="40">
        <f>SUBTOTAL(9,J1285:J1372)</f>
        <v>12200</v>
      </c>
      <c r="K1284" s="40">
        <f>SUBTOTAL(9,K1285:K1372)</f>
        <v>0</v>
      </c>
      <c r="L1284" s="40">
        <f>SUBTOTAL(9,L1285:L1372)</f>
        <v>0</v>
      </c>
    </row>
    <row r="1285" spans="1:12" s="10" customFormat="1" ht="30" hidden="1" customHeight="1" x14ac:dyDescent="0.25">
      <c r="A1285" s="66"/>
      <c r="B1285" s="66"/>
      <c r="C1285" s="45"/>
      <c r="D1285" s="15"/>
      <c r="E1285" s="15"/>
      <c r="F1285" s="15"/>
      <c r="G1285" s="32"/>
      <c r="H1285" s="54"/>
      <c r="I1285" s="54"/>
      <c r="J1285" s="32"/>
      <c r="K1285" s="32"/>
      <c r="L1285" s="32"/>
    </row>
    <row r="1286" spans="1:12" s="10" customFormat="1" ht="18" hidden="1" customHeight="1" x14ac:dyDescent="0.25">
      <c r="A1286" s="71" t="s">
        <v>2</v>
      </c>
      <c r="B1286" s="71" t="s">
        <v>273</v>
      </c>
      <c r="C1286" s="41">
        <f>SUBTOTAL(9,C1287:C1299)</f>
        <v>0</v>
      </c>
      <c r="D1286" s="41">
        <f>SUBTOTAL(9,D1287:D1299)</f>
        <v>0</v>
      </c>
      <c r="E1286" s="41">
        <f>SUBTOTAL(9,E1287:E1299)</f>
        <v>0</v>
      </c>
      <c r="F1286" s="41">
        <f>G1286-D1286</f>
        <v>0</v>
      </c>
      <c r="G1286" s="41">
        <f>SUBTOTAL(9,G1287:G1299)</f>
        <v>0</v>
      </c>
      <c r="H1286" s="58" t="str">
        <f>IF(C1286&lt;&gt;0,E1286/C1286,"-")</f>
        <v>-</v>
      </c>
      <c r="I1286" s="58" t="str">
        <f>IF(D1286&lt;&gt;0,E1286/D1286,"-")</f>
        <v>-</v>
      </c>
      <c r="J1286" s="41">
        <f>SUBTOTAL(9,J1287:J1299)</f>
        <v>0</v>
      </c>
      <c r="K1286" s="41">
        <f>SUBTOTAL(9,K1287:K1299)</f>
        <v>0</v>
      </c>
      <c r="L1286" s="41">
        <f>SUBTOTAL(9,L1287:L1299)</f>
        <v>0</v>
      </c>
    </row>
    <row r="1287" spans="1:12" s="10" customFormat="1" ht="30" hidden="1" customHeight="1" x14ac:dyDescent="0.25">
      <c r="A1287" s="66"/>
      <c r="B1287" s="66"/>
      <c r="C1287" s="45"/>
      <c r="D1287" s="16"/>
      <c r="E1287" s="16"/>
      <c r="F1287" s="16"/>
      <c r="G1287" s="32"/>
      <c r="H1287" s="54"/>
      <c r="I1287" s="54"/>
      <c r="J1287" s="32"/>
      <c r="K1287" s="32"/>
      <c r="L1287" s="32"/>
    </row>
    <row r="1288" spans="1:12" s="10" customFormat="1" ht="18" hidden="1" customHeight="1" x14ac:dyDescent="0.25">
      <c r="A1288" s="72" t="s">
        <v>0</v>
      </c>
      <c r="B1288" s="72" t="s">
        <v>210</v>
      </c>
      <c r="C1288" s="39">
        <f>SUBTOTAL(9,C1289:C1298)</f>
        <v>0</v>
      </c>
      <c r="D1288" s="39">
        <f>SUBTOTAL(9,D1289:D1298)</f>
        <v>0</v>
      </c>
      <c r="E1288" s="39">
        <f>SUBTOTAL(9,E1289:E1298)</f>
        <v>0</v>
      </c>
      <c r="F1288" s="39">
        <f>G1288-D1288</f>
        <v>0</v>
      </c>
      <c r="G1288" s="39">
        <f>SUBTOTAL(9,G1289:G1298)</f>
        <v>0</v>
      </c>
      <c r="H1288" s="59" t="str">
        <f>IF(C1288&lt;&gt;0,E1288/C1288,"-")</f>
        <v>-</v>
      </c>
      <c r="I1288" s="59" t="str">
        <f>IF(D1288&lt;&gt;0,E1288/D1288,"-")</f>
        <v>-</v>
      </c>
      <c r="J1288" s="39">
        <f>SUBTOTAL(9,J1289:J1298)</f>
        <v>0</v>
      </c>
      <c r="K1288" s="39">
        <f>SUBTOTAL(9,K1289:K1298)</f>
        <v>0</v>
      </c>
      <c r="L1288" s="39">
        <f>SUBTOTAL(9,L1289:L1298)</f>
        <v>0</v>
      </c>
    </row>
    <row r="1289" spans="1:12" s="10" customFormat="1" ht="22.5" hidden="1" customHeight="1" x14ac:dyDescent="0.25">
      <c r="A1289" s="66"/>
      <c r="B1289" s="66"/>
      <c r="C1289" s="45"/>
      <c r="D1289" s="16"/>
      <c r="E1289" s="16"/>
      <c r="F1289" s="16"/>
      <c r="G1289" s="16"/>
      <c r="H1289" s="60"/>
      <c r="I1289" s="60"/>
      <c r="J1289" s="16"/>
      <c r="K1289" s="16"/>
      <c r="L1289" s="16"/>
    </row>
    <row r="1290" spans="1:12" s="10" customFormat="1" ht="18" hidden="1" customHeight="1" x14ac:dyDescent="0.25">
      <c r="A1290" s="73" t="s">
        <v>24</v>
      </c>
      <c r="B1290" s="73" t="s">
        <v>244</v>
      </c>
      <c r="C1290" s="16">
        <f>SUBTOTAL(9,C1291:C1293)</f>
        <v>0</v>
      </c>
      <c r="D1290" s="16">
        <f>SUBTOTAL(9,D1291:D1293)</f>
        <v>0</v>
      </c>
      <c r="E1290" s="16">
        <f>SUBTOTAL(9,E1291:E1293)</f>
        <v>0</v>
      </c>
      <c r="F1290" s="16">
        <f>G1290-D1290</f>
        <v>0</v>
      </c>
      <c r="G1290" s="16">
        <f>SUBTOTAL(9,G1291:G1293)</f>
        <v>0</v>
      </c>
      <c r="H1290" s="60" t="str">
        <f>IF(C1290&lt;&gt;0,E1290/C1290,"-")</f>
        <v>-</v>
      </c>
      <c r="I1290" s="60" t="str">
        <f>IF(D1290&lt;&gt;0,E1290/D1290,"-")</f>
        <v>-</v>
      </c>
      <c r="J1290" s="16">
        <f>SUBTOTAL(9,J1291:J1293)</f>
        <v>0</v>
      </c>
      <c r="K1290" s="16">
        <f>SUBTOTAL(9,K1291:K1293)</f>
        <v>0</v>
      </c>
      <c r="L1290" s="16">
        <f>SUBTOTAL(9,L1291:L1293)</f>
        <v>0</v>
      </c>
    </row>
    <row r="1291" spans="1:12" ht="30" hidden="1" customHeight="1" x14ac:dyDescent="0.25">
      <c r="A1291" s="9"/>
      <c r="B1291" s="9"/>
      <c r="C1291" s="46"/>
      <c r="D1291" s="33"/>
      <c r="E1291" s="33"/>
      <c r="F1291" s="33"/>
      <c r="G1291" s="34"/>
      <c r="H1291" s="61"/>
      <c r="I1291" s="61"/>
      <c r="J1291" s="34"/>
      <c r="K1291" s="34"/>
      <c r="L1291" s="34"/>
    </row>
    <row r="1292" spans="1:12" ht="15" hidden="1" customHeight="1" x14ac:dyDescent="0.25">
      <c r="A1292" s="74" t="s">
        <v>82</v>
      </c>
      <c r="B1292" s="74" t="s">
        <v>282</v>
      </c>
      <c r="C1292" s="3">
        <v>0</v>
      </c>
      <c r="D1292" s="3">
        <v>0</v>
      </c>
      <c r="E1292" s="3">
        <v>0</v>
      </c>
      <c r="F1292" s="3">
        <f>G1292-D1292</f>
        <v>0</v>
      </c>
      <c r="G1292" s="3"/>
      <c r="H1292" s="51" t="str">
        <f>IF(C1292&lt;&gt;0,0/C1292,"-")</f>
        <v>-</v>
      </c>
      <c r="I1292" s="51" t="str">
        <f>IF(D1292&lt;&gt;0,E1292/D1292,"-")</f>
        <v>-</v>
      </c>
      <c r="J1292" s="3">
        <v>0</v>
      </c>
      <c r="K1292" s="76">
        <v>0</v>
      </c>
      <c r="L1292" s="76">
        <v>0</v>
      </c>
    </row>
    <row r="1293" spans="1:12" hidden="1" x14ac:dyDescent="0.25">
      <c r="A1293" s="9"/>
      <c r="B1293" s="9"/>
      <c r="C1293" s="46"/>
      <c r="D1293" s="3"/>
      <c r="E1293" s="3"/>
      <c r="F1293" s="3"/>
      <c r="G1293" s="3"/>
      <c r="H1293" s="51"/>
      <c r="I1293" s="51"/>
      <c r="J1293" s="3"/>
      <c r="K1293" s="3"/>
      <c r="L1293" s="3"/>
    </row>
    <row r="1294" spans="1:12" s="10" customFormat="1" ht="18" hidden="1" customHeight="1" x14ac:dyDescent="0.25">
      <c r="A1294" s="73" t="s">
        <v>25</v>
      </c>
      <c r="B1294" s="73" t="s">
        <v>207</v>
      </c>
      <c r="C1294" s="16">
        <f>SUBTOTAL(9,C1295:C1297)</f>
        <v>0</v>
      </c>
      <c r="D1294" s="16">
        <f>SUBTOTAL(9,D1295:D1297)</f>
        <v>0</v>
      </c>
      <c r="E1294" s="16">
        <f>SUBTOTAL(9,E1295:E1297)</f>
        <v>0</v>
      </c>
      <c r="F1294" s="16">
        <f>G1294-D1294</f>
        <v>0</v>
      </c>
      <c r="G1294" s="16">
        <f>SUBTOTAL(9,G1295:G1297)</f>
        <v>0</v>
      </c>
      <c r="H1294" s="60" t="str">
        <f>IF(C1294&lt;&gt;0,E1294/C1294,"-")</f>
        <v>-</v>
      </c>
      <c r="I1294" s="60" t="str">
        <f>IF(D1294&lt;&gt;0,E1294/D1294,"-")</f>
        <v>-</v>
      </c>
      <c r="J1294" s="16">
        <f>SUBTOTAL(9,J1295:J1297)</f>
        <v>0</v>
      </c>
      <c r="K1294" s="16">
        <f>SUBTOTAL(9,K1295:K1297)</f>
        <v>0</v>
      </c>
      <c r="L1294" s="16">
        <f>SUBTOTAL(9,L1295:L1297)</f>
        <v>0</v>
      </c>
    </row>
    <row r="1295" spans="1:12" ht="30" hidden="1" customHeight="1" x14ac:dyDescent="0.25">
      <c r="A1295" s="9"/>
      <c r="B1295" s="9"/>
      <c r="C1295" s="46"/>
      <c r="D1295" s="33"/>
      <c r="E1295" s="33"/>
      <c r="F1295" s="33"/>
      <c r="G1295" s="34"/>
      <c r="H1295" s="61"/>
      <c r="I1295" s="61"/>
      <c r="J1295" s="34"/>
      <c r="K1295" s="34"/>
      <c r="L1295" s="34"/>
    </row>
    <row r="1296" spans="1:12" ht="15" hidden="1" customHeight="1" x14ac:dyDescent="0.25">
      <c r="A1296" s="74" t="s">
        <v>93</v>
      </c>
      <c r="B1296" s="74" t="s">
        <v>239</v>
      </c>
      <c r="C1296" s="3">
        <v>0</v>
      </c>
      <c r="D1296" s="3">
        <v>0</v>
      </c>
      <c r="E1296" s="3">
        <v>0</v>
      </c>
      <c r="F1296" s="3">
        <f>G1296-D1296</f>
        <v>0</v>
      </c>
      <c r="G1296" s="3"/>
      <c r="H1296" s="51" t="str">
        <f>IF(C1296&lt;&gt;0,0/C1296,"-")</f>
        <v>-</v>
      </c>
      <c r="I1296" s="51" t="str">
        <f>IF(D1296&lt;&gt;0,E1296/D1296,"-")</f>
        <v>-</v>
      </c>
      <c r="J1296" s="3">
        <v>0</v>
      </c>
      <c r="K1296" s="76">
        <v>0</v>
      </c>
      <c r="L1296" s="76">
        <v>0</v>
      </c>
    </row>
    <row r="1297" spans="1:12" hidden="1" x14ac:dyDescent="0.25">
      <c r="A1297" s="9"/>
      <c r="B1297" s="9"/>
      <c r="C1297" s="46"/>
      <c r="D1297" s="3"/>
      <c r="E1297" s="3"/>
      <c r="F1297" s="3"/>
      <c r="G1297" s="3"/>
      <c r="H1297" s="51"/>
      <c r="I1297" s="51"/>
      <c r="J1297" s="3"/>
      <c r="K1297" s="3"/>
      <c r="L1297" s="3"/>
    </row>
    <row r="1298" spans="1:12" hidden="1" x14ac:dyDescent="0.25">
      <c r="A1298" s="1"/>
      <c r="B1298" s="1"/>
      <c r="C1298" s="5"/>
      <c r="D1298" s="5"/>
      <c r="E1298" s="5"/>
      <c r="F1298" s="5"/>
      <c r="G1298" s="34"/>
      <c r="H1298" s="61"/>
      <c r="I1298" s="61"/>
      <c r="J1298" s="34"/>
      <c r="K1298" s="34"/>
      <c r="L1298" s="34"/>
    </row>
    <row r="1299" spans="1:12" ht="20.100000000000001" hidden="1" customHeight="1" x14ac:dyDescent="0.25">
      <c r="A1299" s="1"/>
      <c r="B1299" s="1"/>
      <c r="C1299" s="5"/>
      <c r="D1299" s="5"/>
      <c r="E1299" s="5"/>
      <c r="F1299" s="5"/>
      <c r="G1299" s="34"/>
      <c r="H1299" s="61"/>
      <c r="I1299" s="61"/>
      <c r="J1299" s="34"/>
      <c r="K1299" s="34"/>
      <c r="L1299" s="34"/>
    </row>
    <row r="1300" spans="1:12" s="10" customFormat="1" ht="18" customHeight="1" x14ac:dyDescent="0.25">
      <c r="A1300" s="71" t="s">
        <v>13</v>
      </c>
      <c r="B1300" s="71" t="s">
        <v>328</v>
      </c>
      <c r="C1300" s="41">
        <f>SUBTOTAL(9,C1301:C1331)</f>
        <v>0</v>
      </c>
      <c r="D1300" s="41">
        <f>SUBTOTAL(9,D1301:D1331)</f>
        <v>39335</v>
      </c>
      <c r="E1300" s="41">
        <f>SUBTOTAL(9,E1301:E1331)</f>
        <v>30344.109999999997</v>
      </c>
      <c r="F1300" s="41">
        <f>G1300-D1300</f>
        <v>-39335</v>
      </c>
      <c r="G1300" s="41">
        <f>SUBTOTAL(9,G1301:G1331)</f>
        <v>0</v>
      </c>
      <c r="H1300" s="58" t="str">
        <f>IF(C1300&lt;&gt;0,E1300/C1300,"-")</f>
        <v>-</v>
      </c>
      <c r="I1300" s="58">
        <f>IF(D1300&lt;&gt;0,E1300/D1300,"-")</f>
        <v>0.77142773611287652</v>
      </c>
      <c r="J1300" s="41">
        <f>SUBTOTAL(9,J1301:J1331)</f>
        <v>0</v>
      </c>
      <c r="K1300" s="41">
        <f>SUBTOTAL(9,K1301:K1331)</f>
        <v>0</v>
      </c>
      <c r="L1300" s="41">
        <f>SUBTOTAL(9,L1301:L1331)</f>
        <v>0</v>
      </c>
    </row>
    <row r="1301" spans="1:12" s="10" customFormat="1" ht="30" hidden="1" customHeight="1" x14ac:dyDescent="0.25">
      <c r="A1301" s="66"/>
      <c r="B1301" s="66"/>
      <c r="C1301" s="45"/>
      <c r="D1301" s="16"/>
      <c r="E1301" s="16"/>
      <c r="F1301" s="16"/>
      <c r="G1301" s="32"/>
      <c r="H1301" s="54"/>
      <c r="I1301" s="54"/>
      <c r="J1301" s="32"/>
      <c r="K1301" s="32"/>
      <c r="L1301" s="32"/>
    </row>
    <row r="1302" spans="1:12" s="10" customFormat="1" ht="18" customHeight="1" x14ac:dyDescent="0.25">
      <c r="A1302" s="72" t="s">
        <v>0</v>
      </c>
      <c r="B1302" s="72" t="s">
        <v>210</v>
      </c>
      <c r="C1302" s="39">
        <f>SUBTOTAL(9,C1303:C1330)</f>
        <v>0</v>
      </c>
      <c r="D1302" s="39">
        <f>SUBTOTAL(9,D1303:D1330)</f>
        <v>39335</v>
      </c>
      <c r="E1302" s="39">
        <f>SUBTOTAL(9,E1303:E1330)</f>
        <v>30344.109999999997</v>
      </c>
      <c r="F1302" s="39">
        <f>G1302-D1302</f>
        <v>-39335</v>
      </c>
      <c r="G1302" s="39">
        <f>SUBTOTAL(9,G1303:G1330)</f>
        <v>0</v>
      </c>
      <c r="H1302" s="59" t="str">
        <f>IF(C1302&lt;&gt;0,E1302/C1302,"-")</f>
        <v>-</v>
      </c>
      <c r="I1302" s="59">
        <f>IF(D1302&lt;&gt;0,E1302/D1302,"-")</f>
        <v>0.77142773611287652</v>
      </c>
      <c r="J1302" s="39">
        <f>SUBTOTAL(9,J1303:J1330)</f>
        <v>0</v>
      </c>
      <c r="K1302" s="39">
        <f>SUBTOTAL(9,K1303:K1330)</f>
        <v>0</v>
      </c>
      <c r="L1302" s="39">
        <f>SUBTOTAL(9,L1303:L1330)</f>
        <v>0</v>
      </c>
    </row>
    <row r="1303" spans="1:12" s="10" customFormat="1" ht="22.5" hidden="1" customHeight="1" x14ac:dyDescent="0.25">
      <c r="A1303" s="66"/>
      <c r="B1303" s="66"/>
      <c r="C1303" s="45"/>
      <c r="D1303" s="16"/>
      <c r="E1303" s="16"/>
      <c r="F1303" s="16"/>
      <c r="G1303" s="16"/>
      <c r="H1303" s="60"/>
      <c r="I1303" s="60"/>
      <c r="J1303" s="16"/>
      <c r="K1303" s="16"/>
      <c r="L1303" s="16"/>
    </row>
    <row r="1304" spans="1:12" s="10" customFormat="1" ht="18" customHeight="1" x14ac:dyDescent="0.25">
      <c r="A1304" s="73" t="s">
        <v>20</v>
      </c>
      <c r="B1304" s="73" t="s">
        <v>227</v>
      </c>
      <c r="C1304" s="16">
        <f>SUBTOTAL(9,C1305:C1307)</f>
        <v>0</v>
      </c>
      <c r="D1304" s="16">
        <f>SUBTOTAL(9,D1305:D1307)</f>
        <v>24185</v>
      </c>
      <c r="E1304" s="16">
        <f>SUBTOTAL(9,E1305:E1307)</f>
        <v>20997.02</v>
      </c>
      <c r="F1304" s="16">
        <f>G1304-D1304</f>
        <v>-24185</v>
      </c>
      <c r="G1304" s="16">
        <f>SUBTOTAL(9,G1305:G1307)</f>
        <v>0</v>
      </c>
      <c r="H1304" s="60" t="str">
        <f>IF(C1304&lt;&gt;0,E1304/C1304,"-")</f>
        <v>-</v>
      </c>
      <c r="I1304" s="60">
        <f>IF(D1304&lt;&gt;0,E1304/D1304,"-")</f>
        <v>0.86818358486665292</v>
      </c>
      <c r="J1304" s="16">
        <f>SUBTOTAL(9,J1305:J1307)</f>
        <v>0</v>
      </c>
      <c r="K1304" s="16">
        <f>SUBTOTAL(9,K1305:K1307)</f>
        <v>0</v>
      </c>
      <c r="L1304" s="16">
        <f>SUBTOTAL(9,L1305:L1307)</f>
        <v>0</v>
      </c>
    </row>
    <row r="1305" spans="1:12" ht="30" hidden="1" customHeight="1" x14ac:dyDescent="0.25">
      <c r="A1305" s="9"/>
      <c r="B1305" s="9"/>
      <c r="C1305" s="46"/>
      <c r="D1305" s="33"/>
      <c r="E1305" s="33"/>
      <c r="F1305" s="33"/>
      <c r="G1305" s="34"/>
      <c r="H1305" s="61"/>
      <c r="I1305" s="61"/>
      <c r="J1305" s="34"/>
      <c r="K1305" s="34"/>
      <c r="L1305" s="34"/>
    </row>
    <row r="1306" spans="1:12" ht="15" customHeight="1" x14ac:dyDescent="0.25">
      <c r="A1306" s="74" t="s">
        <v>75</v>
      </c>
      <c r="B1306" s="74" t="s">
        <v>267</v>
      </c>
      <c r="C1306" s="3">
        <v>0</v>
      </c>
      <c r="D1306" s="3">
        <v>24185</v>
      </c>
      <c r="E1306" s="3">
        <v>20997.02</v>
      </c>
      <c r="F1306" s="3">
        <f>G1306-D1306</f>
        <v>-24185</v>
      </c>
      <c r="G1306" s="3"/>
      <c r="H1306" s="51" t="str">
        <f>IF(C1306&lt;&gt;0,0/C1306,"-")</f>
        <v>-</v>
      </c>
      <c r="I1306" s="51">
        <f>IF(D1306&lt;&gt;0,E1306/D1306,"-")</f>
        <v>0.86818358486665292</v>
      </c>
      <c r="J1306" s="3">
        <v>0</v>
      </c>
      <c r="K1306" s="76">
        <v>0</v>
      </c>
      <c r="L1306" s="76">
        <v>0</v>
      </c>
    </row>
    <row r="1307" spans="1:12" hidden="1" x14ac:dyDescent="0.25">
      <c r="A1307" s="9"/>
      <c r="B1307" s="9"/>
      <c r="C1307" s="46"/>
      <c r="D1307" s="3"/>
      <c r="E1307" s="3"/>
      <c r="F1307" s="3"/>
      <c r="G1307" s="3"/>
      <c r="H1307" s="51"/>
      <c r="I1307" s="51"/>
      <c r="J1307" s="3"/>
      <c r="K1307" s="3"/>
      <c r="L1307" s="3"/>
    </row>
    <row r="1308" spans="1:12" s="10" customFormat="1" ht="18" customHeight="1" x14ac:dyDescent="0.25">
      <c r="A1308" s="73" t="s">
        <v>21</v>
      </c>
      <c r="B1308" s="73" t="s">
        <v>232</v>
      </c>
      <c r="C1308" s="16">
        <f>SUBTOTAL(9,C1309:C1311)</f>
        <v>0</v>
      </c>
      <c r="D1308" s="16">
        <f>SUBTOTAL(9,D1309:D1311)</f>
        <v>375</v>
      </c>
      <c r="E1308" s="16">
        <f>SUBTOTAL(9,E1309:E1311)</f>
        <v>375</v>
      </c>
      <c r="F1308" s="16">
        <f>G1308-D1308</f>
        <v>-375</v>
      </c>
      <c r="G1308" s="16">
        <f>SUBTOTAL(9,G1309:G1311)</f>
        <v>0</v>
      </c>
      <c r="H1308" s="60" t="str">
        <f>IF(C1308&lt;&gt;0,E1308/C1308,"-")</f>
        <v>-</v>
      </c>
      <c r="I1308" s="60">
        <f>IF(D1308&lt;&gt;0,E1308/D1308,"-")</f>
        <v>1</v>
      </c>
      <c r="J1308" s="16">
        <f>SUBTOTAL(9,J1309:J1311)</f>
        <v>0</v>
      </c>
      <c r="K1308" s="16">
        <f>SUBTOTAL(9,K1309:K1311)</f>
        <v>0</v>
      </c>
      <c r="L1308" s="16">
        <f>SUBTOTAL(9,L1309:L1311)</f>
        <v>0</v>
      </c>
    </row>
    <row r="1309" spans="1:12" ht="30" hidden="1" customHeight="1" x14ac:dyDescent="0.25">
      <c r="A1309" s="9"/>
      <c r="B1309" s="9"/>
      <c r="C1309" s="46"/>
      <c r="D1309" s="33"/>
      <c r="E1309" s="33"/>
      <c r="F1309" s="33"/>
      <c r="G1309" s="34"/>
      <c r="H1309" s="61"/>
      <c r="I1309" s="61"/>
      <c r="J1309" s="34"/>
      <c r="K1309" s="34"/>
      <c r="L1309" s="34"/>
    </row>
    <row r="1310" spans="1:12" ht="15" customHeight="1" x14ac:dyDescent="0.25">
      <c r="A1310" s="74" t="s">
        <v>76</v>
      </c>
      <c r="B1310" s="74" t="s">
        <v>232</v>
      </c>
      <c r="C1310" s="3">
        <v>0</v>
      </c>
      <c r="D1310" s="3">
        <v>375</v>
      </c>
      <c r="E1310" s="3">
        <v>375</v>
      </c>
      <c r="F1310" s="3">
        <f>G1310-D1310</f>
        <v>-375</v>
      </c>
      <c r="G1310" s="3"/>
      <c r="H1310" s="51" t="str">
        <f>IF(C1310&lt;&gt;0,0/C1310,"-")</f>
        <v>-</v>
      </c>
      <c r="I1310" s="51">
        <f>IF(D1310&lt;&gt;0,E1310/D1310,"-")</f>
        <v>1</v>
      </c>
      <c r="J1310" s="3">
        <v>0</v>
      </c>
      <c r="K1310" s="76">
        <v>0</v>
      </c>
      <c r="L1310" s="76">
        <v>0</v>
      </c>
    </row>
    <row r="1311" spans="1:12" hidden="1" x14ac:dyDescent="0.25">
      <c r="A1311" s="9"/>
      <c r="B1311" s="9"/>
      <c r="C1311" s="46"/>
      <c r="D1311" s="3"/>
      <c r="E1311" s="3"/>
      <c r="F1311" s="3"/>
      <c r="G1311" s="3"/>
      <c r="H1311" s="51"/>
      <c r="I1311" s="51"/>
      <c r="J1311" s="3"/>
      <c r="K1311" s="3"/>
      <c r="L1311" s="3"/>
    </row>
    <row r="1312" spans="1:12" s="10" customFormat="1" ht="18" customHeight="1" x14ac:dyDescent="0.25">
      <c r="A1312" s="73" t="s">
        <v>22</v>
      </c>
      <c r="B1312" s="73" t="s">
        <v>255</v>
      </c>
      <c r="C1312" s="16">
        <f>SUBTOTAL(9,C1313:C1315)</f>
        <v>0</v>
      </c>
      <c r="D1312" s="16">
        <f>SUBTOTAL(9,D1313:D1315)</f>
        <v>3600</v>
      </c>
      <c r="E1312" s="16">
        <f>SUBTOTAL(9,E1313:E1315)</f>
        <v>3464.52</v>
      </c>
      <c r="F1312" s="16">
        <f>G1312-D1312</f>
        <v>-3600</v>
      </c>
      <c r="G1312" s="16">
        <f>SUBTOTAL(9,G1313:G1315)</f>
        <v>0</v>
      </c>
      <c r="H1312" s="60" t="str">
        <f>IF(C1312&lt;&gt;0,E1312/C1312,"-")</f>
        <v>-</v>
      </c>
      <c r="I1312" s="60">
        <f>IF(D1312&lt;&gt;0,E1312/D1312,"-")</f>
        <v>0.9623666666666667</v>
      </c>
      <c r="J1312" s="16">
        <f>SUBTOTAL(9,J1313:J1315)</f>
        <v>0</v>
      </c>
      <c r="K1312" s="16">
        <f>SUBTOTAL(9,K1313:K1315)</f>
        <v>0</v>
      </c>
      <c r="L1312" s="16">
        <f>SUBTOTAL(9,L1313:L1315)</f>
        <v>0</v>
      </c>
    </row>
    <row r="1313" spans="1:12" ht="30" hidden="1" customHeight="1" x14ac:dyDescent="0.25">
      <c r="A1313" s="9"/>
      <c r="B1313" s="9"/>
      <c r="C1313" s="46"/>
      <c r="D1313" s="33"/>
      <c r="E1313" s="33"/>
      <c r="F1313" s="33"/>
      <c r="G1313" s="34"/>
      <c r="H1313" s="61"/>
      <c r="I1313" s="61"/>
      <c r="J1313" s="34"/>
      <c r="K1313" s="34"/>
      <c r="L1313" s="34"/>
    </row>
    <row r="1314" spans="1:12" ht="15" customHeight="1" x14ac:dyDescent="0.25">
      <c r="A1314" s="74" t="s">
        <v>77</v>
      </c>
      <c r="B1314" s="74" t="s">
        <v>272</v>
      </c>
      <c r="C1314" s="3">
        <v>0</v>
      </c>
      <c r="D1314" s="3">
        <v>3600</v>
      </c>
      <c r="E1314" s="3">
        <v>3464.52</v>
      </c>
      <c r="F1314" s="3">
        <f>G1314-D1314</f>
        <v>-3600</v>
      </c>
      <c r="G1314" s="3"/>
      <c r="H1314" s="51" t="str">
        <f>IF(C1314&lt;&gt;0,0/C1314,"-")</f>
        <v>-</v>
      </c>
      <c r="I1314" s="51">
        <f>IF(D1314&lt;&gt;0,E1314/D1314,"-")</f>
        <v>0.9623666666666667</v>
      </c>
      <c r="J1314" s="3">
        <v>0</v>
      </c>
      <c r="K1314" s="76">
        <v>0</v>
      </c>
      <c r="L1314" s="76">
        <v>0</v>
      </c>
    </row>
    <row r="1315" spans="1:12" hidden="1" x14ac:dyDescent="0.25">
      <c r="A1315" s="9"/>
      <c r="B1315" s="9"/>
      <c r="C1315" s="46"/>
      <c r="D1315" s="3"/>
      <c r="E1315" s="3"/>
      <c r="F1315" s="3"/>
      <c r="G1315" s="3"/>
      <c r="H1315" s="51"/>
      <c r="I1315" s="51"/>
      <c r="J1315" s="3"/>
      <c r="K1315" s="3"/>
      <c r="L1315" s="3"/>
    </row>
    <row r="1316" spans="1:12" s="10" customFormat="1" ht="18" customHeight="1" x14ac:dyDescent="0.25">
      <c r="A1316" s="73" t="s">
        <v>23</v>
      </c>
      <c r="B1316" s="73" t="s">
        <v>299</v>
      </c>
      <c r="C1316" s="16">
        <f>SUBTOTAL(9,C1317:C1320)</f>
        <v>0</v>
      </c>
      <c r="D1316" s="16">
        <f>SUBTOTAL(9,D1317:D1320)</f>
        <v>6675</v>
      </c>
      <c r="E1316" s="16">
        <f>SUBTOTAL(9,E1317:E1320)</f>
        <v>2947.28</v>
      </c>
      <c r="F1316" s="16">
        <f>G1316-D1316</f>
        <v>-6675</v>
      </c>
      <c r="G1316" s="16">
        <f>SUBTOTAL(9,G1317:G1320)</f>
        <v>0</v>
      </c>
      <c r="H1316" s="60" t="str">
        <f>IF(C1316&lt;&gt;0,E1316/C1316,"-")</f>
        <v>-</v>
      </c>
      <c r="I1316" s="60">
        <f>IF(D1316&lt;&gt;0,E1316/D1316,"-")</f>
        <v>0.4415400749063671</v>
      </c>
      <c r="J1316" s="16">
        <f>SUBTOTAL(9,J1317:J1320)</f>
        <v>0</v>
      </c>
      <c r="K1316" s="16">
        <f>SUBTOTAL(9,K1317:K1320)</f>
        <v>0</v>
      </c>
      <c r="L1316" s="16">
        <f>SUBTOTAL(9,L1317:L1320)</f>
        <v>0</v>
      </c>
    </row>
    <row r="1317" spans="1:12" ht="30" hidden="1" customHeight="1" x14ac:dyDescent="0.25">
      <c r="A1317" s="9"/>
      <c r="B1317" s="9"/>
      <c r="C1317" s="46"/>
      <c r="D1317" s="33"/>
      <c r="E1317" s="33"/>
      <c r="F1317" s="33"/>
      <c r="G1317" s="34"/>
      <c r="H1317" s="61"/>
      <c r="I1317" s="61"/>
      <c r="J1317" s="34"/>
      <c r="K1317" s="34"/>
      <c r="L1317" s="34"/>
    </row>
    <row r="1318" spans="1:12" ht="15" customHeight="1" x14ac:dyDescent="0.25">
      <c r="A1318" s="74" t="s">
        <v>79</v>
      </c>
      <c r="B1318" s="74" t="s">
        <v>366</v>
      </c>
      <c r="C1318" s="3">
        <v>0</v>
      </c>
      <c r="D1318" s="3">
        <v>3150</v>
      </c>
      <c r="E1318" s="3">
        <v>2947.28</v>
      </c>
      <c r="F1318" s="3">
        <f>G1318-D1318</f>
        <v>-3150</v>
      </c>
      <c r="G1318" s="3"/>
      <c r="H1318" s="51" t="str">
        <f>IF(C1318&lt;&gt;0,0/C1318,"-")</f>
        <v>-</v>
      </c>
      <c r="I1318" s="51">
        <f>IF(D1318&lt;&gt;0,E1318/D1318,"-")</f>
        <v>0.9356444444444445</v>
      </c>
      <c r="J1318" s="3">
        <v>0</v>
      </c>
      <c r="K1318" s="76">
        <v>0</v>
      </c>
      <c r="L1318" s="76">
        <v>0</v>
      </c>
    </row>
    <row r="1319" spans="1:12" ht="15" customHeight="1" x14ac:dyDescent="0.25">
      <c r="A1319" s="74" t="s">
        <v>80</v>
      </c>
      <c r="B1319" s="74" t="s">
        <v>319</v>
      </c>
      <c r="C1319" s="3">
        <v>0</v>
      </c>
      <c r="D1319" s="3">
        <v>3525</v>
      </c>
      <c r="E1319" s="3">
        <v>0</v>
      </c>
      <c r="F1319" s="3">
        <f>G1319-D1319</f>
        <v>-3525</v>
      </c>
      <c r="G1319" s="3"/>
      <c r="H1319" s="51" t="str">
        <f>IF(C1319&lt;&gt;0,0/C1319,"-")</f>
        <v>-</v>
      </c>
      <c r="I1319" s="51">
        <f>IF(D1319&lt;&gt;0,E1319/D1319,"-")</f>
        <v>0</v>
      </c>
      <c r="J1319" s="3">
        <v>0</v>
      </c>
      <c r="K1319" s="76">
        <v>0</v>
      </c>
      <c r="L1319" s="76">
        <v>0</v>
      </c>
    </row>
    <row r="1320" spans="1:12" hidden="1" x14ac:dyDescent="0.25">
      <c r="A1320" s="9"/>
      <c r="B1320" s="9"/>
      <c r="C1320" s="46"/>
      <c r="D1320" s="3"/>
      <c r="E1320" s="3"/>
      <c r="F1320" s="3"/>
      <c r="G1320" s="3"/>
      <c r="H1320" s="51"/>
      <c r="I1320" s="51"/>
      <c r="J1320" s="3"/>
      <c r="K1320" s="3"/>
      <c r="L1320" s="3"/>
    </row>
    <row r="1321" spans="1:12" s="10" customFormat="1" ht="18" customHeight="1" x14ac:dyDescent="0.25">
      <c r="A1321" s="73" t="s">
        <v>24</v>
      </c>
      <c r="B1321" s="73" t="s">
        <v>244</v>
      </c>
      <c r="C1321" s="16">
        <f>SUBTOTAL(9,C1322:C1324)</f>
        <v>0</v>
      </c>
      <c r="D1321" s="16">
        <f>SUBTOTAL(9,D1322:D1324)</f>
        <v>3000</v>
      </c>
      <c r="E1321" s="16">
        <f>SUBTOTAL(9,E1322:E1324)</f>
        <v>758.42</v>
      </c>
      <c r="F1321" s="16">
        <f>G1321-D1321</f>
        <v>-3000</v>
      </c>
      <c r="G1321" s="16">
        <f>SUBTOTAL(9,G1322:G1324)</f>
        <v>0</v>
      </c>
      <c r="H1321" s="60" t="str">
        <f>IF(C1321&lt;&gt;0,E1321/C1321,"-")</f>
        <v>-</v>
      </c>
      <c r="I1321" s="60">
        <f>IF(D1321&lt;&gt;0,E1321/D1321,"-")</f>
        <v>0.25280666666666668</v>
      </c>
      <c r="J1321" s="16">
        <f>SUBTOTAL(9,J1322:J1324)</f>
        <v>0</v>
      </c>
      <c r="K1321" s="16">
        <f>SUBTOTAL(9,K1322:K1324)</f>
        <v>0</v>
      </c>
      <c r="L1321" s="16">
        <f>SUBTOTAL(9,L1322:L1324)</f>
        <v>0</v>
      </c>
    </row>
    <row r="1322" spans="1:12" ht="30" hidden="1" customHeight="1" x14ac:dyDescent="0.25">
      <c r="A1322" s="9"/>
      <c r="B1322" s="9"/>
      <c r="C1322" s="46"/>
      <c r="D1322" s="33"/>
      <c r="E1322" s="33"/>
      <c r="F1322" s="33"/>
      <c r="G1322" s="34"/>
      <c r="H1322" s="61"/>
      <c r="I1322" s="61"/>
      <c r="J1322" s="34"/>
      <c r="K1322" s="34"/>
      <c r="L1322" s="34"/>
    </row>
    <row r="1323" spans="1:12" ht="15" customHeight="1" x14ac:dyDescent="0.25">
      <c r="A1323" s="74" t="s">
        <v>82</v>
      </c>
      <c r="B1323" s="74" t="s">
        <v>282</v>
      </c>
      <c r="C1323" s="3">
        <v>0</v>
      </c>
      <c r="D1323" s="3">
        <v>3000</v>
      </c>
      <c r="E1323" s="3">
        <v>758.42</v>
      </c>
      <c r="F1323" s="3">
        <f>G1323-D1323</f>
        <v>-3000</v>
      </c>
      <c r="G1323" s="3"/>
      <c r="H1323" s="51" t="str">
        <f>IF(C1323&lt;&gt;0,0/C1323,"-")</f>
        <v>-</v>
      </c>
      <c r="I1323" s="51">
        <f>IF(D1323&lt;&gt;0,E1323/D1323,"-")</f>
        <v>0.25280666666666668</v>
      </c>
      <c r="J1323" s="3">
        <v>0</v>
      </c>
      <c r="K1323" s="76">
        <v>0</v>
      </c>
      <c r="L1323" s="76">
        <v>0</v>
      </c>
    </row>
    <row r="1324" spans="1:12" hidden="1" x14ac:dyDescent="0.25">
      <c r="A1324" s="9"/>
      <c r="B1324" s="9"/>
      <c r="C1324" s="46"/>
      <c r="D1324" s="3"/>
      <c r="E1324" s="3"/>
      <c r="F1324" s="3"/>
      <c r="G1324" s="3"/>
      <c r="H1324" s="51"/>
      <c r="I1324" s="51"/>
      <c r="J1324" s="3"/>
      <c r="K1324" s="3"/>
      <c r="L1324" s="3"/>
    </row>
    <row r="1325" spans="1:12" s="10" customFormat="1" ht="18" customHeight="1" x14ac:dyDescent="0.25">
      <c r="A1325" s="73" t="s">
        <v>25</v>
      </c>
      <c r="B1325" s="73" t="s">
        <v>207</v>
      </c>
      <c r="C1325" s="16">
        <f>SUBTOTAL(9,C1326:C1329)</f>
        <v>0</v>
      </c>
      <c r="D1325" s="16">
        <f>SUBTOTAL(9,D1326:D1329)</f>
        <v>1500</v>
      </c>
      <c r="E1325" s="16">
        <f>SUBTOTAL(9,E1326:E1329)</f>
        <v>1801.87</v>
      </c>
      <c r="F1325" s="16">
        <f>G1325-D1325</f>
        <v>-1500</v>
      </c>
      <c r="G1325" s="16">
        <f>SUBTOTAL(9,G1326:G1329)</f>
        <v>0</v>
      </c>
      <c r="H1325" s="60" t="str">
        <f>IF(C1325&lt;&gt;0,E1325/C1325,"-")</f>
        <v>-</v>
      </c>
      <c r="I1325" s="60">
        <f>IF(D1325&lt;&gt;0,E1325/D1325,"-")</f>
        <v>1.2012466666666666</v>
      </c>
      <c r="J1325" s="16">
        <f>SUBTOTAL(9,J1326:J1329)</f>
        <v>0</v>
      </c>
      <c r="K1325" s="16">
        <f>SUBTOTAL(9,K1326:K1329)</f>
        <v>0</v>
      </c>
      <c r="L1325" s="16">
        <f>SUBTOTAL(9,L1326:L1329)</f>
        <v>0</v>
      </c>
    </row>
    <row r="1326" spans="1:12" ht="30" hidden="1" customHeight="1" x14ac:dyDescent="0.25">
      <c r="A1326" s="9"/>
      <c r="B1326" s="9"/>
      <c r="C1326" s="46"/>
      <c r="D1326" s="33"/>
      <c r="E1326" s="33"/>
      <c r="F1326" s="33"/>
      <c r="G1326" s="34"/>
      <c r="H1326" s="61"/>
      <c r="I1326" s="61"/>
      <c r="J1326" s="34"/>
      <c r="K1326" s="34"/>
      <c r="L1326" s="34"/>
    </row>
    <row r="1327" spans="1:12" ht="15" customHeight="1" x14ac:dyDescent="0.25">
      <c r="A1327" s="74" t="s">
        <v>89</v>
      </c>
      <c r="B1327" s="74" t="s">
        <v>313</v>
      </c>
      <c r="C1327" s="3">
        <v>0</v>
      </c>
      <c r="D1327" s="3">
        <v>1500</v>
      </c>
      <c r="E1327" s="3">
        <v>0</v>
      </c>
      <c r="F1327" s="3">
        <f>G1327-D1327</f>
        <v>-1500</v>
      </c>
      <c r="G1327" s="3"/>
      <c r="H1327" s="51" t="str">
        <f>IF(C1327&lt;&gt;0,0/C1327,"-")</f>
        <v>-</v>
      </c>
      <c r="I1327" s="51">
        <f>IF(D1327&lt;&gt;0,E1327/D1327,"-")</f>
        <v>0</v>
      </c>
      <c r="J1327" s="3">
        <v>0</v>
      </c>
      <c r="K1327" s="76">
        <v>0</v>
      </c>
      <c r="L1327" s="76">
        <v>0</v>
      </c>
    </row>
    <row r="1328" spans="1:12" ht="15" customHeight="1" x14ac:dyDescent="0.25">
      <c r="A1328" s="74" t="s">
        <v>93</v>
      </c>
      <c r="B1328" s="74" t="s">
        <v>239</v>
      </c>
      <c r="C1328" s="3">
        <v>0</v>
      </c>
      <c r="D1328" s="3">
        <v>0</v>
      </c>
      <c r="E1328" s="3">
        <v>1801.87</v>
      </c>
      <c r="F1328" s="3">
        <f>G1328-D1328</f>
        <v>0</v>
      </c>
      <c r="G1328" s="3"/>
      <c r="H1328" s="51" t="str">
        <f>IF(C1328&lt;&gt;0,0/C1328,"-")</f>
        <v>-</v>
      </c>
      <c r="I1328" s="51" t="str">
        <f>IF(D1328&lt;&gt;0,E1328/D1328,"-")</f>
        <v>-</v>
      </c>
      <c r="J1328" s="3">
        <v>0</v>
      </c>
      <c r="K1328" s="76">
        <v>0</v>
      </c>
      <c r="L1328" s="76">
        <v>0</v>
      </c>
    </row>
    <row r="1329" spans="1:12" hidden="1" x14ac:dyDescent="0.25">
      <c r="A1329" s="9"/>
      <c r="B1329" s="9"/>
      <c r="C1329" s="46"/>
      <c r="D1329" s="3"/>
      <c r="E1329" s="3"/>
      <c r="F1329" s="3"/>
      <c r="G1329" s="3"/>
      <c r="H1329" s="51"/>
      <c r="I1329" s="51"/>
      <c r="J1329" s="3"/>
      <c r="K1329" s="3"/>
      <c r="L1329" s="3"/>
    </row>
    <row r="1330" spans="1:12" hidden="1" x14ac:dyDescent="0.25">
      <c r="A1330" s="1"/>
      <c r="B1330" s="1"/>
      <c r="C1330" s="5"/>
      <c r="D1330" s="5"/>
      <c r="E1330" s="5"/>
      <c r="F1330" s="5"/>
      <c r="G1330" s="34"/>
      <c r="H1330" s="61"/>
      <c r="I1330" s="61"/>
      <c r="J1330" s="34"/>
      <c r="K1330" s="34"/>
      <c r="L1330" s="34"/>
    </row>
    <row r="1331" spans="1:12" ht="20.100000000000001" hidden="1" customHeight="1" x14ac:dyDescent="0.25">
      <c r="A1331" s="1"/>
      <c r="B1331" s="1"/>
      <c r="C1331" s="5"/>
      <c r="D1331" s="5"/>
      <c r="E1331" s="5"/>
      <c r="F1331" s="5"/>
      <c r="G1331" s="34"/>
      <c r="H1331" s="61"/>
      <c r="I1331" s="61"/>
      <c r="J1331" s="34"/>
      <c r="K1331" s="34"/>
      <c r="L1331" s="34"/>
    </row>
    <row r="1332" spans="1:12" s="10" customFormat="1" ht="18" customHeight="1" x14ac:dyDescent="0.25">
      <c r="A1332" s="71" t="s">
        <v>14</v>
      </c>
      <c r="B1332" s="71" t="s">
        <v>361</v>
      </c>
      <c r="C1332" s="41">
        <f>SUBTOTAL(9,C1333:C1371)</f>
        <v>0</v>
      </c>
      <c r="D1332" s="41">
        <f>SUBTOTAL(9,D1333:D1371)</f>
        <v>235430</v>
      </c>
      <c r="E1332" s="41">
        <f>SUBTOTAL(9,E1333:E1371)</f>
        <v>202082.32</v>
      </c>
      <c r="F1332" s="41">
        <f>G1332-D1332</f>
        <v>-235430</v>
      </c>
      <c r="G1332" s="41">
        <f>SUBTOTAL(9,G1333:G1371)</f>
        <v>0</v>
      </c>
      <c r="H1332" s="58" t="str">
        <f>IF(C1332&lt;&gt;0,E1332/C1332,"-")</f>
        <v>-</v>
      </c>
      <c r="I1332" s="58">
        <f>IF(D1332&lt;&gt;0,E1332/D1332,"-")</f>
        <v>0.85835416047232727</v>
      </c>
      <c r="J1332" s="41">
        <f>SUBTOTAL(9,J1333:J1371)</f>
        <v>12200</v>
      </c>
      <c r="K1332" s="41">
        <f>SUBTOTAL(9,K1333:K1371)</f>
        <v>0</v>
      </c>
      <c r="L1332" s="41">
        <f>SUBTOTAL(9,L1333:L1371)</f>
        <v>0</v>
      </c>
    </row>
    <row r="1333" spans="1:12" s="10" customFormat="1" ht="30" hidden="1" customHeight="1" x14ac:dyDescent="0.25">
      <c r="A1333" s="66"/>
      <c r="B1333" s="66"/>
      <c r="C1333" s="45"/>
      <c r="D1333" s="16"/>
      <c r="E1333" s="16"/>
      <c r="F1333" s="16"/>
      <c r="G1333" s="32"/>
      <c r="H1333" s="54"/>
      <c r="I1333" s="54"/>
      <c r="J1333" s="32"/>
      <c r="K1333" s="32"/>
      <c r="L1333" s="32"/>
    </row>
    <row r="1334" spans="1:12" s="10" customFormat="1" ht="18" customHeight="1" x14ac:dyDescent="0.25">
      <c r="A1334" s="72" t="s">
        <v>0</v>
      </c>
      <c r="B1334" s="72" t="s">
        <v>210</v>
      </c>
      <c r="C1334" s="39">
        <f>SUBTOTAL(9,C1335:C1370)</f>
        <v>0</v>
      </c>
      <c r="D1334" s="39">
        <f>SUBTOTAL(9,D1335:D1370)</f>
        <v>235430</v>
      </c>
      <c r="E1334" s="39">
        <f>SUBTOTAL(9,E1335:E1370)</f>
        <v>202082.32</v>
      </c>
      <c r="F1334" s="39">
        <f>G1334-D1334</f>
        <v>-235430</v>
      </c>
      <c r="G1334" s="39">
        <f>SUBTOTAL(9,G1335:G1370)</f>
        <v>0</v>
      </c>
      <c r="H1334" s="59" t="str">
        <f>IF(C1334&lt;&gt;0,E1334/C1334,"-")</f>
        <v>-</v>
      </c>
      <c r="I1334" s="59">
        <f>IF(D1334&lt;&gt;0,E1334/D1334,"-")</f>
        <v>0.85835416047232727</v>
      </c>
      <c r="J1334" s="39">
        <f>SUBTOTAL(9,J1335:J1370)</f>
        <v>12200</v>
      </c>
      <c r="K1334" s="39">
        <f>SUBTOTAL(9,K1335:K1370)</f>
        <v>0</v>
      </c>
      <c r="L1334" s="39">
        <f>SUBTOTAL(9,L1335:L1370)</f>
        <v>0</v>
      </c>
    </row>
    <row r="1335" spans="1:12" s="10" customFormat="1" ht="22.5" hidden="1" customHeight="1" x14ac:dyDescent="0.25">
      <c r="A1335" s="66"/>
      <c r="B1335" s="66"/>
      <c r="C1335" s="45"/>
      <c r="D1335" s="16"/>
      <c r="E1335" s="16"/>
      <c r="F1335" s="16"/>
      <c r="G1335" s="16"/>
      <c r="H1335" s="60"/>
      <c r="I1335" s="60"/>
      <c r="J1335" s="16"/>
      <c r="K1335" s="16"/>
      <c r="L1335" s="16"/>
    </row>
    <row r="1336" spans="1:12" s="10" customFormat="1" ht="18" customHeight="1" x14ac:dyDescent="0.25">
      <c r="A1336" s="73" t="s">
        <v>20</v>
      </c>
      <c r="B1336" s="73" t="s">
        <v>227</v>
      </c>
      <c r="C1336" s="16">
        <f>SUBTOTAL(9,C1337:C1339)</f>
        <v>0</v>
      </c>
      <c r="D1336" s="16">
        <f>SUBTOTAL(9,D1337:D1339)</f>
        <v>137050</v>
      </c>
      <c r="E1336" s="16">
        <f>SUBTOTAL(9,E1337:E1339)</f>
        <v>118983.08</v>
      </c>
      <c r="F1336" s="16">
        <f>G1336-D1336</f>
        <v>-137050</v>
      </c>
      <c r="G1336" s="16">
        <f>SUBTOTAL(9,G1337:G1339)</f>
        <v>0</v>
      </c>
      <c r="H1336" s="60" t="str">
        <f>IF(C1336&lt;&gt;0,E1336/C1336,"-")</f>
        <v>-</v>
      </c>
      <c r="I1336" s="60">
        <f>IF(D1336&lt;&gt;0,E1336/D1336,"-")</f>
        <v>0.86817278365560013</v>
      </c>
      <c r="J1336" s="16">
        <f>SUBTOTAL(9,J1337:J1339)</f>
        <v>0</v>
      </c>
      <c r="K1336" s="16">
        <f>SUBTOTAL(9,K1337:K1339)</f>
        <v>0</v>
      </c>
      <c r="L1336" s="16">
        <f>SUBTOTAL(9,L1337:L1339)</f>
        <v>0</v>
      </c>
    </row>
    <row r="1337" spans="1:12" ht="30" hidden="1" customHeight="1" x14ac:dyDescent="0.25">
      <c r="A1337" s="9"/>
      <c r="B1337" s="9"/>
      <c r="C1337" s="46"/>
      <c r="D1337" s="33"/>
      <c r="E1337" s="33"/>
      <c r="F1337" s="33"/>
      <c r="G1337" s="34"/>
      <c r="H1337" s="61"/>
      <c r="I1337" s="61"/>
      <c r="J1337" s="34"/>
      <c r="K1337" s="34"/>
      <c r="L1337" s="34"/>
    </row>
    <row r="1338" spans="1:12" ht="15" customHeight="1" x14ac:dyDescent="0.25">
      <c r="A1338" s="74" t="s">
        <v>75</v>
      </c>
      <c r="B1338" s="74" t="s">
        <v>267</v>
      </c>
      <c r="C1338" s="3">
        <v>0</v>
      </c>
      <c r="D1338" s="3">
        <v>137050</v>
      </c>
      <c r="E1338" s="3">
        <v>118983.08</v>
      </c>
      <c r="F1338" s="3">
        <f>G1338-D1338</f>
        <v>-137050</v>
      </c>
      <c r="G1338" s="3"/>
      <c r="H1338" s="51" t="str">
        <f>IF(C1338&lt;&gt;0,0/C1338,"-")</f>
        <v>-</v>
      </c>
      <c r="I1338" s="51">
        <f>IF(D1338&lt;&gt;0,E1338/D1338,"-")</f>
        <v>0.86817278365560013</v>
      </c>
      <c r="J1338" s="3">
        <v>0</v>
      </c>
      <c r="K1338" s="76">
        <v>0</v>
      </c>
      <c r="L1338" s="76">
        <v>0</v>
      </c>
    </row>
    <row r="1339" spans="1:12" hidden="1" x14ac:dyDescent="0.25">
      <c r="A1339" s="9"/>
      <c r="B1339" s="9"/>
      <c r="C1339" s="46"/>
      <c r="D1339" s="3"/>
      <c r="E1339" s="3"/>
      <c r="F1339" s="3"/>
      <c r="G1339" s="3"/>
      <c r="H1339" s="51"/>
      <c r="I1339" s="51"/>
      <c r="J1339" s="3"/>
      <c r="K1339" s="3"/>
      <c r="L1339" s="3"/>
    </row>
    <row r="1340" spans="1:12" s="10" customFormat="1" ht="18" customHeight="1" x14ac:dyDescent="0.25">
      <c r="A1340" s="73" t="s">
        <v>21</v>
      </c>
      <c r="B1340" s="73" t="s">
        <v>232</v>
      </c>
      <c r="C1340" s="16">
        <f>SUBTOTAL(9,C1341:C1343)</f>
        <v>0</v>
      </c>
      <c r="D1340" s="16">
        <f>SUBTOTAL(9,D1341:D1343)</f>
        <v>2125</v>
      </c>
      <c r="E1340" s="16">
        <f>SUBTOTAL(9,E1341:E1343)</f>
        <v>2125</v>
      </c>
      <c r="F1340" s="16">
        <f>G1340-D1340</f>
        <v>-2125</v>
      </c>
      <c r="G1340" s="16">
        <f>SUBTOTAL(9,G1341:G1343)</f>
        <v>0</v>
      </c>
      <c r="H1340" s="60" t="str">
        <f>IF(C1340&lt;&gt;0,E1340/C1340,"-")</f>
        <v>-</v>
      </c>
      <c r="I1340" s="60">
        <f>IF(D1340&lt;&gt;0,E1340/D1340,"-")</f>
        <v>1</v>
      </c>
      <c r="J1340" s="16">
        <f>SUBTOTAL(9,J1341:J1343)</f>
        <v>0</v>
      </c>
      <c r="K1340" s="16">
        <f>SUBTOTAL(9,K1341:K1343)</f>
        <v>0</v>
      </c>
      <c r="L1340" s="16">
        <f>SUBTOTAL(9,L1341:L1343)</f>
        <v>0</v>
      </c>
    </row>
    <row r="1341" spans="1:12" ht="30" hidden="1" customHeight="1" x14ac:dyDescent="0.25">
      <c r="A1341" s="9"/>
      <c r="B1341" s="9"/>
      <c r="C1341" s="46"/>
      <c r="D1341" s="33"/>
      <c r="E1341" s="33"/>
      <c r="F1341" s="33"/>
      <c r="G1341" s="34"/>
      <c r="H1341" s="61"/>
      <c r="I1341" s="61"/>
      <c r="J1341" s="34"/>
      <c r="K1341" s="34"/>
      <c r="L1341" s="34"/>
    </row>
    <row r="1342" spans="1:12" ht="15" customHeight="1" x14ac:dyDescent="0.25">
      <c r="A1342" s="74" t="s">
        <v>76</v>
      </c>
      <c r="B1342" s="74" t="s">
        <v>232</v>
      </c>
      <c r="C1342" s="3">
        <v>0</v>
      </c>
      <c r="D1342" s="3">
        <v>2125</v>
      </c>
      <c r="E1342" s="3">
        <v>2125</v>
      </c>
      <c r="F1342" s="3">
        <f>G1342-D1342</f>
        <v>-2125</v>
      </c>
      <c r="G1342" s="3"/>
      <c r="H1342" s="51" t="str">
        <f>IF(C1342&lt;&gt;0,0/C1342,"-")</f>
        <v>-</v>
      </c>
      <c r="I1342" s="51">
        <f>IF(D1342&lt;&gt;0,E1342/D1342,"-")</f>
        <v>1</v>
      </c>
      <c r="J1342" s="3">
        <v>0</v>
      </c>
      <c r="K1342" s="76">
        <v>0</v>
      </c>
      <c r="L1342" s="76">
        <v>0</v>
      </c>
    </row>
    <row r="1343" spans="1:12" hidden="1" x14ac:dyDescent="0.25">
      <c r="A1343" s="9"/>
      <c r="B1343" s="9"/>
      <c r="C1343" s="46"/>
      <c r="D1343" s="3"/>
      <c r="E1343" s="3"/>
      <c r="F1343" s="3"/>
      <c r="G1343" s="3"/>
      <c r="H1343" s="51"/>
      <c r="I1343" s="51"/>
      <c r="J1343" s="3"/>
      <c r="K1343" s="3"/>
      <c r="L1343" s="3"/>
    </row>
    <row r="1344" spans="1:12" s="10" customFormat="1" ht="18" customHeight="1" x14ac:dyDescent="0.25">
      <c r="A1344" s="73" t="s">
        <v>22</v>
      </c>
      <c r="B1344" s="73" t="s">
        <v>255</v>
      </c>
      <c r="C1344" s="16">
        <f>SUBTOTAL(9,C1345:C1347)</f>
        <v>0</v>
      </c>
      <c r="D1344" s="16">
        <f>SUBTOTAL(9,D1345:D1347)</f>
        <v>20400</v>
      </c>
      <c r="E1344" s="16">
        <f>SUBTOTAL(9,E1345:E1347)</f>
        <v>19632.169999999998</v>
      </c>
      <c r="F1344" s="16">
        <f>G1344-D1344</f>
        <v>-20400</v>
      </c>
      <c r="G1344" s="16">
        <f>SUBTOTAL(9,G1345:G1347)</f>
        <v>0</v>
      </c>
      <c r="H1344" s="60" t="str">
        <f>IF(C1344&lt;&gt;0,E1344/C1344,"-")</f>
        <v>-</v>
      </c>
      <c r="I1344" s="60">
        <f>IF(D1344&lt;&gt;0,E1344/D1344,"-")</f>
        <v>0.9623612745098038</v>
      </c>
      <c r="J1344" s="16">
        <f>SUBTOTAL(9,J1345:J1347)</f>
        <v>0</v>
      </c>
      <c r="K1344" s="16">
        <f>SUBTOTAL(9,K1345:K1347)</f>
        <v>0</v>
      </c>
      <c r="L1344" s="16">
        <f>SUBTOTAL(9,L1345:L1347)</f>
        <v>0</v>
      </c>
    </row>
    <row r="1345" spans="1:12" ht="30" hidden="1" customHeight="1" x14ac:dyDescent="0.25">
      <c r="A1345" s="9"/>
      <c r="B1345" s="9"/>
      <c r="C1345" s="46"/>
      <c r="D1345" s="33"/>
      <c r="E1345" s="33"/>
      <c r="F1345" s="33"/>
      <c r="G1345" s="34"/>
      <c r="H1345" s="61"/>
      <c r="I1345" s="61"/>
      <c r="J1345" s="34"/>
      <c r="K1345" s="34"/>
      <c r="L1345" s="34"/>
    </row>
    <row r="1346" spans="1:12" ht="15" customHeight="1" x14ac:dyDescent="0.25">
      <c r="A1346" s="74" t="s">
        <v>77</v>
      </c>
      <c r="B1346" s="74" t="s">
        <v>272</v>
      </c>
      <c r="C1346" s="3">
        <v>0</v>
      </c>
      <c r="D1346" s="3">
        <v>20400</v>
      </c>
      <c r="E1346" s="3">
        <v>19632.169999999998</v>
      </c>
      <c r="F1346" s="3">
        <f>G1346-D1346</f>
        <v>-20400</v>
      </c>
      <c r="G1346" s="3"/>
      <c r="H1346" s="51" t="str">
        <f>IF(C1346&lt;&gt;0,0/C1346,"-")</f>
        <v>-</v>
      </c>
      <c r="I1346" s="51">
        <f>IF(D1346&lt;&gt;0,E1346/D1346,"-")</f>
        <v>0.9623612745098038</v>
      </c>
      <c r="J1346" s="3">
        <v>0</v>
      </c>
      <c r="K1346" s="76">
        <v>0</v>
      </c>
      <c r="L1346" s="76">
        <v>0</v>
      </c>
    </row>
    <row r="1347" spans="1:12" hidden="1" x14ac:dyDescent="0.25">
      <c r="A1347" s="9"/>
      <c r="B1347" s="9"/>
      <c r="C1347" s="46"/>
      <c r="D1347" s="3"/>
      <c r="E1347" s="3"/>
      <c r="F1347" s="3"/>
      <c r="G1347" s="3"/>
      <c r="H1347" s="51"/>
      <c r="I1347" s="51"/>
      <c r="J1347" s="3"/>
      <c r="K1347" s="3"/>
      <c r="L1347" s="3"/>
    </row>
    <row r="1348" spans="1:12" s="10" customFormat="1" ht="18" customHeight="1" x14ac:dyDescent="0.25">
      <c r="A1348" s="73" t="s">
        <v>4</v>
      </c>
      <c r="B1348" s="73" t="s">
        <v>212</v>
      </c>
      <c r="C1348" s="16">
        <f>SUBTOTAL(9,C1349:C1351)</f>
        <v>0</v>
      </c>
      <c r="D1348" s="16">
        <f>SUBTOTAL(9,D1349:D1351)</f>
        <v>0</v>
      </c>
      <c r="E1348" s="16">
        <f>SUBTOTAL(9,E1349:E1351)</f>
        <v>0</v>
      </c>
      <c r="F1348" s="16">
        <f>G1348-D1348</f>
        <v>0</v>
      </c>
      <c r="G1348" s="16">
        <f>SUBTOTAL(9,G1349:G1351)</f>
        <v>0</v>
      </c>
      <c r="H1348" s="60" t="str">
        <f>IF(C1348&lt;&gt;0,E1348/C1348,"-")</f>
        <v>-</v>
      </c>
      <c r="I1348" s="60" t="str">
        <f>IF(D1348&lt;&gt;0,E1348/D1348,"-")</f>
        <v>-</v>
      </c>
      <c r="J1348" s="16">
        <f>SUBTOTAL(9,J1349:J1351)</f>
        <v>12200</v>
      </c>
      <c r="K1348" s="16">
        <f>SUBTOTAL(9,K1349:K1351)</f>
        <v>0</v>
      </c>
      <c r="L1348" s="16">
        <f>SUBTOTAL(9,L1349:L1351)</f>
        <v>0</v>
      </c>
    </row>
    <row r="1349" spans="1:12" ht="30" hidden="1" customHeight="1" x14ac:dyDescent="0.25">
      <c r="A1349" s="9"/>
      <c r="B1349" s="9"/>
      <c r="C1349" s="46"/>
      <c r="D1349" s="33"/>
      <c r="E1349" s="33"/>
      <c r="F1349" s="33"/>
      <c r="G1349" s="34"/>
      <c r="H1349" s="61"/>
      <c r="I1349" s="61"/>
      <c r="J1349" s="34"/>
      <c r="K1349" s="34"/>
      <c r="L1349" s="34"/>
    </row>
    <row r="1350" spans="1:12" ht="15" customHeight="1" x14ac:dyDescent="0.25">
      <c r="A1350" s="74" t="s">
        <v>4</v>
      </c>
      <c r="B1350" s="74" t="s">
        <v>212</v>
      </c>
      <c r="C1350" s="3"/>
      <c r="D1350" s="3">
        <v>0</v>
      </c>
      <c r="E1350" s="3">
        <v>0</v>
      </c>
      <c r="F1350" s="3">
        <f>G1350-D1350</f>
        <v>0</v>
      </c>
      <c r="G1350" s="3"/>
      <c r="H1350" s="51" t="str">
        <f>IF(C1350&lt;&gt;0,0/C1350,"-")</f>
        <v>-</v>
      </c>
      <c r="I1350" s="51" t="str">
        <f>IF(D1350&lt;&gt;0,E1350/D1350,"-")</f>
        <v>-</v>
      </c>
      <c r="J1350" s="3">
        <v>12200</v>
      </c>
      <c r="K1350" s="76">
        <v>0</v>
      </c>
      <c r="L1350" s="76">
        <v>0</v>
      </c>
    </row>
    <row r="1351" spans="1:12" hidden="1" x14ac:dyDescent="0.25">
      <c r="A1351" s="9"/>
      <c r="B1351" s="9"/>
      <c r="C1351" s="46"/>
      <c r="D1351" s="3"/>
      <c r="E1351" s="3"/>
      <c r="F1351" s="3"/>
      <c r="G1351" s="3"/>
      <c r="H1351" s="51"/>
      <c r="I1351" s="51"/>
      <c r="J1351" s="3"/>
      <c r="K1351" s="3"/>
      <c r="L1351" s="3"/>
    </row>
    <row r="1352" spans="1:12" s="10" customFormat="1" ht="18" customHeight="1" x14ac:dyDescent="0.25">
      <c r="A1352" s="73" t="s">
        <v>23</v>
      </c>
      <c r="B1352" s="73" t="s">
        <v>299</v>
      </c>
      <c r="C1352" s="16">
        <f>SUBTOTAL(9,C1353:C1356)</f>
        <v>0</v>
      </c>
      <c r="D1352" s="16">
        <f>SUBTOTAL(9,D1353:D1356)</f>
        <v>37825</v>
      </c>
      <c r="E1352" s="16">
        <f>SUBTOTAL(9,E1353:E1356)</f>
        <v>43271.22</v>
      </c>
      <c r="F1352" s="16">
        <f>G1352-D1352</f>
        <v>-37825</v>
      </c>
      <c r="G1352" s="16">
        <f>SUBTOTAL(9,G1353:G1356)</f>
        <v>0</v>
      </c>
      <c r="H1352" s="60" t="str">
        <f>IF(C1352&lt;&gt;0,E1352/C1352,"-")</f>
        <v>-</v>
      </c>
      <c r="I1352" s="60">
        <f>IF(D1352&lt;&gt;0,E1352/D1352,"-")</f>
        <v>1.1439846662260411</v>
      </c>
      <c r="J1352" s="16">
        <f>SUBTOTAL(9,J1353:J1356)</f>
        <v>0</v>
      </c>
      <c r="K1352" s="16">
        <f>SUBTOTAL(9,K1353:K1356)</f>
        <v>0</v>
      </c>
      <c r="L1352" s="16">
        <f>SUBTOTAL(9,L1353:L1356)</f>
        <v>0</v>
      </c>
    </row>
    <row r="1353" spans="1:12" ht="30" hidden="1" customHeight="1" x14ac:dyDescent="0.25">
      <c r="A1353" s="9"/>
      <c r="B1353" s="9"/>
      <c r="C1353" s="46"/>
      <c r="D1353" s="33"/>
      <c r="E1353" s="33"/>
      <c r="F1353" s="33"/>
      <c r="G1353" s="34"/>
      <c r="H1353" s="61"/>
      <c r="I1353" s="61"/>
      <c r="J1353" s="34"/>
      <c r="K1353" s="34"/>
      <c r="L1353" s="34"/>
    </row>
    <row r="1354" spans="1:12" ht="15" customHeight="1" x14ac:dyDescent="0.25">
      <c r="A1354" s="74" t="s">
        <v>79</v>
      </c>
      <c r="B1354" s="74" t="s">
        <v>366</v>
      </c>
      <c r="C1354" s="3">
        <v>0</v>
      </c>
      <c r="D1354" s="3">
        <v>17850</v>
      </c>
      <c r="E1354" s="3">
        <v>19771.22</v>
      </c>
      <c r="F1354" s="3">
        <f>G1354-D1354</f>
        <v>-17850</v>
      </c>
      <c r="G1354" s="3"/>
      <c r="H1354" s="51" t="str">
        <f>IF(C1354&lt;&gt;0,0/C1354,"-")</f>
        <v>-</v>
      </c>
      <c r="I1354" s="51">
        <f>IF(D1354&lt;&gt;0,E1354/D1354,"-")</f>
        <v>1.1076313725490197</v>
      </c>
      <c r="J1354" s="3">
        <v>0</v>
      </c>
      <c r="K1354" s="76">
        <v>0</v>
      </c>
      <c r="L1354" s="76">
        <v>0</v>
      </c>
    </row>
    <row r="1355" spans="1:12" ht="15" customHeight="1" x14ac:dyDescent="0.25">
      <c r="A1355" s="74" t="s">
        <v>80</v>
      </c>
      <c r="B1355" s="74" t="s">
        <v>319</v>
      </c>
      <c r="C1355" s="3">
        <v>0</v>
      </c>
      <c r="D1355" s="3">
        <v>19975</v>
      </c>
      <c r="E1355" s="3">
        <v>23500</v>
      </c>
      <c r="F1355" s="3">
        <f>G1355-D1355</f>
        <v>-19975</v>
      </c>
      <c r="G1355" s="3"/>
      <c r="H1355" s="51" t="str">
        <f>IF(C1355&lt;&gt;0,0/C1355,"-")</f>
        <v>-</v>
      </c>
      <c r="I1355" s="51">
        <f>IF(D1355&lt;&gt;0,E1355/D1355,"-")</f>
        <v>1.1764705882352942</v>
      </c>
      <c r="J1355" s="3">
        <v>0</v>
      </c>
      <c r="K1355" s="76">
        <v>0</v>
      </c>
      <c r="L1355" s="76">
        <v>0</v>
      </c>
    </row>
    <row r="1356" spans="1:12" hidden="1" x14ac:dyDescent="0.25">
      <c r="A1356" s="9"/>
      <c r="B1356" s="9"/>
      <c r="C1356" s="46"/>
      <c r="D1356" s="3"/>
      <c r="E1356" s="3"/>
      <c r="F1356" s="3"/>
      <c r="G1356" s="3"/>
      <c r="H1356" s="51"/>
      <c r="I1356" s="51"/>
      <c r="J1356" s="3"/>
      <c r="K1356" s="3"/>
      <c r="L1356" s="3"/>
    </row>
    <row r="1357" spans="1:12" s="10" customFormat="1" ht="18" customHeight="1" x14ac:dyDescent="0.25">
      <c r="A1357" s="73" t="s">
        <v>24</v>
      </c>
      <c r="B1357" s="73" t="s">
        <v>244</v>
      </c>
      <c r="C1357" s="16">
        <f>SUBTOTAL(9,C1358:C1360)</f>
        <v>0</v>
      </c>
      <c r="D1357" s="16">
        <f>SUBTOTAL(9,D1358:D1360)</f>
        <v>17000</v>
      </c>
      <c r="E1357" s="16">
        <f>SUBTOTAL(9,E1358:E1360)</f>
        <v>4297.72</v>
      </c>
      <c r="F1357" s="16">
        <f>G1357-D1357</f>
        <v>-17000</v>
      </c>
      <c r="G1357" s="16">
        <f>SUBTOTAL(9,G1358:G1360)</f>
        <v>0</v>
      </c>
      <c r="H1357" s="60" t="str">
        <f>IF(C1357&lt;&gt;0,E1357/C1357,"-")</f>
        <v>-</v>
      </c>
      <c r="I1357" s="60">
        <f>IF(D1357&lt;&gt;0,E1357/D1357,"-")</f>
        <v>0.25280705882352944</v>
      </c>
      <c r="J1357" s="16">
        <f>SUBTOTAL(9,J1358:J1360)</f>
        <v>0</v>
      </c>
      <c r="K1357" s="16">
        <f>SUBTOTAL(9,K1358:K1360)</f>
        <v>0</v>
      </c>
      <c r="L1357" s="16">
        <f>SUBTOTAL(9,L1358:L1360)</f>
        <v>0</v>
      </c>
    </row>
    <row r="1358" spans="1:12" ht="30" hidden="1" customHeight="1" x14ac:dyDescent="0.25">
      <c r="A1358" s="9"/>
      <c r="B1358" s="9"/>
      <c r="C1358" s="46"/>
      <c r="D1358" s="33"/>
      <c r="E1358" s="33"/>
      <c r="F1358" s="33"/>
      <c r="G1358" s="34"/>
      <c r="H1358" s="61"/>
      <c r="I1358" s="61"/>
      <c r="J1358" s="34"/>
      <c r="K1358" s="34"/>
      <c r="L1358" s="34"/>
    </row>
    <row r="1359" spans="1:12" ht="15" customHeight="1" x14ac:dyDescent="0.25">
      <c r="A1359" s="74" t="s">
        <v>82</v>
      </c>
      <c r="B1359" s="74" t="s">
        <v>282</v>
      </c>
      <c r="C1359" s="3">
        <v>0</v>
      </c>
      <c r="D1359" s="3">
        <v>17000</v>
      </c>
      <c r="E1359" s="3">
        <v>4297.72</v>
      </c>
      <c r="F1359" s="3">
        <f>G1359-D1359</f>
        <v>-17000</v>
      </c>
      <c r="G1359" s="3"/>
      <c r="H1359" s="51" t="str">
        <f>IF(C1359&lt;&gt;0,0/C1359,"-")</f>
        <v>-</v>
      </c>
      <c r="I1359" s="51">
        <f>IF(D1359&lt;&gt;0,E1359/D1359,"-")</f>
        <v>0.25280705882352944</v>
      </c>
      <c r="J1359" s="3">
        <v>0</v>
      </c>
      <c r="K1359" s="76">
        <v>0</v>
      </c>
      <c r="L1359" s="76">
        <v>0</v>
      </c>
    </row>
    <row r="1360" spans="1:12" hidden="1" x14ac:dyDescent="0.25">
      <c r="A1360" s="9"/>
      <c r="B1360" s="9"/>
      <c r="C1360" s="46"/>
      <c r="D1360" s="3"/>
      <c r="E1360" s="3"/>
      <c r="F1360" s="3"/>
      <c r="G1360" s="3"/>
      <c r="H1360" s="51"/>
      <c r="I1360" s="51"/>
      <c r="J1360" s="3"/>
      <c r="K1360" s="3"/>
      <c r="L1360" s="3"/>
    </row>
    <row r="1361" spans="1:12" s="10" customFormat="1" ht="18" customHeight="1" x14ac:dyDescent="0.25">
      <c r="A1361" s="73" t="s">
        <v>25</v>
      </c>
      <c r="B1361" s="73" t="s">
        <v>207</v>
      </c>
      <c r="C1361" s="16">
        <f>SUBTOTAL(9,C1362:C1365)</f>
        <v>0</v>
      </c>
      <c r="D1361" s="16">
        <f>SUBTOTAL(9,D1362:D1365)</f>
        <v>21030</v>
      </c>
      <c r="E1361" s="16">
        <f>SUBTOTAL(9,E1362:E1365)</f>
        <v>13773.13</v>
      </c>
      <c r="F1361" s="16">
        <f>G1361-D1361</f>
        <v>-21030</v>
      </c>
      <c r="G1361" s="16">
        <f>SUBTOTAL(9,G1362:G1365)</f>
        <v>0</v>
      </c>
      <c r="H1361" s="60" t="str">
        <f>IF(C1361&lt;&gt;0,E1361/C1361,"-")</f>
        <v>-</v>
      </c>
      <c r="I1361" s="60">
        <f>IF(D1361&lt;&gt;0,E1361/D1361,"-")</f>
        <v>0.654927722301474</v>
      </c>
      <c r="J1361" s="16">
        <f>SUBTOTAL(9,J1362:J1365)</f>
        <v>0</v>
      </c>
      <c r="K1361" s="16">
        <f>SUBTOTAL(9,K1362:K1365)</f>
        <v>0</v>
      </c>
      <c r="L1361" s="16">
        <f>SUBTOTAL(9,L1362:L1365)</f>
        <v>0</v>
      </c>
    </row>
    <row r="1362" spans="1:12" ht="30" hidden="1" customHeight="1" x14ac:dyDescent="0.25">
      <c r="A1362" s="9"/>
      <c r="B1362" s="9"/>
      <c r="C1362" s="46"/>
      <c r="D1362" s="33"/>
      <c r="E1362" s="33"/>
      <c r="F1362" s="33"/>
      <c r="G1362" s="34"/>
      <c r="H1362" s="61"/>
      <c r="I1362" s="61"/>
      <c r="J1362" s="34"/>
      <c r="K1362" s="34"/>
      <c r="L1362" s="34"/>
    </row>
    <row r="1363" spans="1:12" ht="15" customHeight="1" x14ac:dyDescent="0.25">
      <c r="A1363" s="74" t="s">
        <v>89</v>
      </c>
      <c r="B1363" s="74" t="s">
        <v>313</v>
      </c>
      <c r="C1363" s="3">
        <v>0</v>
      </c>
      <c r="D1363" s="3">
        <v>3030</v>
      </c>
      <c r="E1363" s="3">
        <v>3562.5</v>
      </c>
      <c r="F1363" s="3">
        <f>G1363-D1363</f>
        <v>-3030</v>
      </c>
      <c r="G1363" s="3"/>
      <c r="H1363" s="51" t="str">
        <f>IF(C1363&lt;&gt;0,0/C1363,"-")</f>
        <v>-</v>
      </c>
      <c r="I1363" s="51">
        <f>IF(D1363&lt;&gt;0,E1363/D1363,"-")</f>
        <v>1.1757425742574257</v>
      </c>
      <c r="J1363" s="3">
        <v>0</v>
      </c>
      <c r="K1363" s="76">
        <v>0</v>
      </c>
      <c r="L1363" s="76">
        <v>0</v>
      </c>
    </row>
    <row r="1364" spans="1:12" ht="15" customHeight="1" x14ac:dyDescent="0.25">
      <c r="A1364" s="74" t="s">
        <v>93</v>
      </c>
      <c r="B1364" s="74" t="s">
        <v>239</v>
      </c>
      <c r="C1364" s="3">
        <v>0</v>
      </c>
      <c r="D1364" s="3">
        <v>18000</v>
      </c>
      <c r="E1364" s="3">
        <v>10210.629999999999</v>
      </c>
      <c r="F1364" s="3">
        <f>G1364-D1364</f>
        <v>-18000</v>
      </c>
      <c r="G1364" s="3"/>
      <c r="H1364" s="51" t="str">
        <f>IF(C1364&lt;&gt;0,0/C1364,"-")</f>
        <v>-</v>
      </c>
      <c r="I1364" s="51">
        <f>IF(D1364&lt;&gt;0,E1364/D1364,"-")</f>
        <v>0.56725722222222219</v>
      </c>
      <c r="J1364" s="3">
        <v>0</v>
      </c>
      <c r="K1364" s="76">
        <v>0</v>
      </c>
      <c r="L1364" s="76">
        <v>0</v>
      </c>
    </row>
    <row r="1365" spans="1:12" hidden="1" x14ac:dyDescent="0.25">
      <c r="A1365" s="9"/>
      <c r="B1365" s="9"/>
      <c r="C1365" s="46"/>
      <c r="D1365" s="3"/>
      <c r="E1365" s="3"/>
      <c r="F1365" s="3"/>
      <c r="G1365" s="3"/>
      <c r="H1365" s="51"/>
      <c r="I1365" s="51"/>
      <c r="J1365" s="3"/>
      <c r="K1365" s="3"/>
      <c r="L1365" s="3"/>
    </row>
    <row r="1366" spans="1:12" s="10" customFormat="1" ht="18" customHeight="1" x14ac:dyDescent="0.25">
      <c r="A1366" s="73" t="s">
        <v>32</v>
      </c>
      <c r="B1366" s="73" t="s">
        <v>332</v>
      </c>
      <c r="C1366" s="16">
        <f>SUBTOTAL(9,C1367:C1369)</f>
        <v>0</v>
      </c>
      <c r="D1366" s="16">
        <f>SUBTOTAL(9,D1367:D1369)</f>
        <v>0</v>
      </c>
      <c r="E1366" s="16">
        <f>SUBTOTAL(9,E1367:E1369)</f>
        <v>0</v>
      </c>
      <c r="F1366" s="16">
        <f>G1366-D1366</f>
        <v>0</v>
      </c>
      <c r="G1366" s="16">
        <f>SUBTOTAL(9,G1367:G1369)</f>
        <v>0</v>
      </c>
      <c r="H1366" s="60" t="str">
        <f>IF(C1366&lt;&gt;0,E1366/C1366,"-")</f>
        <v>-</v>
      </c>
      <c r="I1366" s="60" t="str">
        <f>IF(D1366&lt;&gt;0,E1366/D1366,"-")</f>
        <v>-</v>
      </c>
      <c r="J1366" s="16">
        <f>SUBTOTAL(9,J1367:J1369)</f>
        <v>0</v>
      </c>
      <c r="K1366" s="16">
        <f>SUBTOTAL(9,K1367:K1369)</f>
        <v>0</v>
      </c>
      <c r="L1366" s="16">
        <f>SUBTOTAL(9,L1367:L1369)</f>
        <v>0</v>
      </c>
    </row>
    <row r="1367" spans="1:12" ht="30" hidden="1" customHeight="1" x14ac:dyDescent="0.25">
      <c r="A1367" s="9"/>
      <c r="B1367" s="9"/>
      <c r="C1367" s="46"/>
      <c r="D1367" s="33"/>
      <c r="E1367" s="33"/>
      <c r="F1367" s="33"/>
      <c r="G1367" s="34"/>
      <c r="H1367" s="61"/>
      <c r="I1367" s="61"/>
      <c r="J1367" s="34"/>
      <c r="K1367" s="34"/>
      <c r="L1367" s="34"/>
    </row>
    <row r="1368" spans="1:12" ht="15" customHeight="1" x14ac:dyDescent="0.25">
      <c r="A1368" s="74" t="s">
        <v>110</v>
      </c>
      <c r="B1368" s="74" t="s">
        <v>355</v>
      </c>
      <c r="C1368" s="3">
        <v>0</v>
      </c>
      <c r="D1368" s="3">
        <v>0</v>
      </c>
      <c r="E1368" s="3">
        <v>0</v>
      </c>
      <c r="F1368" s="3">
        <f>G1368-D1368</f>
        <v>0</v>
      </c>
      <c r="G1368" s="3"/>
      <c r="H1368" s="51" t="str">
        <f>IF(C1368&lt;&gt;0,0/C1368,"-")</f>
        <v>-</v>
      </c>
      <c r="I1368" s="51" t="str">
        <f>IF(D1368&lt;&gt;0,E1368/D1368,"-")</f>
        <v>-</v>
      </c>
      <c r="J1368" s="3">
        <v>0</v>
      </c>
      <c r="K1368" s="76">
        <v>0</v>
      </c>
      <c r="L1368" s="76">
        <v>0</v>
      </c>
    </row>
    <row r="1369" spans="1:12" hidden="1" x14ac:dyDescent="0.25">
      <c r="A1369" s="9"/>
      <c r="B1369" s="9"/>
      <c r="C1369" s="46"/>
      <c r="D1369" s="3"/>
      <c r="E1369" s="3"/>
      <c r="F1369" s="3"/>
      <c r="G1369" s="3"/>
      <c r="H1369" s="51"/>
      <c r="I1369" s="51"/>
      <c r="J1369" s="3"/>
      <c r="K1369" s="3"/>
      <c r="L1369" s="3"/>
    </row>
    <row r="1370" spans="1:12" hidden="1" x14ac:dyDescent="0.25">
      <c r="A1370" s="1"/>
      <c r="B1370" s="1"/>
      <c r="C1370" s="5"/>
      <c r="D1370" s="5"/>
      <c r="E1370" s="5"/>
      <c r="F1370" s="5"/>
      <c r="G1370" s="34"/>
      <c r="H1370" s="61"/>
      <c r="I1370" s="61"/>
      <c r="J1370" s="34"/>
      <c r="K1370" s="34"/>
      <c r="L1370" s="34"/>
    </row>
    <row r="1371" spans="1:12" ht="20.100000000000001" hidden="1" customHeight="1" x14ac:dyDescent="0.25">
      <c r="A1371" s="1"/>
      <c r="B1371" s="1"/>
      <c r="C1371" s="5"/>
      <c r="D1371" s="5"/>
      <c r="E1371" s="5"/>
      <c r="F1371" s="5"/>
      <c r="G1371" s="34"/>
      <c r="H1371" s="61"/>
      <c r="I1371" s="61"/>
      <c r="J1371" s="34"/>
      <c r="K1371" s="34"/>
      <c r="L1371" s="34"/>
    </row>
    <row r="1372" spans="1:12" ht="20.100000000000001" hidden="1" customHeight="1" x14ac:dyDescent="0.25">
      <c r="A1372" s="1"/>
      <c r="B1372" s="1"/>
      <c r="C1372" s="5"/>
      <c r="D1372" s="5"/>
      <c r="E1372" s="5"/>
      <c r="F1372" s="5"/>
      <c r="G1372" s="34"/>
      <c r="H1372" s="61"/>
      <c r="I1372" s="61"/>
      <c r="J1372" s="34"/>
      <c r="K1372" s="34"/>
      <c r="L1372" s="34"/>
    </row>
    <row r="1373" spans="1:12" s="10" customFormat="1" ht="18" customHeight="1" x14ac:dyDescent="0.25">
      <c r="A1373" s="70" t="s">
        <v>161</v>
      </c>
      <c r="B1373" s="70" t="s">
        <v>236</v>
      </c>
      <c r="C1373" s="40">
        <f>SUBTOTAL(9,C1374:C1385)</f>
        <v>0</v>
      </c>
      <c r="D1373" s="40">
        <f>SUBTOTAL(9,D1374:D1385)</f>
        <v>56940</v>
      </c>
      <c r="E1373" s="40">
        <f>SUBTOTAL(9,E1374:E1385)</f>
        <v>116080.79</v>
      </c>
      <c r="F1373" s="40">
        <f>G1373-D1373</f>
        <v>-56940</v>
      </c>
      <c r="G1373" s="40">
        <f>SUBTOTAL(9,G1374:G1385)</f>
        <v>0</v>
      </c>
      <c r="H1373" s="57" t="str">
        <f>IF(C1373&lt;&gt;0,E1373/C1373,"-")</f>
        <v>-</v>
      </c>
      <c r="I1373" s="57">
        <f>IF(D1373&lt;&gt;0,E1373/D1373,"-")</f>
        <v>2.0386510361784334</v>
      </c>
      <c r="J1373" s="40">
        <f>SUBTOTAL(9,J1374:J1385)</f>
        <v>0</v>
      </c>
      <c r="K1373" s="40">
        <f>SUBTOTAL(9,K1374:K1385)</f>
        <v>0</v>
      </c>
      <c r="L1373" s="40">
        <f>SUBTOTAL(9,L1374:L1385)</f>
        <v>0</v>
      </c>
    </row>
    <row r="1374" spans="1:12" s="10" customFormat="1" ht="30" hidden="1" customHeight="1" x14ac:dyDescent="0.25">
      <c r="A1374" s="66"/>
      <c r="B1374" s="66"/>
      <c r="C1374" s="45"/>
      <c r="D1374" s="15"/>
      <c r="E1374" s="15"/>
      <c r="F1374" s="15"/>
      <c r="G1374" s="32"/>
      <c r="H1374" s="54"/>
      <c r="I1374" s="54"/>
      <c r="J1374" s="32"/>
      <c r="K1374" s="32"/>
      <c r="L1374" s="32"/>
    </row>
    <row r="1375" spans="1:12" s="10" customFormat="1" ht="18" customHeight="1" x14ac:dyDescent="0.25">
      <c r="A1375" s="71" t="s">
        <v>14</v>
      </c>
      <c r="B1375" s="71" t="s">
        <v>361</v>
      </c>
      <c r="C1375" s="41">
        <f>SUBTOTAL(9,C1376:C1384)</f>
        <v>0</v>
      </c>
      <c r="D1375" s="41">
        <f>SUBTOTAL(9,D1376:D1384)</f>
        <v>56940</v>
      </c>
      <c r="E1375" s="41">
        <f>SUBTOTAL(9,E1376:E1384)</f>
        <v>116080.79</v>
      </c>
      <c r="F1375" s="41">
        <f>G1375-D1375</f>
        <v>-56940</v>
      </c>
      <c r="G1375" s="41">
        <f>SUBTOTAL(9,G1376:G1384)</f>
        <v>0</v>
      </c>
      <c r="H1375" s="58" t="str">
        <f>IF(C1375&lt;&gt;0,E1375/C1375,"-")</f>
        <v>-</v>
      </c>
      <c r="I1375" s="58">
        <f>IF(D1375&lt;&gt;0,E1375/D1375,"-")</f>
        <v>2.0386510361784334</v>
      </c>
      <c r="J1375" s="41">
        <f>SUBTOTAL(9,J1376:J1384)</f>
        <v>0</v>
      </c>
      <c r="K1375" s="41">
        <f>SUBTOTAL(9,K1376:K1384)</f>
        <v>0</v>
      </c>
      <c r="L1375" s="41">
        <f>SUBTOTAL(9,L1376:L1384)</f>
        <v>0</v>
      </c>
    </row>
    <row r="1376" spans="1:12" s="10" customFormat="1" ht="30" hidden="1" customHeight="1" x14ac:dyDescent="0.25">
      <c r="A1376" s="66"/>
      <c r="B1376" s="66"/>
      <c r="C1376" s="45"/>
      <c r="D1376" s="16"/>
      <c r="E1376" s="16"/>
      <c r="F1376" s="16"/>
      <c r="G1376" s="32"/>
      <c r="H1376" s="54"/>
      <c r="I1376" s="54"/>
      <c r="J1376" s="32"/>
      <c r="K1376" s="32"/>
      <c r="L1376" s="32"/>
    </row>
    <row r="1377" spans="1:12" s="10" customFormat="1" ht="18" customHeight="1" x14ac:dyDescent="0.25">
      <c r="A1377" s="72" t="s">
        <v>0</v>
      </c>
      <c r="B1377" s="72" t="s">
        <v>210</v>
      </c>
      <c r="C1377" s="39">
        <f>SUBTOTAL(9,C1378:C1383)</f>
        <v>0</v>
      </c>
      <c r="D1377" s="39">
        <f>SUBTOTAL(9,D1378:D1383)</f>
        <v>56940</v>
      </c>
      <c r="E1377" s="39">
        <f>SUBTOTAL(9,E1378:E1383)</f>
        <v>116080.79</v>
      </c>
      <c r="F1377" s="39">
        <f>G1377-D1377</f>
        <v>-56940</v>
      </c>
      <c r="G1377" s="39">
        <f>SUBTOTAL(9,G1378:G1383)</f>
        <v>0</v>
      </c>
      <c r="H1377" s="59" t="str">
        <f>IF(C1377&lt;&gt;0,E1377/C1377,"-")</f>
        <v>-</v>
      </c>
      <c r="I1377" s="59">
        <f>IF(D1377&lt;&gt;0,E1377/D1377,"-")</f>
        <v>2.0386510361784334</v>
      </c>
      <c r="J1377" s="39">
        <f>SUBTOTAL(9,J1378:J1383)</f>
        <v>0</v>
      </c>
      <c r="K1377" s="39">
        <f>SUBTOTAL(9,K1378:K1383)</f>
        <v>0</v>
      </c>
      <c r="L1377" s="39">
        <f>SUBTOTAL(9,L1378:L1383)</f>
        <v>0</v>
      </c>
    </row>
    <row r="1378" spans="1:12" s="10" customFormat="1" ht="22.5" hidden="1" customHeight="1" x14ac:dyDescent="0.25">
      <c r="A1378" s="66"/>
      <c r="B1378" s="66"/>
      <c r="C1378" s="45"/>
      <c r="D1378" s="16"/>
      <c r="E1378" s="16"/>
      <c r="F1378" s="16"/>
      <c r="G1378" s="16"/>
      <c r="H1378" s="60"/>
      <c r="I1378" s="60"/>
      <c r="J1378" s="16"/>
      <c r="K1378" s="16"/>
      <c r="L1378" s="16"/>
    </row>
    <row r="1379" spans="1:12" s="10" customFormat="1" ht="18" customHeight="1" x14ac:dyDescent="0.25">
      <c r="A1379" s="73" t="s">
        <v>32</v>
      </c>
      <c r="B1379" s="73" t="s">
        <v>332</v>
      </c>
      <c r="C1379" s="16">
        <f>SUBTOTAL(9,C1380:C1382)</f>
        <v>0</v>
      </c>
      <c r="D1379" s="16">
        <f>SUBTOTAL(9,D1380:D1382)</f>
        <v>56940</v>
      </c>
      <c r="E1379" s="16">
        <f>SUBTOTAL(9,E1380:E1382)</f>
        <v>116080.79</v>
      </c>
      <c r="F1379" s="16">
        <f>G1379-D1379</f>
        <v>-56940</v>
      </c>
      <c r="G1379" s="16">
        <f>SUBTOTAL(9,G1380:G1382)</f>
        <v>0</v>
      </c>
      <c r="H1379" s="60" t="str">
        <f>IF(C1379&lt;&gt;0,E1379/C1379,"-")</f>
        <v>-</v>
      </c>
      <c r="I1379" s="60">
        <f>IF(D1379&lt;&gt;0,E1379/D1379,"-")</f>
        <v>2.0386510361784334</v>
      </c>
      <c r="J1379" s="16">
        <f>SUBTOTAL(9,J1380:J1382)</f>
        <v>0</v>
      </c>
      <c r="K1379" s="16">
        <f>SUBTOTAL(9,K1380:K1382)</f>
        <v>0</v>
      </c>
      <c r="L1379" s="16">
        <f>SUBTOTAL(9,L1380:L1382)</f>
        <v>0</v>
      </c>
    </row>
    <row r="1380" spans="1:12" ht="30" hidden="1" customHeight="1" x14ac:dyDescent="0.25">
      <c r="A1380" s="9"/>
      <c r="B1380" s="9"/>
      <c r="C1380" s="46"/>
      <c r="D1380" s="33"/>
      <c r="E1380" s="33"/>
      <c r="F1380" s="33"/>
      <c r="G1380" s="34"/>
      <c r="H1380" s="61"/>
      <c r="I1380" s="61"/>
      <c r="J1380" s="34"/>
      <c r="K1380" s="34"/>
      <c r="L1380" s="34"/>
    </row>
    <row r="1381" spans="1:12" ht="15" customHeight="1" x14ac:dyDescent="0.25">
      <c r="A1381" s="74" t="s">
        <v>110</v>
      </c>
      <c r="B1381" s="74" t="s">
        <v>355</v>
      </c>
      <c r="C1381" s="3">
        <v>0</v>
      </c>
      <c r="D1381" s="3">
        <v>56940</v>
      </c>
      <c r="E1381" s="3">
        <v>116080.79</v>
      </c>
      <c r="F1381" s="3">
        <f>G1381-D1381</f>
        <v>-56940</v>
      </c>
      <c r="G1381" s="3"/>
      <c r="H1381" s="51" t="str">
        <f>IF(C1381&lt;&gt;0,0/C1381,"-")</f>
        <v>-</v>
      </c>
      <c r="I1381" s="51">
        <f>IF(D1381&lt;&gt;0,E1381/D1381,"-")</f>
        <v>2.0386510361784334</v>
      </c>
      <c r="J1381" s="3">
        <v>0</v>
      </c>
      <c r="K1381" s="76">
        <v>0</v>
      </c>
      <c r="L1381" s="76">
        <v>0</v>
      </c>
    </row>
    <row r="1382" spans="1:12" hidden="1" x14ac:dyDescent="0.25">
      <c r="A1382" s="9"/>
      <c r="B1382" s="9"/>
      <c r="C1382" s="46"/>
      <c r="D1382" s="3"/>
      <c r="E1382" s="3"/>
      <c r="F1382" s="3"/>
      <c r="G1382" s="3"/>
      <c r="H1382" s="51"/>
      <c r="I1382" s="51"/>
      <c r="J1382" s="3"/>
      <c r="K1382" s="3"/>
      <c r="L1382" s="3"/>
    </row>
    <row r="1383" spans="1:12" hidden="1" x14ac:dyDescent="0.25">
      <c r="A1383" s="1"/>
      <c r="B1383" s="1"/>
      <c r="C1383" s="5"/>
      <c r="D1383" s="5"/>
      <c r="E1383" s="5"/>
      <c r="F1383" s="5"/>
      <c r="G1383" s="34"/>
      <c r="H1383" s="61"/>
      <c r="I1383" s="61"/>
      <c r="J1383" s="34"/>
      <c r="K1383" s="34"/>
      <c r="L1383" s="34"/>
    </row>
    <row r="1384" spans="1:12" ht="20.100000000000001" hidden="1" customHeight="1" x14ac:dyDescent="0.25">
      <c r="A1384" s="1"/>
      <c r="B1384" s="1"/>
      <c r="C1384" s="5"/>
      <c r="D1384" s="5"/>
      <c r="E1384" s="5"/>
      <c r="F1384" s="5"/>
      <c r="G1384" s="34"/>
      <c r="H1384" s="61"/>
      <c r="I1384" s="61"/>
      <c r="J1384" s="34"/>
      <c r="K1384" s="34"/>
      <c r="L1384" s="34"/>
    </row>
    <row r="1385" spans="1:12" ht="20.100000000000001" hidden="1" customHeight="1" x14ac:dyDescent="0.25">
      <c r="A1385" s="1"/>
      <c r="B1385" s="1"/>
      <c r="C1385" s="5"/>
      <c r="D1385" s="5"/>
      <c r="E1385" s="5"/>
      <c r="F1385" s="5"/>
      <c r="G1385" s="34"/>
      <c r="H1385" s="61"/>
      <c r="I1385" s="61"/>
      <c r="J1385" s="34"/>
      <c r="K1385" s="34"/>
      <c r="L1385" s="34"/>
    </row>
    <row r="1386" spans="1:12" ht="20.100000000000001" hidden="1" customHeight="1" x14ac:dyDescent="0.25">
      <c r="A1386" s="1"/>
      <c r="B1386" s="1"/>
      <c r="C1386" s="5"/>
      <c r="D1386" s="5"/>
      <c r="E1386" s="5"/>
      <c r="F1386" s="5"/>
      <c r="G1386" s="34"/>
      <c r="H1386" s="61"/>
      <c r="I1386" s="61"/>
      <c r="J1386" s="34"/>
      <c r="K1386" s="34"/>
      <c r="L1386" s="34"/>
    </row>
    <row r="1387" spans="1:12" s="10" customFormat="1" ht="18" customHeight="1" x14ac:dyDescent="0.25">
      <c r="A1387" s="69" t="s">
        <v>73</v>
      </c>
      <c r="B1387" s="69" t="s">
        <v>374</v>
      </c>
      <c r="C1387" s="38">
        <f>SUBTOTAL(9,C1388:C1441)</f>
        <v>0</v>
      </c>
      <c r="D1387" s="38">
        <f>SUBTOTAL(9,D1388:D1441)</f>
        <v>85100</v>
      </c>
      <c r="E1387" s="38">
        <f>SUBTOTAL(9,E1388:E1441)</f>
        <v>100302.98</v>
      </c>
      <c r="F1387" s="38">
        <f>G1387-D1387</f>
        <v>-85100</v>
      </c>
      <c r="G1387" s="38">
        <f>SUBTOTAL(9,G1388:G1441)</f>
        <v>0</v>
      </c>
      <c r="H1387" s="56" t="str">
        <f>IF(C1387&lt;&gt;0,E1387/C1387,"-")</f>
        <v>-</v>
      </c>
      <c r="I1387" s="56">
        <f>IF(D1387&lt;&gt;0,E1387/D1387,"-")</f>
        <v>1.1786484136310222</v>
      </c>
      <c r="J1387" s="38">
        <f>SUBTOTAL(9,J1388:J1441)</f>
        <v>71000</v>
      </c>
      <c r="K1387" s="38">
        <f>SUBTOTAL(9,K1388:K1441)</f>
        <v>71000</v>
      </c>
      <c r="L1387" s="38">
        <f>SUBTOTAL(9,L1388:L1441)</f>
        <v>0</v>
      </c>
    </row>
    <row r="1388" spans="1:12" s="10" customFormat="1" ht="30" hidden="1" customHeight="1" x14ac:dyDescent="0.25">
      <c r="A1388" s="66"/>
      <c r="B1388" s="66"/>
      <c r="C1388" s="45"/>
      <c r="D1388" s="14"/>
      <c r="E1388" s="14"/>
      <c r="F1388" s="14"/>
      <c r="G1388" s="32"/>
      <c r="H1388" s="54"/>
      <c r="I1388" s="54"/>
      <c r="J1388" s="32"/>
      <c r="K1388" s="32"/>
      <c r="L1388" s="32"/>
    </row>
    <row r="1389" spans="1:12" s="10" customFormat="1" ht="18" customHeight="1" x14ac:dyDescent="0.25">
      <c r="A1389" s="70" t="s">
        <v>159</v>
      </c>
      <c r="B1389" s="70" t="s">
        <v>340</v>
      </c>
      <c r="C1389" s="40">
        <f>SUBTOTAL(9,C1390:C1423)</f>
        <v>0</v>
      </c>
      <c r="D1389" s="40">
        <f>SUBTOTAL(9,D1390:D1423)</f>
        <v>68100</v>
      </c>
      <c r="E1389" s="40">
        <f>SUBTOTAL(9,E1390:E1423)</f>
        <v>66699.34</v>
      </c>
      <c r="F1389" s="40">
        <f>G1389-D1389</f>
        <v>-68100</v>
      </c>
      <c r="G1389" s="40">
        <f>SUBTOTAL(9,G1390:G1423)</f>
        <v>0</v>
      </c>
      <c r="H1389" s="57" t="str">
        <f>IF(C1389&lt;&gt;0,E1389/C1389,"-")</f>
        <v>-</v>
      </c>
      <c r="I1389" s="57">
        <f>IF(D1389&lt;&gt;0,E1389/D1389,"-")</f>
        <v>0.97943230543318649</v>
      </c>
      <c r="J1389" s="40">
        <f>SUBTOTAL(9,J1390:J1423)</f>
        <v>67000</v>
      </c>
      <c r="K1389" s="40">
        <f>SUBTOTAL(9,K1390:K1423)</f>
        <v>67000</v>
      </c>
      <c r="L1389" s="40">
        <f>SUBTOTAL(9,L1390:L1423)</f>
        <v>0</v>
      </c>
    </row>
    <row r="1390" spans="1:12" s="10" customFormat="1" ht="30" hidden="1" customHeight="1" x14ac:dyDescent="0.25">
      <c r="A1390" s="66"/>
      <c r="B1390" s="66"/>
      <c r="C1390" s="45"/>
      <c r="D1390" s="15"/>
      <c r="E1390" s="15"/>
      <c r="F1390" s="15"/>
      <c r="G1390" s="32"/>
      <c r="H1390" s="54"/>
      <c r="I1390" s="54"/>
      <c r="J1390" s="32"/>
      <c r="K1390" s="32"/>
      <c r="L1390" s="32"/>
    </row>
    <row r="1391" spans="1:12" s="10" customFormat="1" ht="18" customHeight="1" x14ac:dyDescent="0.25">
      <c r="A1391" s="71" t="s">
        <v>2</v>
      </c>
      <c r="B1391" s="71" t="s">
        <v>273</v>
      </c>
      <c r="C1391" s="41">
        <f>SUBTOTAL(9,C1392:C1412)</f>
        <v>0</v>
      </c>
      <c r="D1391" s="41">
        <f>SUBTOTAL(9,D1392:D1412)</f>
        <v>45000</v>
      </c>
      <c r="E1391" s="41">
        <f>SUBTOTAL(9,E1392:E1412)</f>
        <v>43599.34</v>
      </c>
      <c r="F1391" s="41">
        <f>G1391-D1391</f>
        <v>-45000</v>
      </c>
      <c r="G1391" s="41">
        <f>SUBTOTAL(9,G1392:G1412)</f>
        <v>0</v>
      </c>
      <c r="H1391" s="58" t="str">
        <f>IF(C1391&lt;&gt;0,E1391/C1391,"-")</f>
        <v>-</v>
      </c>
      <c r="I1391" s="58">
        <f>IF(D1391&lt;&gt;0,E1391/D1391,"-")</f>
        <v>0.96887422222222219</v>
      </c>
      <c r="J1391" s="41">
        <f>SUBTOTAL(9,J1392:J1412)</f>
        <v>67000</v>
      </c>
      <c r="K1391" s="41">
        <f>SUBTOTAL(9,K1392:K1412)</f>
        <v>67000</v>
      </c>
      <c r="L1391" s="41">
        <f>SUBTOTAL(9,L1392:L1412)</f>
        <v>0</v>
      </c>
    </row>
    <row r="1392" spans="1:12" s="10" customFormat="1" ht="30" hidden="1" customHeight="1" x14ac:dyDescent="0.25">
      <c r="A1392" s="66"/>
      <c r="B1392" s="66"/>
      <c r="C1392" s="45"/>
      <c r="D1392" s="16"/>
      <c r="E1392" s="16"/>
      <c r="F1392" s="16"/>
      <c r="G1392" s="32"/>
      <c r="H1392" s="54"/>
      <c r="I1392" s="54"/>
      <c r="J1392" s="32"/>
      <c r="K1392" s="32"/>
      <c r="L1392" s="32"/>
    </row>
    <row r="1393" spans="1:12" s="10" customFormat="1" ht="18" customHeight="1" x14ac:dyDescent="0.25">
      <c r="A1393" s="72" t="s">
        <v>0</v>
      </c>
      <c r="B1393" s="72" t="s">
        <v>210</v>
      </c>
      <c r="C1393" s="39">
        <f>SUBTOTAL(9,C1394:C1411)</f>
        <v>0</v>
      </c>
      <c r="D1393" s="39">
        <f>SUBTOTAL(9,D1394:D1411)</f>
        <v>45000</v>
      </c>
      <c r="E1393" s="39">
        <f>SUBTOTAL(9,E1394:E1411)</f>
        <v>43599.34</v>
      </c>
      <c r="F1393" s="39">
        <f>G1393-D1393</f>
        <v>-45000</v>
      </c>
      <c r="G1393" s="39">
        <f>SUBTOTAL(9,G1394:G1411)</f>
        <v>0</v>
      </c>
      <c r="H1393" s="59" t="str">
        <f>IF(C1393&lt;&gt;0,E1393/C1393,"-")</f>
        <v>-</v>
      </c>
      <c r="I1393" s="59">
        <f>IF(D1393&lt;&gt;0,E1393/D1393,"-")</f>
        <v>0.96887422222222219</v>
      </c>
      <c r="J1393" s="39">
        <f>SUBTOTAL(9,J1394:J1411)</f>
        <v>67000</v>
      </c>
      <c r="K1393" s="39">
        <f>SUBTOTAL(9,K1394:K1411)</f>
        <v>67000</v>
      </c>
      <c r="L1393" s="39">
        <f>SUBTOTAL(9,L1394:L1411)</f>
        <v>0</v>
      </c>
    </row>
    <row r="1394" spans="1:12" s="10" customFormat="1" ht="22.5" hidden="1" customHeight="1" x14ac:dyDescent="0.25">
      <c r="A1394" s="66"/>
      <c r="B1394" s="66"/>
      <c r="C1394" s="45"/>
      <c r="D1394" s="16"/>
      <c r="E1394" s="16"/>
      <c r="F1394" s="16"/>
      <c r="G1394" s="16"/>
      <c r="H1394" s="60"/>
      <c r="I1394" s="60"/>
      <c r="J1394" s="16"/>
      <c r="K1394" s="16"/>
      <c r="L1394" s="16"/>
    </row>
    <row r="1395" spans="1:12" s="10" customFormat="1" ht="18" customHeight="1" x14ac:dyDescent="0.25">
      <c r="A1395" s="73" t="s">
        <v>7</v>
      </c>
      <c r="B1395" s="73" t="s">
        <v>372</v>
      </c>
      <c r="C1395" s="16">
        <f>SUBTOTAL(9,C1396:C1398)</f>
        <v>0</v>
      </c>
      <c r="D1395" s="16">
        <f>SUBTOTAL(9,D1396:D1398)</f>
        <v>0</v>
      </c>
      <c r="E1395" s="16">
        <f>SUBTOTAL(9,E1396:E1398)</f>
        <v>0</v>
      </c>
      <c r="F1395" s="16">
        <f>G1395-D1395</f>
        <v>0</v>
      </c>
      <c r="G1395" s="16">
        <f>SUBTOTAL(9,G1396:G1398)</f>
        <v>0</v>
      </c>
      <c r="H1395" s="60" t="str">
        <f>IF(C1395&lt;&gt;0,E1395/C1395,"-")</f>
        <v>-</v>
      </c>
      <c r="I1395" s="60" t="str">
        <f>IF(D1395&lt;&gt;0,E1395/D1395,"-")</f>
        <v>-</v>
      </c>
      <c r="J1395" s="16">
        <f>SUBTOTAL(9,J1396:J1398)</f>
        <v>65000</v>
      </c>
      <c r="K1395" s="16">
        <f>SUBTOTAL(9,K1396:K1398)</f>
        <v>65000</v>
      </c>
      <c r="L1395" s="16">
        <f>SUBTOTAL(9,L1396:L1398)</f>
        <v>0</v>
      </c>
    </row>
    <row r="1396" spans="1:12" ht="30" hidden="1" customHeight="1" x14ac:dyDescent="0.25">
      <c r="A1396" s="9"/>
      <c r="B1396" s="9"/>
      <c r="C1396" s="46"/>
      <c r="D1396" s="33"/>
      <c r="E1396" s="33"/>
      <c r="F1396" s="33"/>
      <c r="G1396" s="34"/>
      <c r="H1396" s="61"/>
      <c r="I1396" s="61"/>
      <c r="J1396" s="34"/>
      <c r="K1396" s="34"/>
      <c r="L1396" s="34"/>
    </row>
    <row r="1397" spans="1:12" ht="15" customHeight="1" x14ac:dyDescent="0.25">
      <c r="A1397" s="74" t="s">
        <v>7</v>
      </c>
      <c r="B1397" s="74" t="s">
        <v>372</v>
      </c>
      <c r="C1397" s="3"/>
      <c r="D1397" s="3">
        <v>0</v>
      </c>
      <c r="E1397" s="3">
        <v>0</v>
      </c>
      <c r="F1397" s="3">
        <f>G1397-D1397</f>
        <v>0</v>
      </c>
      <c r="G1397" s="3"/>
      <c r="H1397" s="51" t="str">
        <f>IF(C1397&lt;&gt;0,0/C1397,"-")</f>
        <v>-</v>
      </c>
      <c r="I1397" s="51" t="str">
        <f>IF(D1397&lt;&gt;0,E1397/D1397,"-")</f>
        <v>-</v>
      </c>
      <c r="J1397" s="3">
        <v>65000</v>
      </c>
      <c r="K1397" s="76">
        <v>65000</v>
      </c>
      <c r="L1397" s="76">
        <v>0</v>
      </c>
    </row>
    <row r="1398" spans="1:12" hidden="1" x14ac:dyDescent="0.25">
      <c r="A1398" s="9"/>
      <c r="B1398" s="9"/>
      <c r="C1398" s="46"/>
      <c r="D1398" s="3"/>
      <c r="E1398" s="3"/>
      <c r="F1398" s="3"/>
      <c r="G1398" s="3"/>
      <c r="H1398" s="51"/>
      <c r="I1398" s="51"/>
      <c r="J1398" s="3"/>
      <c r="K1398" s="3"/>
      <c r="L1398" s="3"/>
    </row>
    <row r="1399" spans="1:12" s="10" customFormat="1" ht="18" customHeight="1" x14ac:dyDescent="0.25">
      <c r="A1399" s="73" t="s">
        <v>33</v>
      </c>
      <c r="B1399" s="73" t="s">
        <v>365</v>
      </c>
      <c r="C1399" s="16">
        <f>SUBTOTAL(9,C1400:C1402)</f>
        <v>0</v>
      </c>
      <c r="D1399" s="16">
        <f>SUBTOTAL(9,D1400:D1402)</f>
        <v>45000</v>
      </c>
      <c r="E1399" s="16">
        <f>SUBTOTAL(9,E1400:E1402)</f>
        <v>43599.34</v>
      </c>
      <c r="F1399" s="16">
        <f>G1399-D1399</f>
        <v>-45000</v>
      </c>
      <c r="G1399" s="16">
        <f>SUBTOTAL(9,G1400:G1402)</f>
        <v>0</v>
      </c>
      <c r="H1399" s="60" t="str">
        <f>IF(C1399&lt;&gt;0,E1399/C1399,"-")</f>
        <v>-</v>
      </c>
      <c r="I1399" s="60">
        <f>IF(D1399&lt;&gt;0,E1399/D1399,"-")</f>
        <v>0.96887422222222219</v>
      </c>
      <c r="J1399" s="16">
        <f>SUBTOTAL(9,J1400:J1402)</f>
        <v>0</v>
      </c>
      <c r="K1399" s="16">
        <f>SUBTOTAL(9,K1400:K1402)</f>
        <v>0</v>
      </c>
      <c r="L1399" s="16">
        <f>SUBTOTAL(9,L1400:L1402)</f>
        <v>0</v>
      </c>
    </row>
    <row r="1400" spans="1:12" ht="30" hidden="1" customHeight="1" x14ac:dyDescent="0.25">
      <c r="A1400" s="9"/>
      <c r="B1400" s="9"/>
      <c r="C1400" s="46"/>
      <c r="D1400" s="33"/>
      <c r="E1400" s="33"/>
      <c r="F1400" s="33"/>
      <c r="G1400" s="34"/>
      <c r="H1400" s="61"/>
      <c r="I1400" s="61"/>
      <c r="J1400" s="34"/>
      <c r="K1400" s="34"/>
      <c r="L1400" s="34"/>
    </row>
    <row r="1401" spans="1:12" ht="15" customHeight="1" x14ac:dyDescent="0.25">
      <c r="A1401" s="74" t="s">
        <v>111</v>
      </c>
      <c r="B1401" s="74" t="s">
        <v>334</v>
      </c>
      <c r="C1401" s="3">
        <v>0</v>
      </c>
      <c r="D1401" s="3">
        <v>45000</v>
      </c>
      <c r="E1401" s="3">
        <v>43599.34</v>
      </c>
      <c r="F1401" s="3">
        <f>G1401-D1401</f>
        <v>-45000</v>
      </c>
      <c r="G1401" s="3"/>
      <c r="H1401" s="51" t="str">
        <f>IF(C1401&lt;&gt;0,0/C1401,"-")</f>
        <v>-</v>
      </c>
      <c r="I1401" s="51">
        <f>IF(D1401&lt;&gt;0,E1401/D1401,"-")</f>
        <v>0.96887422222222219</v>
      </c>
      <c r="J1401" s="3">
        <v>0</v>
      </c>
      <c r="K1401" s="76">
        <v>0</v>
      </c>
      <c r="L1401" s="76">
        <v>0</v>
      </c>
    </row>
    <row r="1402" spans="1:12" hidden="1" x14ac:dyDescent="0.25">
      <c r="A1402" s="9"/>
      <c r="B1402" s="9"/>
      <c r="C1402" s="46"/>
      <c r="D1402" s="3"/>
      <c r="E1402" s="3"/>
      <c r="F1402" s="3"/>
      <c r="G1402" s="3"/>
      <c r="H1402" s="51"/>
      <c r="I1402" s="51"/>
      <c r="J1402" s="3"/>
      <c r="K1402" s="3"/>
      <c r="L1402" s="3"/>
    </row>
    <row r="1403" spans="1:12" s="10" customFormat="1" ht="18" hidden="1" customHeight="1" x14ac:dyDescent="0.25">
      <c r="A1403" s="73" t="s">
        <v>8</v>
      </c>
      <c r="B1403" s="73" t="s">
        <v>193</v>
      </c>
      <c r="C1403" s="16">
        <f>SUBTOTAL(9,C1404:C1406)</f>
        <v>0</v>
      </c>
      <c r="D1403" s="16">
        <f>SUBTOTAL(9,D1404:D1406)</f>
        <v>0</v>
      </c>
      <c r="E1403" s="16">
        <f>SUBTOTAL(9,E1404:E1406)</f>
        <v>0</v>
      </c>
      <c r="F1403" s="16">
        <f>G1403-D1403</f>
        <v>0</v>
      </c>
      <c r="G1403" s="16">
        <f>SUBTOTAL(9,G1404:G1406)</f>
        <v>0</v>
      </c>
      <c r="H1403" s="60" t="str">
        <f>IF(C1403&lt;&gt;0,E1403/C1403,"-")</f>
        <v>-</v>
      </c>
      <c r="I1403" s="60" t="str">
        <f>IF(D1403&lt;&gt;0,E1403/D1403,"-")</f>
        <v>-</v>
      </c>
      <c r="J1403" s="16">
        <f>SUBTOTAL(9,J1404:J1406)</f>
        <v>2000</v>
      </c>
      <c r="K1403" s="16">
        <f>SUBTOTAL(9,K1404:K1406)</f>
        <v>2000</v>
      </c>
      <c r="L1403" s="16">
        <f>SUBTOTAL(9,L1404:L1406)</f>
        <v>0</v>
      </c>
    </row>
    <row r="1404" spans="1:12" ht="30" hidden="1" customHeight="1" x14ac:dyDescent="0.25">
      <c r="A1404" s="9"/>
      <c r="B1404" s="9"/>
      <c r="C1404" s="46"/>
      <c r="D1404" s="33"/>
      <c r="E1404" s="33"/>
      <c r="F1404" s="33"/>
      <c r="G1404" s="34"/>
      <c r="H1404" s="61"/>
      <c r="I1404" s="61"/>
      <c r="J1404" s="34"/>
      <c r="K1404" s="34"/>
      <c r="L1404" s="34"/>
    </row>
    <row r="1405" spans="1:12" ht="15" hidden="1" customHeight="1" x14ac:dyDescent="0.25">
      <c r="A1405" s="74" t="s">
        <v>8</v>
      </c>
      <c r="B1405" s="74" t="s">
        <v>193</v>
      </c>
      <c r="C1405" s="3"/>
      <c r="D1405" s="3">
        <v>0</v>
      </c>
      <c r="E1405" s="3">
        <v>0</v>
      </c>
      <c r="F1405" s="3">
        <f>G1405-D1405</f>
        <v>0</v>
      </c>
      <c r="G1405" s="3"/>
      <c r="H1405" s="51" t="str">
        <f>IF(C1405&lt;&gt;0,0/C1405,"-")</f>
        <v>-</v>
      </c>
      <c r="I1405" s="51" t="str">
        <f>IF(D1405&lt;&gt;0,E1405/D1405,"-")</f>
        <v>-</v>
      </c>
      <c r="J1405" s="3">
        <v>2000</v>
      </c>
      <c r="K1405" s="76">
        <v>2000</v>
      </c>
      <c r="L1405" s="76">
        <v>0</v>
      </c>
    </row>
    <row r="1406" spans="1:12" hidden="1" x14ac:dyDescent="0.25">
      <c r="A1406" s="9"/>
      <c r="B1406" s="9"/>
      <c r="C1406" s="46"/>
      <c r="D1406" s="3"/>
      <c r="E1406" s="3"/>
      <c r="F1406" s="3"/>
      <c r="G1406" s="3"/>
      <c r="H1406" s="51"/>
      <c r="I1406" s="51"/>
      <c r="J1406" s="3"/>
      <c r="K1406" s="3"/>
      <c r="L1406" s="3"/>
    </row>
    <row r="1407" spans="1:12" s="10" customFormat="1" ht="18" hidden="1" customHeight="1" x14ac:dyDescent="0.25">
      <c r="A1407" s="73" t="s">
        <v>34</v>
      </c>
      <c r="B1407" s="73" t="s">
        <v>242</v>
      </c>
      <c r="C1407" s="16">
        <f>SUBTOTAL(9,C1408:C1410)</f>
        <v>0</v>
      </c>
      <c r="D1407" s="16">
        <f>SUBTOTAL(9,D1408:D1410)</f>
        <v>0</v>
      </c>
      <c r="E1407" s="16">
        <f>SUBTOTAL(9,E1408:E1410)</f>
        <v>0</v>
      </c>
      <c r="F1407" s="16">
        <f>G1407-D1407</f>
        <v>0</v>
      </c>
      <c r="G1407" s="16">
        <f>SUBTOTAL(9,G1408:G1410)</f>
        <v>0</v>
      </c>
      <c r="H1407" s="60" t="str">
        <f>IF(C1407&lt;&gt;0,E1407/C1407,"-")</f>
        <v>-</v>
      </c>
      <c r="I1407" s="60" t="str">
        <f>IF(D1407&lt;&gt;0,E1407/D1407,"-")</f>
        <v>-</v>
      </c>
      <c r="J1407" s="16">
        <f>SUBTOTAL(9,J1408:J1410)</f>
        <v>0</v>
      </c>
      <c r="K1407" s="16">
        <f>SUBTOTAL(9,K1408:K1410)</f>
        <v>0</v>
      </c>
      <c r="L1407" s="16">
        <f>SUBTOTAL(9,L1408:L1410)</f>
        <v>0</v>
      </c>
    </row>
    <row r="1408" spans="1:12" ht="30" hidden="1" customHeight="1" x14ac:dyDescent="0.25">
      <c r="A1408" s="9"/>
      <c r="B1408" s="9"/>
      <c r="C1408" s="46"/>
      <c r="D1408" s="33"/>
      <c r="E1408" s="33"/>
      <c r="F1408" s="33"/>
      <c r="G1408" s="34"/>
      <c r="H1408" s="61"/>
      <c r="I1408" s="61"/>
      <c r="J1408" s="34"/>
      <c r="K1408" s="34"/>
      <c r="L1408" s="34"/>
    </row>
    <row r="1409" spans="1:12" ht="15" hidden="1" customHeight="1" x14ac:dyDescent="0.25">
      <c r="A1409" s="74" t="s">
        <v>113</v>
      </c>
      <c r="B1409" s="74" t="s">
        <v>281</v>
      </c>
      <c r="C1409" s="3">
        <v>0</v>
      </c>
      <c r="D1409" s="3">
        <v>0</v>
      </c>
      <c r="E1409" s="3">
        <v>0</v>
      </c>
      <c r="F1409" s="3">
        <f>G1409-D1409</f>
        <v>0</v>
      </c>
      <c r="G1409" s="3"/>
      <c r="H1409" s="51" t="str">
        <f>IF(C1409&lt;&gt;0,0/C1409,"-")</f>
        <v>-</v>
      </c>
      <c r="I1409" s="51" t="str">
        <f>IF(D1409&lt;&gt;0,E1409/D1409,"-")</f>
        <v>-</v>
      </c>
      <c r="J1409" s="3">
        <v>0</v>
      </c>
      <c r="K1409" s="76">
        <v>0</v>
      </c>
      <c r="L1409" s="76">
        <v>0</v>
      </c>
    </row>
    <row r="1410" spans="1:12" hidden="1" x14ac:dyDescent="0.25">
      <c r="A1410" s="9"/>
      <c r="B1410" s="9"/>
      <c r="C1410" s="46"/>
      <c r="D1410" s="3"/>
      <c r="E1410" s="3"/>
      <c r="F1410" s="3"/>
      <c r="G1410" s="3"/>
      <c r="H1410" s="51"/>
      <c r="I1410" s="51"/>
      <c r="J1410" s="3"/>
      <c r="K1410" s="3"/>
      <c r="L1410" s="3"/>
    </row>
    <row r="1411" spans="1:12" hidden="1" x14ac:dyDescent="0.25">
      <c r="A1411" s="1"/>
      <c r="B1411" s="1"/>
      <c r="C1411" s="5"/>
      <c r="D1411" s="5"/>
      <c r="E1411" s="5"/>
      <c r="F1411" s="5"/>
      <c r="G1411" s="34"/>
      <c r="H1411" s="61"/>
      <c r="I1411" s="61"/>
      <c r="J1411" s="34"/>
      <c r="K1411" s="34"/>
      <c r="L1411" s="34"/>
    </row>
    <row r="1412" spans="1:12" ht="20.100000000000001" hidden="1" customHeight="1" x14ac:dyDescent="0.25">
      <c r="A1412" s="1"/>
      <c r="B1412" s="1"/>
      <c r="C1412" s="5"/>
      <c r="D1412" s="5"/>
      <c r="E1412" s="5"/>
      <c r="F1412" s="5"/>
      <c r="G1412" s="34"/>
      <c r="H1412" s="61"/>
      <c r="I1412" s="61"/>
      <c r="J1412" s="34"/>
      <c r="K1412" s="34"/>
      <c r="L1412" s="34"/>
    </row>
    <row r="1413" spans="1:12" s="10" customFormat="1" ht="18" customHeight="1" x14ac:dyDescent="0.25">
      <c r="A1413" s="71" t="s">
        <v>13</v>
      </c>
      <c r="B1413" s="71" t="s">
        <v>328</v>
      </c>
      <c r="C1413" s="41">
        <f>SUBTOTAL(9,C1414:C1422)</f>
        <v>0</v>
      </c>
      <c r="D1413" s="41">
        <f>SUBTOTAL(9,D1414:D1422)</f>
        <v>23100</v>
      </c>
      <c r="E1413" s="41">
        <f>SUBTOTAL(9,E1414:E1422)</f>
        <v>23100</v>
      </c>
      <c r="F1413" s="41">
        <f>G1413-D1413</f>
        <v>-23100</v>
      </c>
      <c r="G1413" s="41">
        <f>SUBTOTAL(9,G1414:G1422)</f>
        <v>0</v>
      </c>
      <c r="H1413" s="58" t="str">
        <f>IF(C1413&lt;&gt;0,E1413/C1413,"-")</f>
        <v>-</v>
      </c>
      <c r="I1413" s="58">
        <f>IF(D1413&lt;&gt;0,E1413/D1413,"-")</f>
        <v>1</v>
      </c>
      <c r="J1413" s="41">
        <f>SUBTOTAL(9,J1414:J1422)</f>
        <v>0</v>
      </c>
      <c r="K1413" s="41">
        <f>SUBTOTAL(9,K1414:K1422)</f>
        <v>0</v>
      </c>
      <c r="L1413" s="41">
        <f>SUBTOTAL(9,L1414:L1422)</f>
        <v>0</v>
      </c>
    </row>
    <row r="1414" spans="1:12" s="10" customFormat="1" ht="30" hidden="1" customHeight="1" x14ac:dyDescent="0.25">
      <c r="A1414" s="66"/>
      <c r="B1414" s="66"/>
      <c r="C1414" s="45"/>
      <c r="D1414" s="16"/>
      <c r="E1414" s="16"/>
      <c r="F1414" s="16"/>
      <c r="G1414" s="32"/>
      <c r="H1414" s="54"/>
      <c r="I1414" s="54"/>
      <c r="J1414" s="32"/>
      <c r="K1414" s="32"/>
      <c r="L1414" s="32"/>
    </row>
    <row r="1415" spans="1:12" s="10" customFormat="1" ht="18" customHeight="1" x14ac:dyDescent="0.25">
      <c r="A1415" s="72" t="s">
        <v>0</v>
      </c>
      <c r="B1415" s="72" t="s">
        <v>210</v>
      </c>
      <c r="C1415" s="39">
        <f>SUBTOTAL(9,C1416:C1421)</f>
        <v>0</v>
      </c>
      <c r="D1415" s="39">
        <f>SUBTOTAL(9,D1416:D1421)</f>
        <v>23100</v>
      </c>
      <c r="E1415" s="39">
        <f>SUBTOTAL(9,E1416:E1421)</f>
        <v>23100</v>
      </c>
      <c r="F1415" s="39">
        <f>G1415-D1415</f>
        <v>-23100</v>
      </c>
      <c r="G1415" s="39">
        <f>SUBTOTAL(9,G1416:G1421)</f>
        <v>0</v>
      </c>
      <c r="H1415" s="59" t="str">
        <f>IF(C1415&lt;&gt;0,E1415/C1415,"-")</f>
        <v>-</v>
      </c>
      <c r="I1415" s="59">
        <f>IF(D1415&lt;&gt;0,E1415/D1415,"-")</f>
        <v>1</v>
      </c>
      <c r="J1415" s="39">
        <f>SUBTOTAL(9,J1416:J1421)</f>
        <v>0</v>
      </c>
      <c r="K1415" s="39">
        <f>SUBTOTAL(9,K1416:K1421)</f>
        <v>0</v>
      </c>
      <c r="L1415" s="39">
        <f>SUBTOTAL(9,L1416:L1421)</f>
        <v>0</v>
      </c>
    </row>
    <row r="1416" spans="1:12" s="10" customFormat="1" ht="22.5" hidden="1" customHeight="1" x14ac:dyDescent="0.25">
      <c r="A1416" s="66"/>
      <c r="B1416" s="66"/>
      <c r="C1416" s="45"/>
      <c r="D1416" s="16"/>
      <c r="E1416" s="16"/>
      <c r="F1416" s="16"/>
      <c r="G1416" s="16"/>
      <c r="H1416" s="60"/>
      <c r="I1416" s="60"/>
      <c r="J1416" s="16"/>
      <c r="K1416" s="16"/>
      <c r="L1416" s="16"/>
    </row>
    <row r="1417" spans="1:12" s="10" customFormat="1" ht="18" customHeight="1" x14ac:dyDescent="0.25">
      <c r="A1417" s="73" t="s">
        <v>33</v>
      </c>
      <c r="B1417" s="73" t="s">
        <v>365</v>
      </c>
      <c r="C1417" s="16">
        <f>SUBTOTAL(9,C1418:C1420)</f>
        <v>0</v>
      </c>
      <c r="D1417" s="16">
        <f>SUBTOTAL(9,D1418:D1420)</f>
        <v>23100</v>
      </c>
      <c r="E1417" s="16">
        <f>SUBTOTAL(9,E1418:E1420)</f>
        <v>23100</v>
      </c>
      <c r="F1417" s="16">
        <f>G1417-D1417</f>
        <v>-23100</v>
      </c>
      <c r="G1417" s="16">
        <f>SUBTOTAL(9,G1418:G1420)</f>
        <v>0</v>
      </c>
      <c r="H1417" s="60" t="str">
        <f>IF(C1417&lt;&gt;0,E1417/C1417,"-")</f>
        <v>-</v>
      </c>
      <c r="I1417" s="60">
        <f>IF(D1417&lt;&gt;0,E1417/D1417,"-")</f>
        <v>1</v>
      </c>
      <c r="J1417" s="16">
        <f>SUBTOTAL(9,J1418:J1420)</f>
        <v>0</v>
      </c>
      <c r="K1417" s="16">
        <f>SUBTOTAL(9,K1418:K1420)</f>
        <v>0</v>
      </c>
      <c r="L1417" s="16">
        <f>SUBTOTAL(9,L1418:L1420)</f>
        <v>0</v>
      </c>
    </row>
    <row r="1418" spans="1:12" ht="30" hidden="1" customHeight="1" x14ac:dyDescent="0.25">
      <c r="A1418" s="9"/>
      <c r="B1418" s="9"/>
      <c r="C1418" s="46"/>
      <c r="D1418" s="33"/>
      <c r="E1418" s="33"/>
      <c r="F1418" s="33"/>
      <c r="G1418" s="34"/>
      <c r="H1418" s="61"/>
      <c r="I1418" s="61"/>
      <c r="J1418" s="34"/>
      <c r="K1418" s="34"/>
      <c r="L1418" s="34"/>
    </row>
    <row r="1419" spans="1:12" ht="15" customHeight="1" x14ac:dyDescent="0.25">
      <c r="A1419" s="74" t="s">
        <v>111</v>
      </c>
      <c r="B1419" s="74" t="s">
        <v>334</v>
      </c>
      <c r="C1419" s="3">
        <v>0</v>
      </c>
      <c r="D1419" s="3">
        <v>23100</v>
      </c>
      <c r="E1419" s="3">
        <v>23100</v>
      </c>
      <c r="F1419" s="3">
        <f>G1419-D1419</f>
        <v>-23100</v>
      </c>
      <c r="G1419" s="3"/>
      <c r="H1419" s="51" t="str">
        <f>IF(C1419&lt;&gt;0,0/C1419,"-")</f>
        <v>-</v>
      </c>
      <c r="I1419" s="51">
        <f>IF(D1419&lt;&gt;0,E1419/D1419,"-")</f>
        <v>1</v>
      </c>
      <c r="J1419" s="3">
        <v>0</v>
      </c>
      <c r="K1419" s="76">
        <v>0</v>
      </c>
      <c r="L1419" s="76">
        <v>0</v>
      </c>
    </row>
    <row r="1420" spans="1:12" hidden="1" x14ac:dyDescent="0.25">
      <c r="A1420" s="9"/>
      <c r="B1420" s="9"/>
      <c r="C1420" s="46"/>
      <c r="D1420" s="3"/>
      <c r="E1420" s="3"/>
      <c r="F1420" s="3"/>
      <c r="G1420" s="3"/>
      <c r="H1420" s="51"/>
      <c r="I1420" s="51"/>
      <c r="J1420" s="3"/>
      <c r="K1420" s="3"/>
      <c r="L1420" s="3"/>
    </row>
    <row r="1421" spans="1:12" hidden="1" x14ac:dyDescent="0.25">
      <c r="A1421" s="1"/>
      <c r="B1421" s="1"/>
      <c r="C1421" s="5"/>
      <c r="D1421" s="5"/>
      <c r="E1421" s="5"/>
      <c r="F1421" s="5"/>
      <c r="G1421" s="34"/>
      <c r="H1421" s="61"/>
      <c r="I1421" s="61"/>
      <c r="J1421" s="34"/>
      <c r="K1421" s="34"/>
      <c r="L1421" s="34"/>
    </row>
    <row r="1422" spans="1:12" ht="20.100000000000001" hidden="1" customHeight="1" x14ac:dyDescent="0.25">
      <c r="A1422" s="1"/>
      <c r="B1422" s="1"/>
      <c r="C1422" s="5"/>
      <c r="D1422" s="5"/>
      <c r="E1422" s="5"/>
      <c r="F1422" s="5"/>
      <c r="G1422" s="34"/>
      <c r="H1422" s="61"/>
      <c r="I1422" s="61"/>
      <c r="J1422" s="34"/>
      <c r="K1422" s="34"/>
      <c r="L1422" s="34"/>
    </row>
    <row r="1423" spans="1:12" ht="20.100000000000001" hidden="1" customHeight="1" x14ac:dyDescent="0.25">
      <c r="A1423" s="1"/>
      <c r="B1423" s="1"/>
      <c r="C1423" s="5"/>
      <c r="D1423" s="5"/>
      <c r="E1423" s="5"/>
      <c r="F1423" s="5"/>
      <c r="G1423" s="34"/>
      <c r="H1423" s="61"/>
      <c r="I1423" s="61"/>
      <c r="J1423" s="34"/>
      <c r="K1423" s="34"/>
      <c r="L1423" s="34"/>
    </row>
    <row r="1424" spans="1:12" s="10" customFormat="1" ht="18" customHeight="1" x14ac:dyDescent="0.25">
      <c r="A1424" s="70" t="s">
        <v>160</v>
      </c>
      <c r="B1424" s="70" t="s">
        <v>323</v>
      </c>
      <c r="C1424" s="40">
        <f>SUBTOTAL(9,C1425:C1440)</f>
        <v>0</v>
      </c>
      <c r="D1424" s="40">
        <f>SUBTOTAL(9,D1425:D1440)</f>
        <v>17000</v>
      </c>
      <c r="E1424" s="40">
        <f>SUBTOTAL(9,E1425:E1440)</f>
        <v>33603.64</v>
      </c>
      <c r="F1424" s="40">
        <f>G1424-D1424</f>
        <v>-17000</v>
      </c>
      <c r="G1424" s="40">
        <f>SUBTOTAL(9,G1425:G1440)</f>
        <v>0</v>
      </c>
      <c r="H1424" s="57" t="str">
        <f>IF(C1424&lt;&gt;0,E1424/C1424,"-")</f>
        <v>-</v>
      </c>
      <c r="I1424" s="57">
        <f>IF(D1424&lt;&gt;0,E1424/D1424,"-")</f>
        <v>1.9766847058823529</v>
      </c>
      <c r="J1424" s="40">
        <f>SUBTOTAL(9,J1425:J1440)</f>
        <v>4000</v>
      </c>
      <c r="K1424" s="40">
        <f>SUBTOTAL(9,K1425:K1440)</f>
        <v>4000</v>
      </c>
      <c r="L1424" s="40">
        <f>SUBTOTAL(9,L1425:L1440)</f>
        <v>0</v>
      </c>
    </row>
    <row r="1425" spans="1:12" s="10" customFormat="1" ht="30" hidden="1" customHeight="1" x14ac:dyDescent="0.25">
      <c r="A1425" s="66"/>
      <c r="B1425" s="66"/>
      <c r="C1425" s="45"/>
      <c r="D1425" s="15"/>
      <c r="E1425" s="15"/>
      <c r="F1425" s="15"/>
      <c r="G1425" s="32"/>
      <c r="H1425" s="54"/>
      <c r="I1425" s="54"/>
      <c r="J1425" s="32"/>
      <c r="K1425" s="32"/>
      <c r="L1425" s="32"/>
    </row>
    <row r="1426" spans="1:12" s="10" customFormat="1" ht="18" customHeight="1" x14ac:dyDescent="0.25">
      <c r="A1426" s="71" t="s">
        <v>2</v>
      </c>
      <c r="B1426" s="71" t="s">
        <v>273</v>
      </c>
      <c r="C1426" s="41">
        <f>SUBTOTAL(9,C1427:C1439)</f>
        <v>0</v>
      </c>
      <c r="D1426" s="41">
        <f>SUBTOTAL(9,D1427:D1439)</f>
        <v>17000</v>
      </c>
      <c r="E1426" s="41">
        <f>SUBTOTAL(9,E1427:E1439)</f>
        <v>33603.64</v>
      </c>
      <c r="F1426" s="41">
        <f>G1426-D1426</f>
        <v>-17000</v>
      </c>
      <c r="G1426" s="41">
        <f>SUBTOTAL(9,G1427:G1439)</f>
        <v>0</v>
      </c>
      <c r="H1426" s="58" t="str">
        <f>IF(C1426&lt;&gt;0,E1426/C1426,"-")</f>
        <v>-</v>
      </c>
      <c r="I1426" s="58">
        <f>IF(D1426&lt;&gt;0,E1426/D1426,"-")</f>
        <v>1.9766847058823529</v>
      </c>
      <c r="J1426" s="41">
        <f>SUBTOTAL(9,J1427:J1439)</f>
        <v>4000</v>
      </c>
      <c r="K1426" s="41">
        <f>SUBTOTAL(9,K1427:K1439)</f>
        <v>4000</v>
      </c>
      <c r="L1426" s="41">
        <f>SUBTOTAL(9,L1427:L1439)</f>
        <v>0</v>
      </c>
    </row>
    <row r="1427" spans="1:12" s="10" customFormat="1" ht="30" hidden="1" customHeight="1" x14ac:dyDescent="0.25">
      <c r="A1427" s="66"/>
      <c r="B1427" s="66"/>
      <c r="C1427" s="45"/>
      <c r="D1427" s="16"/>
      <c r="E1427" s="16"/>
      <c r="F1427" s="16"/>
      <c r="G1427" s="32"/>
      <c r="H1427" s="54"/>
      <c r="I1427" s="54"/>
      <c r="J1427" s="32"/>
      <c r="K1427" s="32"/>
      <c r="L1427" s="32"/>
    </row>
    <row r="1428" spans="1:12" s="10" customFormat="1" ht="18" customHeight="1" x14ac:dyDescent="0.25">
      <c r="A1428" s="72" t="s">
        <v>0</v>
      </c>
      <c r="B1428" s="72" t="s">
        <v>210</v>
      </c>
      <c r="C1428" s="39">
        <f>SUBTOTAL(9,C1429:C1438)</f>
        <v>0</v>
      </c>
      <c r="D1428" s="39">
        <f>SUBTOTAL(9,D1429:D1438)</f>
        <v>17000</v>
      </c>
      <c r="E1428" s="39">
        <f>SUBTOTAL(9,E1429:E1438)</f>
        <v>33603.64</v>
      </c>
      <c r="F1428" s="39">
        <f>G1428-D1428</f>
        <v>-17000</v>
      </c>
      <c r="G1428" s="39">
        <f>SUBTOTAL(9,G1429:G1438)</f>
        <v>0</v>
      </c>
      <c r="H1428" s="59" t="str">
        <f>IF(C1428&lt;&gt;0,E1428/C1428,"-")</f>
        <v>-</v>
      </c>
      <c r="I1428" s="59">
        <f>IF(D1428&lt;&gt;0,E1428/D1428,"-")</f>
        <v>1.9766847058823529</v>
      </c>
      <c r="J1428" s="39">
        <f>SUBTOTAL(9,J1429:J1438)</f>
        <v>4000</v>
      </c>
      <c r="K1428" s="39">
        <f>SUBTOTAL(9,K1429:K1438)</f>
        <v>4000</v>
      </c>
      <c r="L1428" s="39">
        <f>SUBTOTAL(9,L1429:L1438)</f>
        <v>0</v>
      </c>
    </row>
    <row r="1429" spans="1:12" s="10" customFormat="1" ht="22.5" hidden="1" customHeight="1" x14ac:dyDescent="0.25">
      <c r="A1429" s="66"/>
      <c r="B1429" s="66"/>
      <c r="C1429" s="45"/>
      <c r="D1429" s="16"/>
      <c r="E1429" s="16"/>
      <c r="F1429" s="16"/>
      <c r="G1429" s="16"/>
      <c r="H1429" s="60"/>
      <c r="I1429" s="60"/>
      <c r="J1429" s="16"/>
      <c r="K1429" s="16"/>
      <c r="L1429" s="16"/>
    </row>
    <row r="1430" spans="1:12" s="10" customFormat="1" ht="18" customHeight="1" x14ac:dyDescent="0.25">
      <c r="A1430" s="73" t="s">
        <v>8</v>
      </c>
      <c r="B1430" s="73" t="s">
        <v>193</v>
      </c>
      <c r="C1430" s="16">
        <f>SUBTOTAL(9,C1431:C1433)</f>
        <v>0</v>
      </c>
      <c r="D1430" s="16">
        <f>SUBTOTAL(9,D1431:D1433)</f>
        <v>0</v>
      </c>
      <c r="E1430" s="16">
        <f>SUBTOTAL(9,E1431:E1433)</f>
        <v>0</v>
      </c>
      <c r="F1430" s="16">
        <f>G1430-D1430</f>
        <v>0</v>
      </c>
      <c r="G1430" s="16">
        <f>SUBTOTAL(9,G1431:G1433)</f>
        <v>0</v>
      </c>
      <c r="H1430" s="60" t="str">
        <f>IF(C1430&lt;&gt;0,E1430/C1430,"-")</f>
        <v>-</v>
      </c>
      <c r="I1430" s="60" t="str">
        <f>IF(D1430&lt;&gt;0,E1430/D1430,"-")</f>
        <v>-</v>
      </c>
      <c r="J1430" s="16">
        <f>SUBTOTAL(9,J1431:J1433)</f>
        <v>4000</v>
      </c>
      <c r="K1430" s="16">
        <f>SUBTOTAL(9,K1431:K1433)</f>
        <v>4000</v>
      </c>
      <c r="L1430" s="16">
        <f>SUBTOTAL(9,L1431:L1433)</f>
        <v>0</v>
      </c>
    </row>
    <row r="1431" spans="1:12" ht="30" hidden="1" customHeight="1" x14ac:dyDescent="0.25">
      <c r="A1431" s="9"/>
      <c r="B1431" s="9"/>
      <c r="C1431" s="46"/>
      <c r="D1431" s="33"/>
      <c r="E1431" s="33"/>
      <c r="F1431" s="33"/>
      <c r="G1431" s="34"/>
      <c r="H1431" s="61"/>
      <c r="I1431" s="61"/>
      <c r="J1431" s="34"/>
      <c r="K1431" s="34"/>
      <c r="L1431" s="34"/>
    </row>
    <row r="1432" spans="1:12" ht="15" customHeight="1" x14ac:dyDescent="0.25">
      <c r="A1432" s="74" t="s">
        <v>8</v>
      </c>
      <c r="B1432" s="74" t="s">
        <v>193</v>
      </c>
      <c r="C1432" s="3"/>
      <c r="D1432" s="3">
        <v>0</v>
      </c>
      <c r="E1432" s="3">
        <v>0</v>
      </c>
      <c r="F1432" s="3">
        <f>G1432-D1432</f>
        <v>0</v>
      </c>
      <c r="G1432" s="3"/>
      <c r="H1432" s="51" t="str">
        <f>IF(C1432&lt;&gt;0,0/C1432,"-")</f>
        <v>-</v>
      </c>
      <c r="I1432" s="51" t="str">
        <f>IF(D1432&lt;&gt;0,E1432/D1432,"-")</f>
        <v>-</v>
      </c>
      <c r="J1432" s="3">
        <v>4000</v>
      </c>
      <c r="K1432" s="76">
        <v>4000</v>
      </c>
      <c r="L1432" s="76">
        <v>0</v>
      </c>
    </row>
    <row r="1433" spans="1:12" hidden="1" x14ac:dyDescent="0.25">
      <c r="A1433" s="9"/>
      <c r="B1433" s="9"/>
      <c r="C1433" s="46"/>
      <c r="D1433" s="3"/>
      <c r="E1433" s="3"/>
      <c r="F1433" s="3"/>
      <c r="G1433" s="3"/>
      <c r="H1433" s="51"/>
      <c r="I1433" s="51"/>
      <c r="J1433" s="3"/>
      <c r="K1433" s="3"/>
      <c r="L1433" s="3"/>
    </row>
    <row r="1434" spans="1:12" s="10" customFormat="1" ht="18" customHeight="1" x14ac:dyDescent="0.25">
      <c r="A1434" s="73" t="s">
        <v>34</v>
      </c>
      <c r="B1434" s="73" t="s">
        <v>242</v>
      </c>
      <c r="C1434" s="16">
        <f>SUBTOTAL(9,C1435:C1437)</f>
        <v>0</v>
      </c>
      <c r="D1434" s="16">
        <f>SUBTOTAL(9,D1435:D1437)</f>
        <v>17000</v>
      </c>
      <c r="E1434" s="16">
        <f>SUBTOTAL(9,E1435:E1437)</f>
        <v>33603.64</v>
      </c>
      <c r="F1434" s="16">
        <f>G1434-D1434</f>
        <v>-17000</v>
      </c>
      <c r="G1434" s="16">
        <f>SUBTOTAL(9,G1435:G1437)</f>
        <v>0</v>
      </c>
      <c r="H1434" s="60" t="str">
        <f>IF(C1434&lt;&gt;0,E1434/C1434,"-")</f>
        <v>-</v>
      </c>
      <c r="I1434" s="60">
        <f>IF(D1434&lt;&gt;0,E1434/D1434,"-")</f>
        <v>1.9766847058823529</v>
      </c>
      <c r="J1434" s="16">
        <f>SUBTOTAL(9,J1435:J1437)</f>
        <v>0</v>
      </c>
      <c r="K1434" s="16">
        <f>SUBTOTAL(9,K1435:K1437)</f>
        <v>0</v>
      </c>
      <c r="L1434" s="16">
        <f>SUBTOTAL(9,L1435:L1437)</f>
        <v>0</v>
      </c>
    </row>
    <row r="1435" spans="1:12" ht="30" hidden="1" customHeight="1" x14ac:dyDescent="0.25">
      <c r="A1435" s="9"/>
      <c r="B1435" s="9"/>
      <c r="C1435" s="46"/>
      <c r="D1435" s="33"/>
      <c r="E1435" s="33"/>
      <c r="F1435" s="33"/>
      <c r="G1435" s="34"/>
      <c r="H1435" s="61"/>
      <c r="I1435" s="61"/>
      <c r="J1435" s="34"/>
      <c r="K1435" s="34"/>
      <c r="L1435" s="34"/>
    </row>
    <row r="1436" spans="1:12" ht="15" customHeight="1" x14ac:dyDescent="0.25">
      <c r="A1436" s="74" t="s">
        <v>113</v>
      </c>
      <c r="B1436" s="74" t="s">
        <v>281</v>
      </c>
      <c r="C1436" s="3">
        <v>0</v>
      </c>
      <c r="D1436" s="3">
        <v>17000</v>
      </c>
      <c r="E1436" s="3">
        <v>33603.64</v>
      </c>
      <c r="F1436" s="3">
        <f>G1436-D1436</f>
        <v>-17000</v>
      </c>
      <c r="G1436" s="3"/>
      <c r="H1436" s="51" t="str">
        <f>IF(C1436&lt;&gt;0,0/C1436,"-")</f>
        <v>-</v>
      </c>
      <c r="I1436" s="51">
        <f>IF(D1436&lt;&gt;0,E1436/D1436,"-")</f>
        <v>1.9766847058823529</v>
      </c>
      <c r="J1436" s="3">
        <v>0</v>
      </c>
      <c r="K1436" s="76">
        <v>0</v>
      </c>
      <c r="L1436" s="76">
        <v>0</v>
      </c>
    </row>
    <row r="1437" spans="1:12" hidden="1" x14ac:dyDescent="0.25">
      <c r="A1437" s="9"/>
      <c r="B1437" s="9"/>
      <c r="C1437" s="46"/>
      <c r="D1437" s="3"/>
      <c r="E1437" s="3"/>
      <c r="F1437" s="3"/>
      <c r="G1437" s="3"/>
      <c r="H1437" s="51"/>
      <c r="I1437" s="51"/>
      <c r="J1437" s="3"/>
      <c r="K1437" s="3"/>
      <c r="L1437" s="3"/>
    </row>
    <row r="1438" spans="1:12" hidden="1" x14ac:dyDescent="0.25">
      <c r="A1438" s="1"/>
      <c r="B1438" s="1"/>
      <c r="C1438" s="5"/>
      <c r="D1438" s="5"/>
      <c r="E1438" s="5"/>
      <c r="F1438" s="5"/>
      <c r="G1438" s="34"/>
      <c r="H1438" s="61"/>
      <c r="I1438" s="61"/>
      <c r="J1438" s="34"/>
      <c r="K1438" s="34"/>
      <c r="L1438" s="34"/>
    </row>
    <row r="1439" spans="1:12" ht="20.100000000000001" hidden="1" customHeight="1" x14ac:dyDescent="0.25">
      <c r="A1439" s="1"/>
      <c r="B1439" s="1"/>
      <c r="C1439" s="5"/>
      <c r="D1439" s="5"/>
      <c r="E1439" s="5"/>
      <c r="F1439" s="5"/>
      <c r="G1439" s="34"/>
      <c r="H1439" s="61"/>
      <c r="I1439" s="61"/>
      <c r="J1439" s="34"/>
      <c r="K1439" s="34"/>
      <c r="L1439" s="34"/>
    </row>
    <row r="1440" spans="1:12" ht="20.100000000000001" hidden="1" customHeight="1" x14ac:dyDescent="0.25">
      <c r="A1440" s="1"/>
      <c r="B1440" s="1"/>
      <c r="C1440" s="5"/>
      <c r="D1440" s="5"/>
      <c r="E1440" s="5"/>
      <c r="F1440" s="5"/>
      <c r="G1440" s="34"/>
      <c r="H1440" s="61"/>
      <c r="I1440" s="61"/>
      <c r="J1440" s="34"/>
      <c r="K1440" s="34"/>
      <c r="L1440" s="34"/>
    </row>
    <row r="1441" spans="1:12" ht="20.100000000000001" hidden="1" customHeight="1" x14ac:dyDescent="0.25">
      <c r="A1441" s="1"/>
      <c r="B1441" s="1"/>
      <c r="C1441" s="5"/>
      <c r="D1441" s="5"/>
      <c r="E1441" s="5"/>
      <c r="F1441" s="5"/>
      <c r="G1441" s="34"/>
      <c r="H1441" s="61"/>
      <c r="I1441" s="61"/>
      <c r="J1441" s="34"/>
      <c r="K1441" s="34"/>
      <c r="L1441" s="34"/>
    </row>
    <row r="1442" spans="1:12" ht="20.100000000000001" hidden="1" customHeight="1" x14ac:dyDescent="0.25">
      <c r="A1442" s="1"/>
      <c r="B1442" s="1"/>
      <c r="C1442" s="5"/>
      <c r="D1442" s="5"/>
      <c r="E1442" s="5"/>
      <c r="F1442" s="5"/>
      <c r="G1442" s="34"/>
      <c r="H1442" s="61"/>
      <c r="I1442" s="61"/>
      <c r="J1442" s="34"/>
      <c r="K1442" s="34"/>
      <c r="L1442" s="34"/>
    </row>
    <row r="1443" spans="1:12" s="22" customFormat="1" ht="18" customHeight="1" x14ac:dyDescent="0.25">
      <c r="A1443" s="68" t="s">
        <v>69</v>
      </c>
      <c r="B1443" s="68" t="s">
        <v>251</v>
      </c>
      <c r="C1443" s="37">
        <f>SUBTOTAL(9,C1444:C1482)</f>
        <v>0</v>
      </c>
      <c r="D1443" s="37">
        <f>SUBTOTAL(9,D1444:D1482)</f>
        <v>87000</v>
      </c>
      <c r="E1443" s="37">
        <f>SUBTOTAL(9,E1444:E1482)</f>
        <v>87000</v>
      </c>
      <c r="F1443" s="37">
        <f>G1443-D1443</f>
        <v>-87000</v>
      </c>
      <c r="G1443" s="37">
        <f>SUBTOTAL(9,G1444:G1482)</f>
        <v>0</v>
      </c>
      <c r="H1443" s="55" t="str">
        <f>IF(C1443&lt;&gt;0,E1443/C1443,"-")</f>
        <v>-</v>
      </c>
      <c r="I1443" s="55">
        <f>IF(D1443&lt;&gt;0,E1443/D1443,"-")</f>
        <v>1</v>
      </c>
      <c r="J1443" s="37">
        <f>SUBTOTAL(9,J1444:J1482)</f>
        <v>300000</v>
      </c>
      <c r="K1443" s="37">
        <f>SUBTOTAL(9,K1444:K1482)</f>
        <v>300000</v>
      </c>
      <c r="L1443" s="37">
        <f>SUBTOTAL(9,L1444:L1482)</f>
        <v>0</v>
      </c>
    </row>
    <row r="1444" spans="1:12" s="10" customFormat="1" ht="30" hidden="1" customHeight="1" x14ac:dyDescent="0.25">
      <c r="A1444" s="66"/>
      <c r="B1444" s="66"/>
      <c r="C1444" s="45"/>
      <c r="D1444" s="13"/>
      <c r="E1444" s="13"/>
      <c r="F1444" s="13"/>
      <c r="G1444" s="32"/>
      <c r="H1444" s="54"/>
      <c r="I1444" s="54"/>
      <c r="J1444" s="32"/>
      <c r="K1444" s="32"/>
      <c r="L1444" s="32"/>
    </row>
    <row r="1445" spans="1:12" s="10" customFormat="1" ht="18" customHeight="1" x14ac:dyDescent="0.25">
      <c r="A1445" s="69" t="s">
        <v>72</v>
      </c>
      <c r="B1445" s="69" t="s">
        <v>199</v>
      </c>
      <c r="C1445" s="38">
        <f>SUBTOTAL(9,C1446:C1481)</f>
        <v>0</v>
      </c>
      <c r="D1445" s="38">
        <f>SUBTOTAL(9,D1446:D1481)</f>
        <v>87000</v>
      </c>
      <c r="E1445" s="38">
        <f>SUBTOTAL(9,E1446:E1481)</f>
        <v>87000</v>
      </c>
      <c r="F1445" s="38">
        <f>G1445-D1445</f>
        <v>-87000</v>
      </c>
      <c r="G1445" s="38">
        <f>SUBTOTAL(9,G1446:G1481)</f>
        <v>0</v>
      </c>
      <c r="H1445" s="56" t="str">
        <f>IF(C1445&lt;&gt;0,E1445/C1445,"-")</f>
        <v>-</v>
      </c>
      <c r="I1445" s="56">
        <f>IF(D1445&lt;&gt;0,E1445/D1445,"-")</f>
        <v>1</v>
      </c>
      <c r="J1445" s="38">
        <f>SUBTOTAL(9,J1446:J1481)</f>
        <v>300000</v>
      </c>
      <c r="K1445" s="38">
        <f>SUBTOTAL(9,K1446:K1481)</f>
        <v>300000</v>
      </c>
      <c r="L1445" s="38">
        <f>SUBTOTAL(9,L1446:L1481)</f>
        <v>0</v>
      </c>
    </row>
    <row r="1446" spans="1:12" s="10" customFormat="1" ht="30" hidden="1" customHeight="1" x14ac:dyDescent="0.25">
      <c r="A1446" s="66"/>
      <c r="B1446" s="66"/>
      <c r="C1446" s="45"/>
      <c r="D1446" s="14"/>
      <c r="E1446" s="14"/>
      <c r="F1446" s="14"/>
      <c r="G1446" s="32"/>
      <c r="H1446" s="54"/>
      <c r="I1446" s="54"/>
      <c r="J1446" s="32"/>
      <c r="K1446" s="32"/>
      <c r="L1446" s="32"/>
    </row>
    <row r="1447" spans="1:12" s="10" customFormat="1" ht="18" customHeight="1" x14ac:dyDescent="0.25">
      <c r="A1447" s="70" t="s">
        <v>162</v>
      </c>
      <c r="B1447" s="70" t="s">
        <v>298</v>
      </c>
      <c r="C1447" s="40">
        <f>SUBTOTAL(9,C1448:C1463)</f>
        <v>0</v>
      </c>
      <c r="D1447" s="40">
        <f>SUBTOTAL(9,D1448:D1463)</f>
        <v>87000</v>
      </c>
      <c r="E1447" s="40">
        <f>SUBTOTAL(9,E1448:E1463)</f>
        <v>87000</v>
      </c>
      <c r="F1447" s="40">
        <f>G1447-D1447</f>
        <v>-87000</v>
      </c>
      <c r="G1447" s="40">
        <f>SUBTOTAL(9,G1448:G1463)</f>
        <v>0</v>
      </c>
      <c r="H1447" s="57" t="str">
        <f>IF(C1447&lt;&gt;0,E1447/C1447,"-")</f>
        <v>-</v>
      </c>
      <c r="I1447" s="57">
        <f>IF(D1447&lt;&gt;0,E1447/D1447,"-")</f>
        <v>1</v>
      </c>
      <c r="J1447" s="40">
        <f>SUBTOTAL(9,J1448:J1463)</f>
        <v>50000</v>
      </c>
      <c r="K1447" s="40">
        <f>SUBTOTAL(9,K1448:K1463)</f>
        <v>50000</v>
      </c>
      <c r="L1447" s="40">
        <f>SUBTOTAL(9,L1448:L1463)</f>
        <v>0</v>
      </c>
    </row>
    <row r="1448" spans="1:12" s="10" customFormat="1" ht="30" hidden="1" customHeight="1" x14ac:dyDescent="0.25">
      <c r="A1448" s="66"/>
      <c r="B1448" s="66"/>
      <c r="C1448" s="45"/>
      <c r="D1448" s="15"/>
      <c r="E1448" s="15"/>
      <c r="F1448" s="15"/>
      <c r="G1448" s="32"/>
      <c r="H1448" s="54"/>
      <c r="I1448" s="54"/>
      <c r="J1448" s="32"/>
      <c r="K1448" s="32"/>
      <c r="L1448" s="32"/>
    </row>
    <row r="1449" spans="1:12" s="10" customFormat="1" ht="18" customHeight="1" x14ac:dyDescent="0.25">
      <c r="A1449" s="71" t="s">
        <v>2</v>
      </c>
      <c r="B1449" s="71" t="s">
        <v>273</v>
      </c>
      <c r="C1449" s="41">
        <f>SUBTOTAL(9,C1450:C1462)</f>
        <v>0</v>
      </c>
      <c r="D1449" s="41">
        <f>SUBTOTAL(9,D1450:D1462)</f>
        <v>87000</v>
      </c>
      <c r="E1449" s="41">
        <f>SUBTOTAL(9,E1450:E1462)</f>
        <v>87000</v>
      </c>
      <c r="F1449" s="41">
        <f>G1449-D1449</f>
        <v>-87000</v>
      </c>
      <c r="G1449" s="41">
        <f>SUBTOTAL(9,G1450:G1462)</f>
        <v>0</v>
      </c>
      <c r="H1449" s="58" t="str">
        <f>IF(C1449&lt;&gt;0,E1449/C1449,"-")</f>
        <v>-</v>
      </c>
      <c r="I1449" s="58">
        <f>IF(D1449&lt;&gt;0,E1449/D1449,"-")</f>
        <v>1</v>
      </c>
      <c r="J1449" s="41">
        <f>SUBTOTAL(9,J1450:J1462)</f>
        <v>50000</v>
      </c>
      <c r="K1449" s="41">
        <f>SUBTOTAL(9,K1450:K1462)</f>
        <v>50000</v>
      </c>
      <c r="L1449" s="41">
        <f>SUBTOTAL(9,L1450:L1462)</f>
        <v>0</v>
      </c>
    </row>
    <row r="1450" spans="1:12" s="10" customFormat="1" ht="30" hidden="1" customHeight="1" x14ac:dyDescent="0.25">
      <c r="A1450" s="66"/>
      <c r="B1450" s="66"/>
      <c r="C1450" s="45"/>
      <c r="D1450" s="16"/>
      <c r="E1450" s="16"/>
      <c r="F1450" s="16"/>
      <c r="G1450" s="32"/>
      <c r="H1450" s="54"/>
      <c r="I1450" s="54"/>
      <c r="J1450" s="32"/>
      <c r="K1450" s="32"/>
      <c r="L1450" s="32"/>
    </row>
    <row r="1451" spans="1:12" s="10" customFormat="1" ht="18" customHeight="1" x14ac:dyDescent="0.25">
      <c r="A1451" s="72" t="s">
        <v>0</v>
      </c>
      <c r="B1451" s="72" t="s">
        <v>210</v>
      </c>
      <c r="C1451" s="39">
        <f>SUBTOTAL(9,C1452:C1461)</f>
        <v>0</v>
      </c>
      <c r="D1451" s="39">
        <f>SUBTOTAL(9,D1452:D1461)</f>
        <v>87000</v>
      </c>
      <c r="E1451" s="39">
        <f>SUBTOTAL(9,E1452:E1461)</f>
        <v>87000</v>
      </c>
      <c r="F1451" s="39">
        <f>G1451-D1451</f>
        <v>-87000</v>
      </c>
      <c r="G1451" s="39">
        <f>SUBTOTAL(9,G1452:G1461)</f>
        <v>0</v>
      </c>
      <c r="H1451" s="59" t="str">
        <f>IF(C1451&lt;&gt;0,E1451/C1451,"-")</f>
        <v>-</v>
      </c>
      <c r="I1451" s="59">
        <f>IF(D1451&lt;&gt;0,E1451/D1451,"-")</f>
        <v>1</v>
      </c>
      <c r="J1451" s="39">
        <f>SUBTOTAL(9,J1452:J1461)</f>
        <v>50000</v>
      </c>
      <c r="K1451" s="39">
        <f>SUBTOTAL(9,K1452:K1461)</f>
        <v>50000</v>
      </c>
      <c r="L1451" s="39">
        <f>SUBTOTAL(9,L1452:L1461)</f>
        <v>0</v>
      </c>
    </row>
    <row r="1452" spans="1:12" s="10" customFormat="1" ht="22.5" hidden="1" customHeight="1" x14ac:dyDescent="0.25">
      <c r="A1452" s="66"/>
      <c r="B1452" s="66"/>
      <c r="C1452" s="45"/>
      <c r="D1452" s="16"/>
      <c r="E1452" s="16"/>
      <c r="F1452" s="16"/>
      <c r="G1452" s="16"/>
      <c r="H1452" s="60"/>
      <c r="I1452" s="60"/>
      <c r="J1452" s="16"/>
      <c r="K1452" s="16"/>
      <c r="L1452" s="16"/>
    </row>
    <row r="1453" spans="1:12" s="10" customFormat="1" ht="18" customHeight="1" x14ac:dyDescent="0.25">
      <c r="A1453" s="73" t="s">
        <v>7</v>
      </c>
      <c r="B1453" s="73" t="s">
        <v>372</v>
      </c>
      <c r="C1453" s="16">
        <f>SUBTOTAL(9,C1454:C1456)</f>
        <v>0</v>
      </c>
      <c r="D1453" s="16">
        <f>SUBTOTAL(9,D1454:D1456)</f>
        <v>0</v>
      </c>
      <c r="E1453" s="16">
        <f>SUBTOTAL(9,E1454:E1456)</f>
        <v>0</v>
      </c>
      <c r="F1453" s="16">
        <f>G1453-D1453</f>
        <v>0</v>
      </c>
      <c r="G1453" s="16">
        <f>SUBTOTAL(9,G1454:G1456)</f>
        <v>0</v>
      </c>
      <c r="H1453" s="60" t="str">
        <f>IF(C1453&lt;&gt;0,E1453/C1453,"-")</f>
        <v>-</v>
      </c>
      <c r="I1453" s="60" t="str">
        <f>IF(D1453&lt;&gt;0,E1453/D1453,"-")</f>
        <v>-</v>
      </c>
      <c r="J1453" s="16">
        <f>SUBTOTAL(9,J1454:J1456)</f>
        <v>50000</v>
      </c>
      <c r="K1453" s="16">
        <f>SUBTOTAL(9,K1454:K1456)</f>
        <v>50000</v>
      </c>
      <c r="L1453" s="16">
        <f>SUBTOTAL(9,L1454:L1456)</f>
        <v>0</v>
      </c>
    </row>
    <row r="1454" spans="1:12" ht="30" hidden="1" customHeight="1" x14ac:dyDescent="0.25">
      <c r="A1454" s="9"/>
      <c r="B1454" s="9"/>
      <c r="C1454" s="46"/>
      <c r="D1454" s="33"/>
      <c r="E1454" s="33"/>
      <c r="F1454" s="33"/>
      <c r="G1454" s="34"/>
      <c r="H1454" s="61"/>
      <c r="I1454" s="61"/>
      <c r="J1454" s="34"/>
      <c r="K1454" s="34"/>
      <c r="L1454" s="34"/>
    </row>
    <row r="1455" spans="1:12" ht="15" customHeight="1" x14ac:dyDescent="0.25">
      <c r="A1455" s="74" t="s">
        <v>7</v>
      </c>
      <c r="B1455" s="74" t="s">
        <v>372</v>
      </c>
      <c r="C1455" s="3"/>
      <c r="D1455" s="3">
        <v>0</v>
      </c>
      <c r="E1455" s="3">
        <v>0</v>
      </c>
      <c r="F1455" s="3">
        <f>G1455-D1455</f>
        <v>0</v>
      </c>
      <c r="G1455" s="3"/>
      <c r="H1455" s="51" t="str">
        <f>IF(C1455&lt;&gt;0,0/C1455,"-")</f>
        <v>-</v>
      </c>
      <c r="I1455" s="51" t="str">
        <f>IF(D1455&lt;&gt;0,E1455/D1455,"-")</f>
        <v>-</v>
      </c>
      <c r="J1455" s="3">
        <v>50000</v>
      </c>
      <c r="K1455" s="76">
        <v>50000</v>
      </c>
      <c r="L1455" s="76">
        <v>0</v>
      </c>
    </row>
    <row r="1456" spans="1:12" hidden="1" x14ac:dyDescent="0.25">
      <c r="A1456" s="9"/>
      <c r="B1456" s="9"/>
      <c r="C1456" s="46"/>
      <c r="D1456" s="3"/>
      <c r="E1456" s="3"/>
      <c r="F1456" s="3"/>
      <c r="G1456" s="3"/>
      <c r="H1456" s="51"/>
      <c r="I1456" s="51"/>
      <c r="J1456" s="3"/>
      <c r="K1456" s="3"/>
      <c r="L1456" s="3"/>
    </row>
    <row r="1457" spans="1:12" s="10" customFormat="1" ht="18" customHeight="1" x14ac:dyDescent="0.25">
      <c r="A1457" s="73" t="s">
        <v>33</v>
      </c>
      <c r="B1457" s="73" t="s">
        <v>365</v>
      </c>
      <c r="C1457" s="16">
        <f>SUBTOTAL(9,C1458:C1460)</f>
        <v>0</v>
      </c>
      <c r="D1457" s="16">
        <f>SUBTOTAL(9,D1458:D1460)</f>
        <v>87000</v>
      </c>
      <c r="E1457" s="16">
        <f>SUBTOTAL(9,E1458:E1460)</f>
        <v>87000</v>
      </c>
      <c r="F1457" s="16">
        <f>G1457-D1457</f>
        <v>-87000</v>
      </c>
      <c r="G1457" s="16">
        <f>SUBTOTAL(9,G1458:G1460)</f>
        <v>0</v>
      </c>
      <c r="H1457" s="60" t="str">
        <f>IF(C1457&lt;&gt;0,E1457/C1457,"-")</f>
        <v>-</v>
      </c>
      <c r="I1457" s="60">
        <f>IF(D1457&lt;&gt;0,E1457/D1457,"-")</f>
        <v>1</v>
      </c>
      <c r="J1457" s="16">
        <f>SUBTOTAL(9,J1458:J1460)</f>
        <v>0</v>
      </c>
      <c r="K1457" s="16">
        <f>SUBTOTAL(9,K1458:K1460)</f>
        <v>0</v>
      </c>
      <c r="L1457" s="16">
        <f>SUBTOTAL(9,L1458:L1460)</f>
        <v>0</v>
      </c>
    </row>
    <row r="1458" spans="1:12" ht="30" hidden="1" customHeight="1" x14ac:dyDescent="0.25">
      <c r="A1458" s="9"/>
      <c r="B1458" s="9"/>
      <c r="C1458" s="46"/>
      <c r="D1458" s="33"/>
      <c r="E1458" s="33"/>
      <c r="F1458" s="33"/>
      <c r="G1458" s="34"/>
      <c r="H1458" s="61"/>
      <c r="I1458" s="61"/>
      <c r="J1458" s="34"/>
      <c r="K1458" s="34"/>
      <c r="L1458" s="34"/>
    </row>
    <row r="1459" spans="1:12" ht="15" customHeight="1" x14ac:dyDescent="0.25">
      <c r="A1459" s="74" t="s">
        <v>111</v>
      </c>
      <c r="B1459" s="74" t="s">
        <v>334</v>
      </c>
      <c r="C1459" s="3">
        <v>0</v>
      </c>
      <c r="D1459" s="3">
        <v>87000</v>
      </c>
      <c r="E1459" s="3">
        <v>87000</v>
      </c>
      <c r="F1459" s="3">
        <f>G1459-D1459</f>
        <v>-87000</v>
      </c>
      <c r="G1459" s="3"/>
      <c r="H1459" s="51" t="str">
        <f>IF(C1459&lt;&gt;0,0/C1459,"-")</f>
        <v>-</v>
      </c>
      <c r="I1459" s="51">
        <f>IF(D1459&lt;&gt;0,E1459/D1459,"-")</f>
        <v>1</v>
      </c>
      <c r="J1459" s="3">
        <v>0</v>
      </c>
      <c r="K1459" s="76">
        <v>0</v>
      </c>
      <c r="L1459" s="76">
        <v>0</v>
      </c>
    </row>
    <row r="1460" spans="1:12" hidden="1" x14ac:dyDescent="0.25">
      <c r="A1460" s="9"/>
      <c r="B1460" s="9"/>
      <c r="C1460" s="46"/>
      <c r="D1460" s="3"/>
      <c r="E1460" s="3"/>
      <c r="F1460" s="3"/>
      <c r="G1460" s="3"/>
      <c r="H1460" s="51"/>
      <c r="I1460" s="51"/>
      <c r="J1460" s="3"/>
      <c r="K1460" s="3"/>
      <c r="L1460" s="3"/>
    </row>
    <row r="1461" spans="1:12" hidden="1" x14ac:dyDescent="0.25">
      <c r="A1461" s="1"/>
      <c r="B1461" s="1"/>
      <c r="C1461" s="5"/>
      <c r="D1461" s="5"/>
      <c r="E1461" s="5"/>
      <c r="F1461" s="5"/>
      <c r="G1461" s="34"/>
      <c r="H1461" s="61"/>
      <c r="I1461" s="61"/>
      <c r="J1461" s="34"/>
      <c r="K1461" s="34"/>
      <c r="L1461" s="34"/>
    </row>
    <row r="1462" spans="1:12" ht="20.100000000000001" hidden="1" customHeight="1" x14ac:dyDescent="0.25">
      <c r="A1462" s="1"/>
      <c r="B1462" s="1"/>
      <c r="C1462" s="5"/>
      <c r="D1462" s="5"/>
      <c r="E1462" s="5"/>
      <c r="F1462" s="5"/>
      <c r="G1462" s="34"/>
      <c r="H1462" s="61"/>
      <c r="I1462" s="61"/>
      <c r="J1462" s="34"/>
      <c r="K1462" s="34"/>
      <c r="L1462" s="34"/>
    </row>
    <row r="1463" spans="1:12" ht="20.100000000000001" hidden="1" customHeight="1" x14ac:dyDescent="0.25">
      <c r="A1463" s="1"/>
      <c r="B1463" s="1"/>
      <c r="C1463" s="5"/>
      <c r="D1463" s="5"/>
      <c r="E1463" s="5"/>
      <c r="F1463" s="5"/>
      <c r="G1463" s="34"/>
      <c r="H1463" s="61"/>
      <c r="I1463" s="61"/>
      <c r="J1463" s="34"/>
      <c r="K1463" s="34"/>
      <c r="L1463" s="34"/>
    </row>
    <row r="1464" spans="1:12" s="10" customFormat="1" ht="18" hidden="1" customHeight="1" x14ac:dyDescent="0.25">
      <c r="A1464" s="70" t="s">
        <v>163</v>
      </c>
      <c r="B1464" s="70" t="s">
        <v>359</v>
      </c>
      <c r="C1464" s="40">
        <f>SUBTOTAL(9,C1465:C1480)</f>
        <v>0</v>
      </c>
      <c r="D1464" s="40">
        <f>SUBTOTAL(9,D1465:D1480)</f>
        <v>0</v>
      </c>
      <c r="E1464" s="40">
        <f>SUBTOTAL(9,E1465:E1480)</f>
        <v>0</v>
      </c>
      <c r="F1464" s="40">
        <f>G1464-D1464</f>
        <v>0</v>
      </c>
      <c r="G1464" s="40">
        <f>SUBTOTAL(9,G1465:G1480)</f>
        <v>0</v>
      </c>
      <c r="H1464" s="57" t="str">
        <f>IF(C1464&lt;&gt;0,E1464/C1464,"-")</f>
        <v>-</v>
      </c>
      <c r="I1464" s="57" t="str">
        <f>IF(D1464&lt;&gt;0,E1464/D1464,"-")</f>
        <v>-</v>
      </c>
      <c r="J1464" s="40">
        <f>SUBTOTAL(9,J1465:J1480)</f>
        <v>250000</v>
      </c>
      <c r="K1464" s="40">
        <f>SUBTOTAL(9,K1465:K1480)</f>
        <v>250000</v>
      </c>
      <c r="L1464" s="40">
        <f>SUBTOTAL(9,L1465:L1480)</f>
        <v>0</v>
      </c>
    </row>
    <row r="1465" spans="1:12" s="10" customFormat="1" ht="30" hidden="1" customHeight="1" x14ac:dyDescent="0.25">
      <c r="A1465" s="66"/>
      <c r="B1465" s="66"/>
      <c r="C1465" s="45"/>
      <c r="D1465" s="15"/>
      <c r="E1465" s="15"/>
      <c r="F1465" s="15"/>
      <c r="G1465" s="32"/>
      <c r="H1465" s="54"/>
      <c r="I1465" s="54"/>
      <c r="J1465" s="32"/>
      <c r="K1465" s="32"/>
      <c r="L1465" s="32"/>
    </row>
    <row r="1466" spans="1:12" s="10" customFormat="1" ht="18" hidden="1" customHeight="1" x14ac:dyDescent="0.25">
      <c r="A1466" s="71" t="s">
        <v>2</v>
      </c>
      <c r="B1466" s="71" t="s">
        <v>273</v>
      </c>
      <c r="C1466" s="41">
        <f>SUBTOTAL(9,C1467:C1479)</f>
        <v>0</v>
      </c>
      <c r="D1466" s="41">
        <f>SUBTOTAL(9,D1467:D1479)</f>
        <v>0</v>
      </c>
      <c r="E1466" s="41">
        <f>SUBTOTAL(9,E1467:E1479)</f>
        <v>0</v>
      </c>
      <c r="F1466" s="41">
        <f>G1466-D1466</f>
        <v>0</v>
      </c>
      <c r="G1466" s="41">
        <f>SUBTOTAL(9,G1467:G1479)</f>
        <v>0</v>
      </c>
      <c r="H1466" s="58" t="str">
        <f>IF(C1466&lt;&gt;0,E1466/C1466,"-")</f>
        <v>-</v>
      </c>
      <c r="I1466" s="58" t="str">
        <f>IF(D1466&lt;&gt;0,E1466/D1466,"-")</f>
        <v>-</v>
      </c>
      <c r="J1466" s="41">
        <f>SUBTOTAL(9,J1467:J1479)</f>
        <v>250000</v>
      </c>
      <c r="K1466" s="41">
        <f>SUBTOTAL(9,K1467:K1479)</f>
        <v>250000</v>
      </c>
      <c r="L1466" s="41">
        <f>SUBTOTAL(9,L1467:L1479)</f>
        <v>0</v>
      </c>
    </row>
    <row r="1467" spans="1:12" s="10" customFormat="1" ht="30" hidden="1" customHeight="1" x14ac:dyDescent="0.25">
      <c r="A1467" s="66"/>
      <c r="B1467" s="66"/>
      <c r="C1467" s="45"/>
      <c r="D1467" s="16"/>
      <c r="E1467" s="16"/>
      <c r="F1467" s="16"/>
      <c r="G1467" s="32"/>
      <c r="H1467" s="54"/>
      <c r="I1467" s="54"/>
      <c r="J1467" s="32"/>
      <c r="K1467" s="32"/>
      <c r="L1467" s="32"/>
    </row>
    <row r="1468" spans="1:12" s="10" customFormat="1" ht="18" hidden="1" customHeight="1" x14ac:dyDescent="0.25">
      <c r="A1468" s="72" t="s">
        <v>0</v>
      </c>
      <c r="B1468" s="72" t="s">
        <v>210</v>
      </c>
      <c r="C1468" s="39">
        <f>SUBTOTAL(9,C1469:C1478)</f>
        <v>0</v>
      </c>
      <c r="D1468" s="39">
        <f>SUBTOTAL(9,D1469:D1478)</f>
        <v>0</v>
      </c>
      <c r="E1468" s="39">
        <f>SUBTOTAL(9,E1469:E1478)</f>
        <v>0</v>
      </c>
      <c r="F1468" s="39">
        <f>G1468-D1468</f>
        <v>0</v>
      </c>
      <c r="G1468" s="39">
        <f>SUBTOTAL(9,G1469:G1478)</f>
        <v>0</v>
      </c>
      <c r="H1468" s="59" t="str">
        <f>IF(C1468&lt;&gt;0,E1468/C1468,"-")</f>
        <v>-</v>
      </c>
      <c r="I1468" s="59" t="str">
        <f>IF(D1468&lt;&gt;0,E1468/D1468,"-")</f>
        <v>-</v>
      </c>
      <c r="J1468" s="39">
        <f>SUBTOTAL(9,J1469:J1478)</f>
        <v>250000</v>
      </c>
      <c r="K1468" s="39">
        <f>SUBTOTAL(9,K1469:K1478)</f>
        <v>250000</v>
      </c>
      <c r="L1468" s="39">
        <f>SUBTOTAL(9,L1469:L1478)</f>
        <v>0</v>
      </c>
    </row>
    <row r="1469" spans="1:12" s="10" customFormat="1" ht="22.5" hidden="1" customHeight="1" x14ac:dyDescent="0.25">
      <c r="A1469" s="66"/>
      <c r="B1469" s="66"/>
      <c r="C1469" s="45"/>
      <c r="D1469" s="16"/>
      <c r="E1469" s="16"/>
      <c r="F1469" s="16"/>
      <c r="G1469" s="16"/>
      <c r="H1469" s="60"/>
      <c r="I1469" s="60"/>
      <c r="J1469" s="16"/>
      <c r="K1469" s="16"/>
      <c r="L1469" s="16"/>
    </row>
    <row r="1470" spans="1:12" s="10" customFormat="1" ht="18" hidden="1" customHeight="1" x14ac:dyDescent="0.25">
      <c r="A1470" s="73" t="s">
        <v>7</v>
      </c>
      <c r="B1470" s="73" t="s">
        <v>372</v>
      </c>
      <c r="C1470" s="16">
        <f>SUBTOTAL(9,C1471:C1473)</f>
        <v>0</v>
      </c>
      <c r="D1470" s="16">
        <f>SUBTOTAL(9,D1471:D1473)</f>
        <v>0</v>
      </c>
      <c r="E1470" s="16">
        <f>SUBTOTAL(9,E1471:E1473)</f>
        <v>0</v>
      </c>
      <c r="F1470" s="16">
        <f>G1470-D1470</f>
        <v>0</v>
      </c>
      <c r="G1470" s="16">
        <f>SUBTOTAL(9,G1471:G1473)</f>
        <v>0</v>
      </c>
      <c r="H1470" s="60" t="str">
        <f>IF(C1470&lt;&gt;0,E1470/C1470,"-")</f>
        <v>-</v>
      </c>
      <c r="I1470" s="60" t="str">
        <f>IF(D1470&lt;&gt;0,E1470/D1470,"-")</f>
        <v>-</v>
      </c>
      <c r="J1470" s="16">
        <f>SUBTOTAL(9,J1471:J1473)</f>
        <v>250000</v>
      </c>
      <c r="K1470" s="16">
        <f>SUBTOTAL(9,K1471:K1473)</f>
        <v>250000</v>
      </c>
      <c r="L1470" s="16">
        <f>SUBTOTAL(9,L1471:L1473)</f>
        <v>0</v>
      </c>
    </row>
    <row r="1471" spans="1:12" ht="30" hidden="1" customHeight="1" x14ac:dyDescent="0.25">
      <c r="A1471" s="9"/>
      <c r="B1471" s="9"/>
      <c r="C1471" s="46"/>
      <c r="D1471" s="33"/>
      <c r="E1471" s="33"/>
      <c r="F1471" s="33"/>
      <c r="G1471" s="34"/>
      <c r="H1471" s="61"/>
      <c r="I1471" s="61"/>
      <c r="J1471" s="34"/>
      <c r="K1471" s="34"/>
      <c r="L1471" s="34"/>
    </row>
    <row r="1472" spans="1:12" ht="15" hidden="1" customHeight="1" x14ac:dyDescent="0.25">
      <c r="A1472" s="74" t="s">
        <v>7</v>
      </c>
      <c r="B1472" s="74" t="s">
        <v>372</v>
      </c>
      <c r="C1472" s="3"/>
      <c r="D1472" s="3">
        <v>0</v>
      </c>
      <c r="E1472" s="3">
        <v>0</v>
      </c>
      <c r="F1472" s="3">
        <f>G1472-D1472</f>
        <v>0</v>
      </c>
      <c r="G1472" s="3"/>
      <c r="H1472" s="51" t="str">
        <f>IF(C1472&lt;&gt;0,0/C1472,"-")</f>
        <v>-</v>
      </c>
      <c r="I1472" s="51" t="str">
        <f>IF(D1472&lt;&gt;0,E1472/D1472,"-")</f>
        <v>-</v>
      </c>
      <c r="J1472" s="3">
        <v>250000</v>
      </c>
      <c r="K1472" s="76">
        <v>250000</v>
      </c>
      <c r="L1472" s="76">
        <v>0</v>
      </c>
    </row>
    <row r="1473" spans="1:12" hidden="1" x14ac:dyDescent="0.25">
      <c r="A1473" s="9"/>
      <c r="B1473" s="9"/>
      <c r="C1473" s="46"/>
      <c r="D1473" s="3"/>
      <c r="E1473" s="3"/>
      <c r="F1473" s="3"/>
      <c r="G1473" s="3"/>
      <c r="H1473" s="51"/>
      <c r="I1473" s="51"/>
      <c r="J1473" s="3"/>
      <c r="K1473" s="3"/>
      <c r="L1473" s="3"/>
    </row>
    <row r="1474" spans="1:12" s="10" customFormat="1" ht="18" hidden="1" customHeight="1" x14ac:dyDescent="0.25">
      <c r="A1474" s="73" t="s">
        <v>33</v>
      </c>
      <c r="B1474" s="73" t="s">
        <v>365</v>
      </c>
      <c r="C1474" s="16">
        <f>SUBTOTAL(9,C1475:C1477)</f>
        <v>0</v>
      </c>
      <c r="D1474" s="16">
        <f>SUBTOTAL(9,D1475:D1477)</f>
        <v>0</v>
      </c>
      <c r="E1474" s="16">
        <f>SUBTOTAL(9,E1475:E1477)</f>
        <v>0</v>
      </c>
      <c r="F1474" s="16">
        <f>G1474-D1474</f>
        <v>0</v>
      </c>
      <c r="G1474" s="16">
        <f>SUBTOTAL(9,G1475:G1477)</f>
        <v>0</v>
      </c>
      <c r="H1474" s="60" t="str">
        <f>IF(C1474&lt;&gt;0,E1474/C1474,"-")</f>
        <v>-</v>
      </c>
      <c r="I1474" s="60" t="str">
        <f>IF(D1474&lt;&gt;0,E1474/D1474,"-")</f>
        <v>-</v>
      </c>
      <c r="J1474" s="16">
        <f>SUBTOTAL(9,J1475:J1477)</f>
        <v>0</v>
      </c>
      <c r="K1474" s="16">
        <f>SUBTOTAL(9,K1475:K1477)</f>
        <v>0</v>
      </c>
      <c r="L1474" s="16">
        <f>SUBTOTAL(9,L1475:L1477)</f>
        <v>0</v>
      </c>
    </row>
    <row r="1475" spans="1:12" ht="30" hidden="1" customHeight="1" x14ac:dyDescent="0.25">
      <c r="A1475" s="9"/>
      <c r="B1475" s="9"/>
      <c r="C1475" s="46"/>
      <c r="D1475" s="33"/>
      <c r="E1475" s="33"/>
      <c r="F1475" s="33"/>
      <c r="G1475" s="34"/>
      <c r="H1475" s="61"/>
      <c r="I1475" s="61"/>
      <c r="J1475" s="34"/>
      <c r="K1475" s="34"/>
      <c r="L1475" s="34"/>
    </row>
    <row r="1476" spans="1:12" ht="15" hidden="1" customHeight="1" x14ac:dyDescent="0.25">
      <c r="A1476" s="74" t="s">
        <v>111</v>
      </c>
      <c r="B1476" s="74" t="s">
        <v>334</v>
      </c>
      <c r="C1476" s="3">
        <v>0</v>
      </c>
      <c r="D1476" s="3">
        <v>0</v>
      </c>
      <c r="E1476" s="3">
        <v>0</v>
      </c>
      <c r="F1476" s="3">
        <f>G1476-D1476</f>
        <v>0</v>
      </c>
      <c r="G1476" s="3"/>
      <c r="H1476" s="51" t="str">
        <f>IF(C1476&lt;&gt;0,0/C1476,"-")</f>
        <v>-</v>
      </c>
      <c r="I1476" s="51" t="str">
        <f>IF(D1476&lt;&gt;0,E1476/D1476,"-")</f>
        <v>-</v>
      </c>
      <c r="J1476" s="3">
        <v>0</v>
      </c>
      <c r="K1476" s="76">
        <v>0</v>
      </c>
      <c r="L1476" s="76">
        <v>0</v>
      </c>
    </row>
    <row r="1477" spans="1:12" hidden="1" x14ac:dyDescent="0.25">
      <c r="A1477" s="9"/>
      <c r="B1477" s="9"/>
      <c r="C1477" s="46"/>
      <c r="D1477" s="3"/>
      <c r="E1477" s="3"/>
      <c r="F1477" s="3"/>
      <c r="G1477" s="3"/>
      <c r="H1477" s="51"/>
      <c r="I1477" s="51"/>
      <c r="J1477" s="3"/>
      <c r="K1477" s="3"/>
      <c r="L1477" s="3"/>
    </row>
    <row r="1478" spans="1:12" hidden="1" x14ac:dyDescent="0.25">
      <c r="A1478" s="1"/>
      <c r="B1478" s="1"/>
      <c r="C1478" s="5"/>
      <c r="D1478" s="5"/>
      <c r="E1478" s="5"/>
      <c r="F1478" s="5"/>
      <c r="G1478" s="34"/>
      <c r="H1478" s="61"/>
      <c r="I1478" s="61"/>
      <c r="J1478" s="34"/>
      <c r="K1478" s="34"/>
      <c r="L1478" s="34"/>
    </row>
    <row r="1479" spans="1:12" ht="20.100000000000001" hidden="1" customHeight="1" x14ac:dyDescent="0.25">
      <c r="A1479" s="1"/>
      <c r="B1479" s="1"/>
      <c r="C1479" s="5"/>
      <c r="D1479" s="5"/>
      <c r="E1479" s="5"/>
      <c r="F1479" s="5"/>
      <c r="G1479" s="34"/>
      <c r="H1479" s="61"/>
      <c r="I1479" s="61"/>
      <c r="J1479" s="34"/>
      <c r="K1479" s="34"/>
      <c r="L1479" s="34"/>
    </row>
    <row r="1480" spans="1:12" ht="20.100000000000001" hidden="1" customHeight="1" x14ac:dyDescent="0.25">
      <c r="A1480" s="1"/>
      <c r="B1480" s="1"/>
      <c r="C1480" s="5"/>
      <c r="D1480" s="5"/>
      <c r="E1480" s="5"/>
      <c r="F1480" s="5"/>
      <c r="G1480" s="34"/>
      <c r="H1480" s="61"/>
      <c r="I1480" s="61"/>
      <c r="J1480" s="34"/>
      <c r="K1480" s="34"/>
      <c r="L1480" s="34"/>
    </row>
    <row r="1481" spans="1:12" ht="20.100000000000001" hidden="1" customHeight="1" x14ac:dyDescent="0.25">
      <c r="A1481" s="1"/>
      <c r="B1481" s="1"/>
      <c r="C1481" s="5"/>
      <c r="D1481" s="5"/>
      <c r="E1481" s="5"/>
      <c r="F1481" s="5"/>
      <c r="G1481" s="34"/>
      <c r="H1481" s="61"/>
      <c r="I1481" s="61"/>
      <c r="J1481" s="34"/>
      <c r="K1481" s="34"/>
      <c r="L1481" s="34"/>
    </row>
    <row r="1482" spans="1:12" ht="20.100000000000001" hidden="1" customHeight="1" x14ac:dyDescent="0.25">
      <c r="A1482" s="1"/>
      <c r="B1482" s="1"/>
      <c r="C1482" s="5"/>
      <c r="D1482" s="5"/>
      <c r="E1482" s="5"/>
      <c r="F1482" s="5"/>
      <c r="G1482" s="34"/>
      <c r="H1482" s="61"/>
      <c r="I1482" s="61"/>
      <c r="J1482" s="34"/>
      <c r="K1482" s="34"/>
      <c r="L1482" s="34"/>
    </row>
    <row r="1483" spans="1:12" s="22" customFormat="1" ht="18" customHeight="1" x14ac:dyDescent="0.25">
      <c r="A1483" s="68" t="s">
        <v>70</v>
      </c>
      <c r="B1483" s="68" t="s">
        <v>368</v>
      </c>
      <c r="C1483" s="37">
        <f>SUBTOTAL(9,C1484:C1505)</f>
        <v>0</v>
      </c>
      <c r="D1483" s="37">
        <f>SUBTOTAL(9,D1484:D1505)</f>
        <v>60000</v>
      </c>
      <c r="E1483" s="37">
        <f>SUBTOTAL(9,E1484:E1505)</f>
        <v>53350</v>
      </c>
      <c r="F1483" s="37">
        <f>G1483-D1483</f>
        <v>-60000</v>
      </c>
      <c r="G1483" s="37">
        <f>SUBTOTAL(9,G1484:G1505)</f>
        <v>0</v>
      </c>
      <c r="H1483" s="55" t="str">
        <f>IF(C1483&lt;&gt;0,E1483/C1483,"-")</f>
        <v>-</v>
      </c>
      <c r="I1483" s="55">
        <f>IF(D1483&lt;&gt;0,E1483/D1483,"-")</f>
        <v>0.88916666666666666</v>
      </c>
      <c r="J1483" s="37">
        <f>SUBTOTAL(9,J1484:J1505)</f>
        <v>100000</v>
      </c>
      <c r="K1483" s="37">
        <f>SUBTOTAL(9,K1484:K1505)</f>
        <v>100000</v>
      </c>
      <c r="L1483" s="37">
        <f>SUBTOTAL(9,L1484:L1505)</f>
        <v>0</v>
      </c>
    </row>
    <row r="1484" spans="1:12" s="10" customFormat="1" ht="30" hidden="1" customHeight="1" x14ac:dyDescent="0.25">
      <c r="A1484" s="66"/>
      <c r="B1484" s="66"/>
      <c r="C1484" s="45"/>
      <c r="D1484" s="13"/>
      <c r="E1484" s="13"/>
      <c r="F1484" s="13"/>
      <c r="G1484" s="32"/>
      <c r="H1484" s="54"/>
      <c r="I1484" s="54"/>
      <c r="J1484" s="32"/>
      <c r="K1484" s="32"/>
      <c r="L1484" s="32"/>
    </row>
    <row r="1485" spans="1:12" s="10" customFormat="1" ht="18" customHeight="1" x14ac:dyDescent="0.25">
      <c r="A1485" s="69" t="s">
        <v>46</v>
      </c>
      <c r="B1485" s="69" t="s">
        <v>186</v>
      </c>
      <c r="C1485" s="38">
        <f>SUBTOTAL(9,C1486:C1504)</f>
        <v>0</v>
      </c>
      <c r="D1485" s="38">
        <f>SUBTOTAL(9,D1486:D1504)</f>
        <v>60000</v>
      </c>
      <c r="E1485" s="38">
        <f>SUBTOTAL(9,E1486:E1504)</f>
        <v>53350</v>
      </c>
      <c r="F1485" s="38">
        <f>G1485-D1485</f>
        <v>-60000</v>
      </c>
      <c r="G1485" s="38">
        <f>SUBTOTAL(9,G1486:G1504)</f>
        <v>0</v>
      </c>
      <c r="H1485" s="56" t="str">
        <f>IF(C1485&lt;&gt;0,E1485/C1485,"-")</f>
        <v>-</v>
      </c>
      <c r="I1485" s="56">
        <f>IF(D1485&lt;&gt;0,E1485/D1485,"-")</f>
        <v>0.88916666666666666</v>
      </c>
      <c r="J1485" s="38">
        <f>SUBTOTAL(9,J1486:J1504)</f>
        <v>100000</v>
      </c>
      <c r="K1485" s="38">
        <f>SUBTOTAL(9,K1486:K1504)</f>
        <v>100000</v>
      </c>
      <c r="L1485" s="38">
        <f>SUBTOTAL(9,L1486:L1504)</f>
        <v>0</v>
      </c>
    </row>
    <row r="1486" spans="1:12" s="10" customFormat="1" ht="30" hidden="1" customHeight="1" x14ac:dyDescent="0.25">
      <c r="A1486" s="66"/>
      <c r="B1486" s="66"/>
      <c r="C1486" s="45"/>
      <c r="D1486" s="14"/>
      <c r="E1486" s="14"/>
      <c r="F1486" s="14"/>
      <c r="G1486" s="32"/>
      <c r="H1486" s="54"/>
      <c r="I1486" s="54"/>
      <c r="J1486" s="32"/>
      <c r="K1486" s="32"/>
      <c r="L1486" s="32"/>
    </row>
    <row r="1487" spans="1:12" s="10" customFormat="1" ht="18" customHeight="1" x14ac:dyDescent="0.25">
      <c r="A1487" s="70" t="s">
        <v>164</v>
      </c>
      <c r="B1487" s="70" t="s">
        <v>358</v>
      </c>
      <c r="C1487" s="40">
        <f>SUBTOTAL(9,C1488:C1503)</f>
        <v>0</v>
      </c>
      <c r="D1487" s="40">
        <f>SUBTOTAL(9,D1488:D1503)</f>
        <v>60000</v>
      </c>
      <c r="E1487" s="40">
        <f>SUBTOTAL(9,E1488:E1503)</f>
        <v>53350</v>
      </c>
      <c r="F1487" s="40">
        <f>G1487-D1487</f>
        <v>-60000</v>
      </c>
      <c r="G1487" s="40">
        <f>SUBTOTAL(9,G1488:G1503)</f>
        <v>0</v>
      </c>
      <c r="H1487" s="57" t="str">
        <f>IF(C1487&lt;&gt;0,E1487/C1487,"-")</f>
        <v>-</v>
      </c>
      <c r="I1487" s="57">
        <f>IF(D1487&lt;&gt;0,E1487/D1487,"-")</f>
        <v>0.88916666666666666</v>
      </c>
      <c r="J1487" s="40">
        <f>SUBTOTAL(9,J1488:J1503)</f>
        <v>100000</v>
      </c>
      <c r="K1487" s="40">
        <f>SUBTOTAL(9,K1488:K1503)</f>
        <v>100000</v>
      </c>
      <c r="L1487" s="40">
        <f>SUBTOTAL(9,L1488:L1503)</f>
        <v>0</v>
      </c>
    </row>
    <row r="1488" spans="1:12" s="10" customFormat="1" ht="30" hidden="1" customHeight="1" x14ac:dyDescent="0.25">
      <c r="A1488" s="66"/>
      <c r="B1488" s="66"/>
      <c r="C1488" s="45"/>
      <c r="D1488" s="15"/>
      <c r="E1488" s="15"/>
      <c r="F1488" s="15"/>
      <c r="G1488" s="32"/>
      <c r="H1488" s="54"/>
      <c r="I1488" s="54"/>
      <c r="J1488" s="32"/>
      <c r="K1488" s="32"/>
      <c r="L1488" s="32"/>
    </row>
    <row r="1489" spans="1:12" s="10" customFormat="1" ht="18" customHeight="1" x14ac:dyDescent="0.25">
      <c r="A1489" s="71" t="s">
        <v>2</v>
      </c>
      <c r="B1489" s="71" t="s">
        <v>273</v>
      </c>
      <c r="C1489" s="41">
        <f>SUBTOTAL(9,C1490:C1502)</f>
        <v>0</v>
      </c>
      <c r="D1489" s="41">
        <f>SUBTOTAL(9,D1490:D1502)</f>
        <v>60000</v>
      </c>
      <c r="E1489" s="41">
        <f>SUBTOTAL(9,E1490:E1502)</f>
        <v>53350</v>
      </c>
      <c r="F1489" s="41">
        <f>G1489-D1489</f>
        <v>-60000</v>
      </c>
      <c r="G1489" s="41">
        <f>SUBTOTAL(9,G1490:G1502)</f>
        <v>0</v>
      </c>
      <c r="H1489" s="58" t="str">
        <f>IF(C1489&lt;&gt;0,E1489/C1489,"-")</f>
        <v>-</v>
      </c>
      <c r="I1489" s="58">
        <f>IF(D1489&lt;&gt;0,E1489/D1489,"-")</f>
        <v>0.88916666666666666</v>
      </c>
      <c r="J1489" s="41">
        <f>SUBTOTAL(9,J1490:J1502)</f>
        <v>100000</v>
      </c>
      <c r="K1489" s="41">
        <f>SUBTOTAL(9,K1490:K1502)</f>
        <v>100000</v>
      </c>
      <c r="L1489" s="41">
        <f>SUBTOTAL(9,L1490:L1502)</f>
        <v>0</v>
      </c>
    </row>
    <row r="1490" spans="1:12" s="10" customFormat="1" ht="30" hidden="1" customHeight="1" x14ac:dyDescent="0.25">
      <c r="A1490" s="66"/>
      <c r="B1490" s="66"/>
      <c r="C1490" s="45"/>
      <c r="D1490" s="16"/>
      <c r="E1490" s="16"/>
      <c r="F1490" s="16"/>
      <c r="G1490" s="32"/>
      <c r="H1490" s="54"/>
      <c r="I1490" s="54"/>
      <c r="J1490" s="32"/>
      <c r="K1490" s="32"/>
      <c r="L1490" s="32"/>
    </row>
    <row r="1491" spans="1:12" s="10" customFormat="1" ht="18" customHeight="1" x14ac:dyDescent="0.25">
      <c r="A1491" s="72" t="s">
        <v>0</v>
      </c>
      <c r="B1491" s="72" t="s">
        <v>210</v>
      </c>
      <c r="C1491" s="39">
        <f>SUBTOTAL(9,C1492:C1501)</f>
        <v>0</v>
      </c>
      <c r="D1491" s="39">
        <f>SUBTOTAL(9,D1492:D1501)</f>
        <v>60000</v>
      </c>
      <c r="E1491" s="39">
        <f>SUBTOTAL(9,E1492:E1501)</f>
        <v>53350</v>
      </c>
      <c r="F1491" s="39">
        <f>G1491-D1491</f>
        <v>-60000</v>
      </c>
      <c r="G1491" s="39">
        <f>SUBTOTAL(9,G1492:G1501)</f>
        <v>0</v>
      </c>
      <c r="H1491" s="59" t="str">
        <f>IF(C1491&lt;&gt;0,E1491/C1491,"-")</f>
        <v>-</v>
      </c>
      <c r="I1491" s="59">
        <f>IF(D1491&lt;&gt;0,E1491/D1491,"-")</f>
        <v>0.88916666666666666</v>
      </c>
      <c r="J1491" s="39">
        <f>SUBTOTAL(9,J1492:J1501)</f>
        <v>100000</v>
      </c>
      <c r="K1491" s="39">
        <f>SUBTOTAL(9,K1492:K1501)</f>
        <v>100000</v>
      </c>
      <c r="L1491" s="39">
        <f>SUBTOTAL(9,L1492:L1501)</f>
        <v>0</v>
      </c>
    </row>
    <row r="1492" spans="1:12" s="10" customFormat="1" ht="22.5" hidden="1" customHeight="1" x14ac:dyDescent="0.25">
      <c r="A1492" s="66"/>
      <c r="B1492" s="66"/>
      <c r="C1492" s="45"/>
      <c r="D1492" s="16"/>
      <c r="E1492" s="16"/>
      <c r="F1492" s="16"/>
      <c r="G1492" s="16"/>
      <c r="H1492" s="60"/>
      <c r="I1492" s="60"/>
      <c r="J1492" s="16"/>
      <c r="K1492" s="16"/>
      <c r="L1492" s="16"/>
    </row>
    <row r="1493" spans="1:12" s="10" customFormat="1" ht="18" customHeight="1" x14ac:dyDescent="0.25">
      <c r="A1493" s="73" t="s">
        <v>6</v>
      </c>
      <c r="B1493" s="73" t="s">
        <v>186</v>
      </c>
      <c r="C1493" s="16">
        <f>SUBTOTAL(9,C1494:C1496)</f>
        <v>0</v>
      </c>
      <c r="D1493" s="16">
        <f>SUBTOTAL(9,D1494:D1496)</f>
        <v>0</v>
      </c>
      <c r="E1493" s="16">
        <f>SUBTOTAL(9,E1494:E1496)</f>
        <v>0</v>
      </c>
      <c r="F1493" s="16">
        <f>G1493-D1493</f>
        <v>0</v>
      </c>
      <c r="G1493" s="16">
        <f>SUBTOTAL(9,G1494:G1496)</f>
        <v>0</v>
      </c>
      <c r="H1493" s="60" t="str">
        <f>IF(C1493&lt;&gt;0,E1493/C1493,"-")</f>
        <v>-</v>
      </c>
      <c r="I1493" s="60" t="str">
        <f>IF(D1493&lt;&gt;0,E1493/D1493,"-")</f>
        <v>-</v>
      </c>
      <c r="J1493" s="16">
        <f>SUBTOTAL(9,J1494:J1496)</f>
        <v>100000</v>
      </c>
      <c r="K1493" s="16">
        <f>SUBTOTAL(9,K1494:K1496)</f>
        <v>100000</v>
      </c>
      <c r="L1493" s="16">
        <f>SUBTOTAL(9,L1494:L1496)</f>
        <v>0</v>
      </c>
    </row>
    <row r="1494" spans="1:12" ht="30" hidden="1" customHeight="1" x14ac:dyDescent="0.25">
      <c r="A1494" s="9"/>
      <c r="B1494" s="9"/>
      <c r="C1494" s="46"/>
      <c r="D1494" s="33"/>
      <c r="E1494" s="33"/>
      <c r="F1494" s="33"/>
      <c r="G1494" s="34"/>
      <c r="H1494" s="61"/>
      <c r="I1494" s="61"/>
      <c r="J1494" s="34"/>
      <c r="K1494" s="34"/>
      <c r="L1494" s="34"/>
    </row>
    <row r="1495" spans="1:12" ht="15" customHeight="1" x14ac:dyDescent="0.25">
      <c r="A1495" s="74" t="s">
        <v>6</v>
      </c>
      <c r="B1495" s="74" t="s">
        <v>186</v>
      </c>
      <c r="C1495" s="3"/>
      <c r="D1495" s="3">
        <v>0</v>
      </c>
      <c r="E1495" s="3">
        <v>0</v>
      </c>
      <c r="F1495" s="3">
        <f>G1495-D1495</f>
        <v>0</v>
      </c>
      <c r="G1495" s="3"/>
      <c r="H1495" s="51" t="str">
        <f>IF(C1495&lt;&gt;0,0/C1495,"-")</f>
        <v>-</v>
      </c>
      <c r="I1495" s="51" t="str">
        <f>IF(D1495&lt;&gt;0,E1495/D1495,"-")</f>
        <v>-</v>
      </c>
      <c r="J1495" s="3">
        <v>100000</v>
      </c>
      <c r="K1495" s="76">
        <v>100000</v>
      </c>
      <c r="L1495" s="76">
        <v>0</v>
      </c>
    </row>
    <row r="1496" spans="1:12" hidden="1" x14ac:dyDescent="0.25">
      <c r="A1496" s="9"/>
      <c r="B1496" s="9"/>
      <c r="C1496" s="46"/>
      <c r="D1496" s="3"/>
      <c r="E1496" s="3"/>
      <c r="F1496" s="3"/>
      <c r="G1496" s="3"/>
      <c r="H1496" s="51"/>
      <c r="I1496" s="51"/>
      <c r="J1496" s="3"/>
      <c r="K1496" s="3"/>
      <c r="L1496" s="3"/>
    </row>
    <row r="1497" spans="1:12" s="10" customFormat="1" ht="18" customHeight="1" x14ac:dyDescent="0.25">
      <c r="A1497" s="73" t="s">
        <v>30</v>
      </c>
      <c r="B1497" s="73" t="s">
        <v>375</v>
      </c>
      <c r="C1497" s="16">
        <f>SUBTOTAL(9,C1498:C1500)</f>
        <v>0</v>
      </c>
      <c r="D1497" s="16">
        <f>SUBTOTAL(9,D1498:D1500)</f>
        <v>60000</v>
      </c>
      <c r="E1497" s="16">
        <f>SUBTOTAL(9,E1498:E1500)</f>
        <v>53350</v>
      </c>
      <c r="F1497" s="16">
        <f>G1497-D1497</f>
        <v>-60000</v>
      </c>
      <c r="G1497" s="16">
        <f>SUBTOTAL(9,G1498:G1500)</f>
        <v>0</v>
      </c>
      <c r="H1497" s="60" t="str">
        <f>IF(C1497&lt;&gt;0,E1497/C1497,"-")</f>
        <v>-</v>
      </c>
      <c r="I1497" s="60">
        <f>IF(D1497&lt;&gt;0,E1497/D1497,"-")</f>
        <v>0.88916666666666666</v>
      </c>
      <c r="J1497" s="16">
        <f>SUBTOTAL(9,J1498:J1500)</f>
        <v>0</v>
      </c>
      <c r="K1497" s="16">
        <f>SUBTOTAL(9,K1498:K1500)</f>
        <v>0</v>
      </c>
      <c r="L1497" s="16">
        <f>SUBTOTAL(9,L1498:L1500)</f>
        <v>0</v>
      </c>
    </row>
    <row r="1498" spans="1:12" ht="30" hidden="1" customHeight="1" x14ac:dyDescent="0.25">
      <c r="A1498" s="9"/>
      <c r="B1498" s="9"/>
      <c r="C1498" s="46"/>
      <c r="D1498" s="33"/>
      <c r="E1498" s="33"/>
      <c r="F1498" s="33"/>
      <c r="G1498" s="34"/>
      <c r="H1498" s="61"/>
      <c r="I1498" s="61"/>
      <c r="J1498" s="34"/>
      <c r="K1498" s="34"/>
      <c r="L1498" s="34"/>
    </row>
    <row r="1499" spans="1:12" ht="15" customHeight="1" x14ac:dyDescent="0.25">
      <c r="A1499" s="74" t="s">
        <v>108</v>
      </c>
      <c r="B1499" s="74" t="s">
        <v>271</v>
      </c>
      <c r="C1499" s="3">
        <v>0</v>
      </c>
      <c r="D1499" s="3">
        <v>60000</v>
      </c>
      <c r="E1499" s="3">
        <v>53350</v>
      </c>
      <c r="F1499" s="3">
        <f>G1499-D1499</f>
        <v>-60000</v>
      </c>
      <c r="G1499" s="3"/>
      <c r="H1499" s="51" t="str">
        <f>IF(C1499&lt;&gt;0,0/C1499,"-")</f>
        <v>-</v>
      </c>
      <c r="I1499" s="51">
        <f>IF(D1499&lt;&gt;0,E1499/D1499,"-")</f>
        <v>0.88916666666666666</v>
      </c>
      <c r="J1499" s="3">
        <v>0</v>
      </c>
      <c r="K1499" s="76">
        <v>0</v>
      </c>
      <c r="L1499" s="76">
        <v>0</v>
      </c>
    </row>
    <row r="1500" spans="1:12" hidden="1" x14ac:dyDescent="0.25">
      <c r="A1500" s="9"/>
      <c r="B1500" s="9"/>
      <c r="C1500" s="46"/>
      <c r="D1500" s="3"/>
      <c r="E1500" s="3"/>
      <c r="F1500" s="3"/>
      <c r="G1500" s="3"/>
      <c r="H1500" s="51"/>
      <c r="I1500" s="51"/>
      <c r="J1500" s="3"/>
      <c r="K1500" s="3"/>
      <c r="L1500" s="3"/>
    </row>
    <row r="1501" spans="1:12" hidden="1" x14ac:dyDescent="0.25">
      <c r="A1501" s="1"/>
      <c r="B1501" s="1"/>
      <c r="C1501" s="5"/>
      <c r="D1501" s="5"/>
      <c r="E1501" s="5"/>
      <c r="F1501" s="5"/>
      <c r="G1501" s="34"/>
      <c r="H1501" s="61"/>
      <c r="I1501" s="61"/>
      <c r="J1501" s="34"/>
      <c r="K1501" s="34"/>
      <c r="L1501" s="34"/>
    </row>
    <row r="1502" spans="1:12" ht="20.100000000000001" hidden="1" customHeight="1" x14ac:dyDescent="0.25">
      <c r="A1502" s="1"/>
      <c r="B1502" s="1"/>
      <c r="C1502" s="5"/>
      <c r="D1502" s="5"/>
      <c r="E1502" s="5"/>
      <c r="F1502" s="5"/>
      <c r="G1502" s="34"/>
      <c r="H1502" s="61"/>
      <c r="I1502" s="61"/>
      <c r="J1502" s="34"/>
      <c r="K1502" s="34"/>
      <c r="L1502" s="34"/>
    </row>
    <row r="1503" spans="1:12" ht="20.100000000000001" hidden="1" customHeight="1" x14ac:dyDescent="0.25">
      <c r="A1503" s="1"/>
      <c r="B1503" s="1"/>
      <c r="C1503" s="5"/>
      <c r="D1503" s="5"/>
      <c r="E1503" s="5"/>
      <c r="F1503" s="5"/>
      <c r="G1503" s="34"/>
      <c r="H1503" s="61"/>
      <c r="I1503" s="61"/>
      <c r="J1503" s="34"/>
      <c r="K1503" s="34"/>
      <c r="L1503" s="34"/>
    </row>
    <row r="1504" spans="1:12" ht="20.100000000000001" hidden="1" customHeight="1" x14ac:dyDescent="0.25">
      <c r="A1504" s="1"/>
      <c r="B1504" s="1"/>
      <c r="C1504" s="5"/>
      <c r="D1504" s="5"/>
      <c r="E1504" s="5"/>
      <c r="F1504" s="5"/>
      <c r="G1504" s="34"/>
      <c r="H1504" s="61"/>
      <c r="I1504" s="61"/>
      <c r="J1504" s="34"/>
      <c r="K1504" s="34"/>
      <c r="L1504" s="34"/>
    </row>
    <row r="1505" spans="1:18" ht="20.100000000000001" hidden="1" customHeight="1" x14ac:dyDescent="0.25">
      <c r="A1505" s="1"/>
      <c r="B1505" s="1"/>
      <c r="C1505" s="5"/>
      <c r="D1505" s="5"/>
      <c r="E1505" s="5"/>
      <c r="F1505" s="5"/>
      <c r="G1505" s="34"/>
      <c r="H1505" s="61"/>
      <c r="I1505" s="61"/>
      <c r="J1505" s="34"/>
      <c r="K1505" s="34"/>
      <c r="L1505" s="34"/>
    </row>
    <row r="1506" spans="1:18" ht="20.100000000000001" hidden="1" customHeight="1" x14ac:dyDescent="0.25">
      <c r="A1506" s="1"/>
      <c r="B1506" s="1"/>
      <c r="C1506" s="5"/>
      <c r="D1506" s="5"/>
      <c r="E1506" s="5"/>
      <c r="F1506" s="5"/>
      <c r="G1506" s="34"/>
      <c r="H1506" s="61"/>
      <c r="I1506" s="61"/>
      <c r="J1506" s="34"/>
      <c r="K1506" s="34"/>
      <c r="L1506" s="34"/>
    </row>
    <row r="1507" spans="1:18" hidden="1" x14ac:dyDescent="0.25">
      <c r="A1507" s="1"/>
      <c r="B1507" s="1"/>
      <c r="C1507" s="5"/>
      <c r="D1507" s="5"/>
      <c r="E1507" s="5"/>
      <c r="F1507" s="5"/>
      <c r="G1507" s="34"/>
      <c r="H1507" s="61"/>
      <c r="I1507" s="61"/>
      <c r="J1507" s="34"/>
      <c r="K1507" s="34"/>
      <c r="L1507" s="34"/>
    </row>
    <row r="1508" spans="1:18" hidden="1" x14ac:dyDescent="0.25">
      <c r="A1508" s="1"/>
      <c r="B1508" s="1"/>
      <c r="C1508" s="5"/>
      <c r="D1508" s="5"/>
      <c r="E1508" s="5"/>
      <c r="F1508" s="5"/>
      <c r="G1508" s="34"/>
      <c r="H1508" s="61"/>
      <c r="I1508" s="61"/>
      <c r="J1508" s="34"/>
      <c r="K1508" s="34"/>
      <c r="L1508" s="34"/>
    </row>
    <row r="1509" spans="1:18" ht="27.75" customHeight="1" x14ac:dyDescent="0.25">
      <c r="A1509" s="26" t="s">
        <v>201</v>
      </c>
      <c r="B1509" s="26"/>
      <c r="C1509" s="35">
        <f>SUBTOTAL(9,C49:C1508)</f>
        <v>868263.63</v>
      </c>
      <c r="D1509" s="35">
        <f>SUBTOTAL(9,D49:D1508)</f>
        <v>8732997</v>
      </c>
      <c r="E1509" s="35">
        <f>SUBTOTAL(9,E49:E1508)</f>
        <v>8766870.2799999993</v>
      </c>
      <c r="F1509" s="35">
        <f>G1509-D1509</f>
        <v>-8732997</v>
      </c>
      <c r="G1509" s="35">
        <f>SUBTOTAL(9,G49:G1508)</f>
        <v>0</v>
      </c>
      <c r="H1509" s="62">
        <f>IF(C1509&lt;&gt;0,E1509/C1509,"-")</f>
        <v>10.09701429046383</v>
      </c>
      <c r="I1509" s="62">
        <f>IF(D1509&lt;&gt;0,E1509/D1509,"-")</f>
        <v>1.0038787692243567</v>
      </c>
      <c r="J1509" s="35">
        <f>SUBTOTAL(9,J49:J1508)</f>
        <v>49324200</v>
      </c>
      <c r="K1509" s="35">
        <f>SUBTOTAL(9,K49:K1508)</f>
        <v>39254000</v>
      </c>
      <c r="L1509" s="35">
        <f>SUBTOTAL(9,L49:L1508)</f>
        <v>0</v>
      </c>
    </row>
    <row r="1510" spans="1:18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</row>
    <row r="1511" spans="1:18" s="167" customFormat="1" ht="15.75" x14ac:dyDescent="0.25">
      <c r="A1511" s="182" t="s">
        <v>518</v>
      </c>
      <c r="B1511" s="182"/>
      <c r="C1511" s="182"/>
      <c r="D1511" s="182"/>
      <c r="E1511" s="182"/>
      <c r="F1511" s="182"/>
      <c r="G1511" s="182"/>
      <c r="H1511" s="182"/>
      <c r="I1511" s="182"/>
      <c r="J1511" s="182"/>
      <c r="K1511" s="182"/>
      <c r="L1511" s="182"/>
      <c r="M1511" s="182"/>
      <c r="N1511" s="182"/>
    </row>
    <row r="1512" spans="1:18" x14ac:dyDescent="0.25">
      <c r="A1512" s="188" t="s">
        <v>530</v>
      </c>
      <c r="B1512" s="188"/>
      <c r="C1512" s="188"/>
      <c r="D1512" s="188"/>
      <c r="E1512" s="188"/>
      <c r="F1512" s="188"/>
      <c r="G1512" s="188"/>
      <c r="H1512" s="188"/>
      <c r="I1512" s="188"/>
      <c r="J1512" s="188"/>
      <c r="K1512" s="188"/>
      <c r="L1512" s="188"/>
      <c r="M1512" s="188"/>
      <c r="N1512" s="188"/>
      <c r="O1512" s="189"/>
      <c r="P1512" s="189"/>
      <c r="Q1512" s="189"/>
      <c r="R1512" s="189"/>
    </row>
    <row r="1513" spans="1:18" x14ac:dyDescent="0.25">
      <c r="A1513" s="190"/>
      <c r="B1513" s="190"/>
      <c r="C1513" s="190"/>
      <c r="D1513" s="190"/>
      <c r="E1513" s="190"/>
      <c r="F1513" s="190"/>
      <c r="G1513" s="190"/>
      <c r="H1513" s="190"/>
      <c r="I1513" s="190"/>
      <c r="J1513" s="190"/>
      <c r="K1513" s="190"/>
      <c r="L1513" s="190"/>
      <c r="M1513" s="190"/>
      <c r="N1513" s="190"/>
      <c r="O1513" s="81"/>
      <c r="P1513" s="81"/>
      <c r="Q1513" s="81"/>
      <c r="R1513" s="81"/>
    </row>
    <row r="1514" spans="1:18" x14ac:dyDescent="0.25">
      <c r="A1514" s="190" t="s">
        <v>526</v>
      </c>
      <c r="B1514" s="190"/>
      <c r="C1514" s="190"/>
      <c r="D1514" s="190"/>
      <c r="E1514" s="190"/>
      <c r="F1514" s="190"/>
      <c r="G1514" s="190"/>
      <c r="H1514" s="190"/>
      <c r="I1514" s="190"/>
      <c r="J1514" s="190"/>
      <c r="K1514" s="190"/>
      <c r="L1514" s="190"/>
      <c r="M1514" s="190"/>
      <c r="N1514" s="190"/>
      <c r="O1514" s="81"/>
      <c r="P1514" s="81"/>
      <c r="Q1514" s="81"/>
      <c r="R1514" s="81"/>
    </row>
    <row r="1515" spans="1:18" x14ac:dyDescent="0.25">
      <c r="A1515" s="190" t="s">
        <v>525</v>
      </c>
      <c r="B1515" s="190"/>
      <c r="C1515" s="190"/>
      <c r="D1515" s="190"/>
      <c r="E1515" s="190"/>
      <c r="F1515" s="190"/>
      <c r="G1515" s="190"/>
      <c r="H1515" s="190"/>
      <c r="I1515" s="190"/>
      <c r="J1515" s="190"/>
      <c r="K1515" s="190"/>
      <c r="L1515" s="190"/>
      <c r="M1515" s="190"/>
      <c r="N1515" s="190"/>
      <c r="O1515" s="81"/>
      <c r="P1515" s="81"/>
      <c r="Q1515" s="81"/>
      <c r="R1515" s="81"/>
    </row>
    <row r="1516" spans="1:18" x14ac:dyDescent="0.25">
      <c r="A1516" s="190" t="s">
        <v>527</v>
      </c>
      <c r="B1516" s="190"/>
      <c r="C1516" s="190"/>
      <c r="D1516" s="190"/>
      <c r="E1516" s="190"/>
      <c r="F1516" s="190"/>
      <c r="G1516" s="190"/>
      <c r="H1516" s="190"/>
      <c r="I1516" s="190"/>
      <c r="J1516" s="190"/>
      <c r="K1516" s="190"/>
      <c r="L1516" s="190"/>
      <c r="M1516" s="190"/>
      <c r="N1516" s="190"/>
      <c r="O1516" s="81"/>
      <c r="P1516" s="81"/>
      <c r="Q1516" s="81"/>
      <c r="R1516" s="81"/>
    </row>
    <row r="1517" spans="1:18" x14ac:dyDescent="0.25">
      <c r="A1517" s="190"/>
      <c r="B1517" s="190"/>
      <c r="C1517" s="190"/>
      <c r="D1517" s="190"/>
      <c r="E1517" s="190"/>
      <c r="F1517" s="190"/>
      <c r="G1517" s="190"/>
      <c r="H1517" s="190"/>
      <c r="I1517" s="190"/>
      <c r="J1517" s="190"/>
      <c r="K1517" s="190"/>
      <c r="L1517" s="190" t="s">
        <v>519</v>
      </c>
      <c r="M1517" s="190"/>
      <c r="N1517" s="190"/>
      <c r="O1517" s="81"/>
      <c r="P1517" s="81"/>
      <c r="Q1517" s="81"/>
      <c r="R1517" s="81"/>
    </row>
    <row r="1518" spans="1:18" ht="15.75" x14ac:dyDescent="0.25">
      <c r="A1518" s="160"/>
      <c r="B1518" s="160"/>
      <c r="C1518" s="160"/>
      <c r="D1518" s="160"/>
      <c r="E1518" s="160"/>
      <c r="F1518" s="160"/>
      <c r="G1518" s="160"/>
      <c r="H1518" s="160"/>
      <c r="I1518" s="160"/>
      <c r="J1518" s="160"/>
      <c r="K1518" s="160"/>
      <c r="L1518" s="166" t="s">
        <v>520</v>
      </c>
      <c r="M1518" s="160"/>
      <c r="N1518" s="160"/>
    </row>
  </sheetData>
  <mergeCells count="2">
    <mergeCell ref="A6:B6"/>
    <mergeCell ref="A1511:N1511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14</vt:i4>
      </vt:variant>
    </vt:vector>
  </HeadingPairs>
  <TitlesOfParts>
    <vt:vector size="20" baseType="lpstr">
      <vt:lpstr>Opći dio</vt:lpstr>
      <vt:lpstr>Po ekonomskoj</vt:lpstr>
      <vt:lpstr>Po izvorima</vt:lpstr>
      <vt:lpstr>Po funkcijskoj</vt:lpstr>
      <vt:lpstr>Po organizacijskoj</vt:lpstr>
      <vt:lpstr>Po programkoj</vt:lpstr>
      <vt:lpstr>__CDS_T3_G1__</vt:lpstr>
      <vt:lpstr>__CDS_T3_G2__</vt:lpstr>
      <vt:lpstr>__CDS_T3_G3__</vt:lpstr>
      <vt:lpstr>__CDSG1__</vt:lpstr>
      <vt:lpstr>__CDSG2__</vt:lpstr>
      <vt:lpstr>__CDSG3__</vt:lpstr>
      <vt:lpstr>__CDSG4__</vt:lpstr>
      <vt:lpstr>__CDSG5__</vt:lpstr>
      <vt:lpstr>__CDSG6__</vt:lpstr>
      <vt:lpstr>__CDSG7__</vt:lpstr>
      <vt:lpstr>__CDSG8__</vt:lpstr>
      <vt:lpstr>__CDSG9__</vt:lpstr>
      <vt:lpstr>__CDSNaslov__</vt:lpstr>
      <vt:lpstr>__Main__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Konto d.o.o.</dc:creator>
  <cp:lastModifiedBy>OpcinaDVoca</cp:lastModifiedBy>
  <cp:lastPrinted>2022-05-25T11:26:36Z</cp:lastPrinted>
  <dcterms:created xsi:type="dcterms:W3CDTF">2014-09-10T12:00:17Z</dcterms:created>
  <dcterms:modified xsi:type="dcterms:W3CDTF">2022-05-25T13:06:30Z</dcterms:modified>
</cp:coreProperties>
</file>