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PĆINSKO VIJEĆE - 2021\13. sjednica\"/>
    </mc:Choice>
  </mc:AlternateContent>
  <xr:revisionPtr revIDLastSave="0" documentId="13_ncr:1_{470263C3-19A6-41A9-BA9A-5557B462F53F}" xr6:coauthVersionLast="47" xr6:coauthVersionMax="47" xr10:uidLastSave="{00000000-0000-0000-0000-000000000000}"/>
  <bookViews>
    <workbookView xWindow="-120" yWindow="-120" windowWidth="24240" windowHeight="13140" xr2:uid="{1C3E5C01-DCA9-4A78-81E2-0250A5946FAC}"/>
  </bookViews>
  <sheets>
    <sheet name="Opći dio" sheetId="1" r:id="rId1"/>
    <sheet name="ekonomska" sheetId="2" r:id="rId2"/>
    <sheet name="funkcijska" sheetId="3" r:id="rId3"/>
    <sheet name="izvori" sheetId="4" r:id="rId4"/>
    <sheet name="organizacijska" sheetId="5" r:id="rId5"/>
    <sheet name="programska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665" i="6" l="1"/>
  <c r="H1665" i="6"/>
  <c r="F1665" i="6"/>
  <c r="L1663" i="6"/>
  <c r="K1663" i="6"/>
  <c r="J1663" i="6"/>
  <c r="G1663" i="6"/>
  <c r="F1663" i="6" s="1"/>
  <c r="E1663" i="6"/>
  <c r="D1663" i="6"/>
  <c r="I1663" i="6" s="1"/>
  <c r="C1663" i="6"/>
  <c r="H1663" i="6" s="1"/>
  <c r="I1661" i="6"/>
  <c r="H1661" i="6"/>
  <c r="F1661" i="6"/>
  <c r="L1659" i="6"/>
  <c r="K1659" i="6"/>
  <c r="J1659" i="6"/>
  <c r="G1659" i="6"/>
  <c r="E1659" i="6"/>
  <c r="E1657" i="6" s="1"/>
  <c r="E1655" i="6" s="1"/>
  <c r="E1653" i="6" s="1"/>
  <c r="E1651" i="6" s="1"/>
  <c r="D1659" i="6"/>
  <c r="C1659" i="6"/>
  <c r="L1657" i="6"/>
  <c r="K1657" i="6"/>
  <c r="J1657" i="6"/>
  <c r="G1657" i="6"/>
  <c r="G1655" i="6" s="1"/>
  <c r="L1655" i="6"/>
  <c r="L1653" i="6" s="1"/>
  <c r="L1651" i="6" s="1"/>
  <c r="L1649" i="6" s="1"/>
  <c r="K1655" i="6"/>
  <c r="K1653" i="6" s="1"/>
  <c r="K1651" i="6" s="1"/>
  <c r="K1649" i="6" s="1"/>
  <c r="J1655" i="6"/>
  <c r="J1653" i="6"/>
  <c r="J1651" i="6" s="1"/>
  <c r="J1649" i="6" s="1"/>
  <c r="E1649" i="6"/>
  <c r="I1642" i="6"/>
  <c r="H1642" i="6"/>
  <c r="F1642" i="6"/>
  <c r="L1640" i="6"/>
  <c r="K1640" i="6"/>
  <c r="J1640" i="6"/>
  <c r="I1640" i="6"/>
  <c r="H1640" i="6"/>
  <c r="G1640" i="6"/>
  <c r="F1640" i="6"/>
  <c r="E1640" i="6"/>
  <c r="D1640" i="6"/>
  <c r="C1640" i="6"/>
  <c r="I1638" i="6"/>
  <c r="H1638" i="6"/>
  <c r="F1638" i="6"/>
  <c r="L1636" i="6"/>
  <c r="K1636" i="6"/>
  <c r="J1636" i="6"/>
  <c r="I1636" i="6"/>
  <c r="H1636" i="6"/>
  <c r="G1636" i="6"/>
  <c r="F1636" i="6" s="1"/>
  <c r="E1636" i="6"/>
  <c r="D1636" i="6"/>
  <c r="C1636" i="6"/>
  <c r="I1634" i="6"/>
  <c r="H1634" i="6"/>
  <c r="F1634" i="6"/>
  <c r="L1632" i="6"/>
  <c r="K1632" i="6"/>
  <c r="K1630" i="6" s="1"/>
  <c r="K1628" i="6" s="1"/>
  <c r="K1626" i="6" s="1"/>
  <c r="K1624" i="6" s="1"/>
  <c r="J1632" i="6"/>
  <c r="J1630" i="6" s="1"/>
  <c r="J1628" i="6" s="1"/>
  <c r="J1626" i="6" s="1"/>
  <c r="J1624" i="6" s="1"/>
  <c r="I1632" i="6"/>
  <c r="H1632" i="6"/>
  <c r="G1632" i="6"/>
  <c r="F1632" i="6" s="1"/>
  <c r="E1632" i="6"/>
  <c r="D1632" i="6"/>
  <c r="D1630" i="6" s="1"/>
  <c r="C1632" i="6"/>
  <c r="C1630" i="6" s="1"/>
  <c r="L1630" i="6"/>
  <c r="L1628" i="6" s="1"/>
  <c r="L1626" i="6" s="1"/>
  <c r="L1624" i="6" s="1"/>
  <c r="G1630" i="6"/>
  <c r="E1630" i="6"/>
  <c r="E1628" i="6"/>
  <c r="E1626" i="6" s="1"/>
  <c r="E1624" i="6" s="1"/>
  <c r="I1618" i="6"/>
  <c r="H1618" i="6"/>
  <c r="F1618" i="6"/>
  <c r="I1617" i="6"/>
  <c r="H1617" i="6"/>
  <c r="F1617" i="6"/>
  <c r="L1615" i="6"/>
  <c r="K1615" i="6"/>
  <c r="J1615" i="6"/>
  <c r="G1615" i="6"/>
  <c r="E1615" i="6"/>
  <c r="D1615" i="6"/>
  <c r="C1615" i="6"/>
  <c r="H1615" i="6" s="1"/>
  <c r="I1613" i="6"/>
  <c r="H1613" i="6"/>
  <c r="F1613" i="6"/>
  <c r="L1611" i="6"/>
  <c r="K1611" i="6"/>
  <c r="K1609" i="6" s="1"/>
  <c r="K1607" i="6" s="1"/>
  <c r="K1605" i="6" s="1"/>
  <c r="K1603" i="6" s="1"/>
  <c r="K1601" i="6" s="1"/>
  <c r="J1611" i="6"/>
  <c r="J1609" i="6" s="1"/>
  <c r="J1607" i="6" s="1"/>
  <c r="J1605" i="6" s="1"/>
  <c r="J1603" i="6" s="1"/>
  <c r="J1601" i="6" s="1"/>
  <c r="H1611" i="6"/>
  <c r="G1611" i="6"/>
  <c r="G1609" i="6" s="1"/>
  <c r="F1611" i="6"/>
  <c r="E1611" i="6"/>
  <c r="E1609" i="6" s="1"/>
  <c r="E1607" i="6" s="1"/>
  <c r="E1605" i="6" s="1"/>
  <c r="E1603" i="6" s="1"/>
  <c r="E1601" i="6" s="1"/>
  <c r="D1611" i="6"/>
  <c r="I1611" i="6" s="1"/>
  <c r="C1611" i="6"/>
  <c r="L1609" i="6"/>
  <c r="D1609" i="6"/>
  <c r="C1609" i="6"/>
  <c r="L1607" i="6"/>
  <c r="L1605" i="6"/>
  <c r="L1603" i="6" s="1"/>
  <c r="I1594" i="6"/>
  <c r="H1594" i="6"/>
  <c r="F1594" i="6"/>
  <c r="L1592" i="6"/>
  <c r="K1592" i="6"/>
  <c r="J1592" i="6"/>
  <c r="I1592" i="6"/>
  <c r="H1592" i="6"/>
  <c r="G1592" i="6"/>
  <c r="F1592" i="6" s="1"/>
  <c r="E1592" i="6"/>
  <c r="D1592" i="6"/>
  <c r="C1592" i="6"/>
  <c r="I1590" i="6"/>
  <c r="H1590" i="6"/>
  <c r="F1590" i="6"/>
  <c r="L1588" i="6"/>
  <c r="K1588" i="6"/>
  <c r="K1586" i="6" s="1"/>
  <c r="J1588" i="6"/>
  <c r="J1586" i="6" s="1"/>
  <c r="J1584" i="6" s="1"/>
  <c r="J1582" i="6" s="1"/>
  <c r="I1588" i="6"/>
  <c r="G1588" i="6"/>
  <c r="F1588" i="6"/>
  <c r="E1588" i="6"/>
  <c r="E1586" i="6" s="1"/>
  <c r="I1586" i="6" s="1"/>
  <c r="D1588" i="6"/>
  <c r="C1588" i="6"/>
  <c r="L1586" i="6"/>
  <c r="L1584" i="6" s="1"/>
  <c r="L1582" i="6" s="1"/>
  <c r="G1586" i="6"/>
  <c r="D1586" i="6"/>
  <c r="K1584" i="6"/>
  <c r="K1582" i="6" s="1"/>
  <c r="E1584" i="6"/>
  <c r="E1582" i="6" s="1"/>
  <c r="D1584" i="6"/>
  <c r="D1582" i="6"/>
  <c r="I1577" i="6"/>
  <c r="H1577" i="6"/>
  <c r="F1577" i="6"/>
  <c r="L1575" i="6"/>
  <c r="K1575" i="6"/>
  <c r="J1575" i="6"/>
  <c r="G1575" i="6"/>
  <c r="E1575" i="6"/>
  <c r="D1575" i="6"/>
  <c r="D1569" i="6" s="1"/>
  <c r="C1575" i="6"/>
  <c r="I1573" i="6"/>
  <c r="H1573" i="6"/>
  <c r="F1573" i="6"/>
  <c r="L1571" i="6"/>
  <c r="K1571" i="6"/>
  <c r="K1569" i="6" s="1"/>
  <c r="K1567" i="6" s="1"/>
  <c r="J1571" i="6"/>
  <c r="J1569" i="6" s="1"/>
  <c r="J1567" i="6" s="1"/>
  <c r="J1565" i="6" s="1"/>
  <c r="H1571" i="6"/>
  <c r="G1571" i="6"/>
  <c r="G1569" i="6" s="1"/>
  <c r="F1571" i="6"/>
  <c r="E1571" i="6"/>
  <c r="E1569" i="6" s="1"/>
  <c r="E1567" i="6" s="1"/>
  <c r="E1565" i="6" s="1"/>
  <c r="D1571" i="6"/>
  <c r="I1571" i="6" s="1"/>
  <c r="C1571" i="6"/>
  <c r="L1569" i="6"/>
  <c r="L1567" i="6" s="1"/>
  <c r="C1569" i="6"/>
  <c r="L1565" i="6"/>
  <c r="L1563" i="6" s="1"/>
  <c r="L1561" i="6" s="1"/>
  <c r="K1565" i="6"/>
  <c r="K1563" i="6" s="1"/>
  <c r="K1561" i="6" s="1"/>
  <c r="I1554" i="6"/>
  <c r="H1554" i="6"/>
  <c r="F1554" i="6"/>
  <c r="L1552" i="6"/>
  <c r="K1552" i="6"/>
  <c r="J1552" i="6"/>
  <c r="I1552" i="6"/>
  <c r="H1552" i="6"/>
  <c r="G1552" i="6"/>
  <c r="F1552" i="6" s="1"/>
  <c r="E1552" i="6"/>
  <c r="D1552" i="6"/>
  <c r="C1552" i="6"/>
  <c r="I1550" i="6"/>
  <c r="H1550" i="6"/>
  <c r="F1550" i="6"/>
  <c r="L1548" i="6"/>
  <c r="K1548" i="6"/>
  <c r="K1546" i="6" s="1"/>
  <c r="J1548" i="6"/>
  <c r="J1546" i="6" s="1"/>
  <c r="J1544" i="6" s="1"/>
  <c r="J1542" i="6" s="1"/>
  <c r="I1548" i="6"/>
  <c r="G1548" i="6"/>
  <c r="F1548" i="6"/>
  <c r="E1548" i="6"/>
  <c r="E1546" i="6" s="1"/>
  <c r="I1546" i="6" s="1"/>
  <c r="D1548" i="6"/>
  <c r="C1548" i="6"/>
  <c r="L1546" i="6"/>
  <c r="L1544" i="6" s="1"/>
  <c r="L1542" i="6" s="1"/>
  <c r="G1546" i="6"/>
  <c r="D1546" i="6"/>
  <c r="D1544" i="6" s="1"/>
  <c r="K1544" i="6"/>
  <c r="K1542" i="6" s="1"/>
  <c r="D1542" i="6"/>
  <c r="I1537" i="6"/>
  <c r="H1537" i="6"/>
  <c r="F1537" i="6"/>
  <c r="L1535" i="6"/>
  <c r="K1535" i="6"/>
  <c r="J1535" i="6"/>
  <c r="G1535" i="6"/>
  <c r="E1535" i="6"/>
  <c r="D1535" i="6"/>
  <c r="C1535" i="6"/>
  <c r="H1535" i="6" s="1"/>
  <c r="I1533" i="6"/>
  <c r="H1533" i="6"/>
  <c r="F1533" i="6"/>
  <c r="L1531" i="6"/>
  <c r="K1531" i="6"/>
  <c r="J1531" i="6"/>
  <c r="G1531" i="6"/>
  <c r="F1531" i="6"/>
  <c r="E1531" i="6"/>
  <c r="D1531" i="6"/>
  <c r="I1531" i="6" s="1"/>
  <c r="C1531" i="6"/>
  <c r="I1529" i="6"/>
  <c r="H1529" i="6"/>
  <c r="F1529" i="6"/>
  <c r="L1527" i="6"/>
  <c r="L1525" i="6" s="1"/>
  <c r="L1523" i="6" s="1"/>
  <c r="K1527" i="6"/>
  <c r="J1527" i="6"/>
  <c r="I1527" i="6"/>
  <c r="H1527" i="6"/>
  <c r="G1527" i="6"/>
  <c r="G1525" i="6" s="1"/>
  <c r="F1527" i="6"/>
  <c r="E1527" i="6"/>
  <c r="D1527" i="6"/>
  <c r="C1527" i="6"/>
  <c r="C1525" i="6" s="1"/>
  <c r="J1525" i="6"/>
  <c r="J1523" i="6" s="1"/>
  <c r="J1521" i="6" s="1"/>
  <c r="L1521" i="6"/>
  <c r="L1519" i="6" s="1"/>
  <c r="I1513" i="6"/>
  <c r="H1513" i="6"/>
  <c r="F1513" i="6"/>
  <c r="L1511" i="6"/>
  <c r="L1509" i="6" s="1"/>
  <c r="L1507" i="6" s="1"/>
  <c r="K1511" i="6"/>
  <c r="K1509" i="6" s="1"/>
  <c r="K1507" i="6" s="1"/>
  <c r="J1511" i="6"/>
  <c r="G1511" i="6"/>
  <c r="G1509" i="6" s="1"/>
  <c r="E1511" i="6"/>
  <c r="D1511" i="6"/>
  <c r="C1511" i="6"/>
  <c r="J1509" i="6"/>
  <c r="J1507" i="6" s="1"/>
  <c r="C1509" i="6"/>
  <c r="G1507" i="6"/>
  <c r="I1503" i="6"/>
  <c r="H1503" i="6"/>
  <c r="F1503" i="6"/>
  <c r="L1501" i="6"/>
  <c r="K1501" i="6"/>
  <c r="J1501" i="6"/>
  <c r="J1499" i="6" s="1"/>
  <c r="J1497" i="6" s="1"/>
  <c r="J1495" i="6" s="1"/>
  <c r="I1501" i="6"/>
  <c r="H1501" i="6"/>
  <c r="G1501" i="6"/>
  <c r="E1501" i="6"/>
  <c r="E1499" i="6" s="1"/>
  <c r="D1501" i="6"/>
  <c r="F1501" i="6" s="1"/>
  <c r="C1501" i="6"/>
  <c r="L1499" i="6"/>
  <c r="L1497" i="6" s="1"/>
  <c r="L1495" i="6" s="1"/>
  <c r="K1499" i="6"/>
  <c r="K1497" i="6" s="1"/>
  <c r="K1495" i="6" s="1"/>
  <c r="H1499" i="6"/>
  <c r="G1499" i="6"/>
  <c r="G1497" i="6" s="1"/>
  <c r="C1499" i="6"/>
  <c r="C1497" i="6" s="1"/>
  <c r="H1497" i="6" s="1"/>
  <c r="E1497" i="6"/>
  <c r="I1490" i="6"/>
  <c r="H1490" i="6"/>
  <c r="F1490" i="6"/>
  <c r="I1489" i="6"/>
  <c r="H1489" i="6"/>
  <c r="F1489" i="6"/>
  <c r="L1487" i="6"/>
  <c r="K1487" i="6"/>
  <c r="J1487" i="6"/>
  <c r="I1487" i="6"/>
  <c r="H1487" i="6"/>
  <c r="G1487" i="6"/>
  <c r="F1487" i="6" s="1"/>
  <c r="E1487" i="6"/>
  <c r="D1487" i="6"/>
  <c r="C1487" i="6"/>
  <c r="I1485" i="6"/>
  <c r="H1485" i="6"/>
  <c r="F1485" i="6"/>
  <c r="L1483" i="6"/>
  <c r="K1483" i="6"/>
  <c r="J1483" i="6"/>
  <c r="I1483" i="6"/>
  <c r="H1483" i="6"/>
  <c r="G1483" i="6"/>
  <c r="F1483" i="6" s="1"/>
  <c r="E1483" i="6"/>
  <c r="D1483" i="6"/>
  <c r="C1483" i="6"/>
  <c r="I1481" i="6"/>
  <c r="H1481" i="6"/>
  <c r="F1481" i="6"/>
  <c r="I1480" i="6"/>
  <c r="H1480" i="6"/>
  <c r="F1480" i="6"/>
  <c r="L1478" i="6"/>
  <c r="K1478" i="6"/>
  <c r="J1478" i="6"/>
  <c r="H1478" i="6"/>
  <c r="G1478" i="6"/>
  <c r="F1478" i="6" s="1"/>
  <c r="E1478" i="6"/>
  <c r="D1478" i="6"/>
  <c r="I1478" i="6" s="1"/>
  <c r="C1478" i="6"/>
  <c r="I1476" i="6"/>
  <c r="H1476" i="6"/>
  <c r="F1476" i="6"/>
  <c r="L1474" i="6"/>
  <c r="K1474" i="6"/>
  <c r="J1474" i="6"/>
  <c r="I1474" i="6"/>
  <c r="G1474" i="6"/>
  <c r="F1474" i="6"/>
  <c r="E1474" i="6"/>
  <c r="D1474" i="6"/>
  <c r="C1474" i="6"/>
  <c r="H1474" i="6" s="1"/>
  <c r="I1472" i="6"/>
  <c r="H1472" i="6"/>
  <c r="F1472" i="6"/>
  <c r="L1470" i="6"/>
  <c r="K1470" i="6"/>
  <c r="J1470" i="6"/>
  <c r="G1470" i="6"/>
  <c r="E1470" i="6"/>
  <c r="D1470" i="6"/>
  <c r="I1470" i="6" s="1"/>
  <c r="C1470" i="6"/>
  <c r="H1470" i="6" s="1"/>
  <c r="I1468" i="6"/>
  <c r="H1468" i="6"/>
  <c r="F1468" i="6"/>
  <c r="L1466" i="6"/>
  <c r="K1466" i="6"/>
  <c r="J1466" i="6"/>
  <c r="H1466" i="6"/>
  <c r="G1466" i="6"/>
  <c r="F1466" i="6" s="1"/>
  <c r="E1466" i="6"/>
  <c r="D1466" i="6"/>
  <c r="I1466" i="6" s="1"/>
  <c r="C1466" i="6"/>
  <c r="I1464" i="6"/>
  <c r="H1464" i="6"/>
  <c r="F1464" i="6"/>
  <c r="L1462" i="6"/>
  <c r="K1462" i="6"/>
  <c r="J1462" i="6"/>
  <c r="I1462" i="6"/>
  <c r="G1462" i="6"/>
  <c r="E1462" i="6"/>
  <c r="E1460" i="6" s="1"/>
  <c r="E1458" i="6" s="1"/>
  <c r="D1462" i="6"/>
  <c r="C1462" i="6"/>
  <c r="J1460" i="6"/>
  <c r="J1458" i="6" s="1"/>
  <c r="I1454" i="6"/>
  <c r="H1454" i="6"/>
  <c r="F1454" i="6"/>
  <c r="I1453" i="6"/>
  <c r="H1453" i="6"/>
  <c r="F1453" i="6"/>
  <c r="L1451" i="6"/>
  <c r="K1451" i="6"/>
  <c r="J1451" i="6"/>
  <c r="G1451" i="6"/>
  <c r="E1451" i="6"/>
  <c r="D1451" i="6"/>
  <c r="F1451" i="6" s="1"/>
  <c r="C1451" i="6"/>
  <c r="H1451" i="6" s="1"/>
  <c r="I1449" i="6"/>
  <c r="H1449" i="6"/>
  <c r="F1449" i="6"/>
  <c r="L1447" i="6"/>
  <c r="K1447" i="6"/>
  <c r="J1447" i="6"/>
  <c r="G1447" i="6"/>
  <c r="E1447" i="6"/>
  <c r="D1447" i="6"/>
  <c r="C1447" i="6"/>
  <c r="H1447" i="6" s="1"/>
  <c r="I1445" i="6"/>
  <c r="H1445" i="6"/>
  <c r="F1445" i="6"/>
  <c r="I1444" i="6"/>
  <c r="H1444" i="6"/>
  <c r="F1444" i="6"/>
  <c r="L1442" i="6"/>
  <c r="K1442" i="6"/>
  <c r="J1442" i="6"/>
  <c r="I1442" i="6"/>
  <c r="H1442" i="6"/>
  <c r="G1442" i="6"/>
  <c r="E1442" i="6"/>
  <c r="D1442" i="6"/>
  <c r="F1442" i="6" s="1"/>
  <c r="C1442" i="6"/>
  <c r="I1440" i="6"/>
  <c r="H1440" i="6"/>
  <c r="F1440" i="6"/>
  <c r="L1438" i="6"/>
  <c r="K1438" i="6"/>
  <c r="J1438" i="6"/>
  <c r="I1438" i="6"/>
  <c r="G1438" i="6"/>
  <c r="F1438" i="6"/>
  <c r="E1438" i="6"/>
  <c r="D1438" i="6"/>
  <c r="C1438" i="6"/>
  <c r="H1438" i="6" s="1"/>
  <c r="I1436" i="6"/>
  <c r="H1436" i="6"/>
  <c r="F1436" i="6"/>
  <c r="L1434" i="6"/>
  <c r="K1434" i="6"/>
  <c r="J1434" i="6"/>
  <c r="G1434" i="6"/>
  <c r="E1434" i="6"/>
  <c r="D1434" i="6"/>
  <c r="I1434" i="6" s="1"/>
  <c r="C1434" i="6"/>
  <c r="H1434" i="6" s="1"/>
  <c r="I1432" i="6"/>
  <c r="H1432" i="6"/>
  <c r="F1432" i="6"/>
  <c r="L1430" i="6"/>
  <c r="L1428" i="6" s="1"/>
  <c r="L1426" i="6" s="1"/>
  <c r="K1430" i="6"/>
  <c r="K1428" i="6" s="1"/>
  <c r="K1426" i="6" s="1"/>
  <c r="J1430" i="6"/>
  <c r="H1430" i="6"/>
  <c r="G1430" i="6"/>
  <c r="G1428" i="6" s="1"/>
  <c r="E1430" i="6"/>
  <c r="E1428" i="6" s="1"/>
  <c r="E1426" i="6" s="1"/>
  <c r="E1424" i="6" s="1"/>
  <c r="D1430" i="6"/>
  <c r="I1430" i="6" s="1"/>
  <c r="C1430" i="6"/>
  <c r="J1428" i="6"/>
  <c r="J1426" i="6" s="1"/>
  <c r="J1424" i="6" s="1"/>
  <c r="G1426" i="6"/>
  <c r="I1419" i="6"/>
  <c r="H1419" i="6"/>
  <c r="F1419" i="6"/>
  <c r="L1417" i="6"/>
  <c r="K1417" i="6"/>
  <c r="J1417" i="6"/>
  <c r="I1417" i="6"/>
  <c r="H1417" i="6"/>
  <c r="G1417" i="6"/>
  <c r="F1417" i="6" s="1"/>
  <c r="E1417" i="6"/>
  <c r="D1417" i="6"/>
  <c r="C1417" i="6"/>
  <c r="I1415" i="6"/>
  <c r="H1415" i="6"/>
  <c r="F1415" i="6"/>
  <c r="I1414" i="6"/>
  <c r="H1414" i="6"/>
  <c r="F1414" i="6"/>
  <c r="L1412" i="6"/>
  <c r="K1412" i="6"/>
  <c r="J1412" i="6"/>
  <c r="G1412" i="6"/>
  <c r="F1412" i="6" s="1"/>
  <c r="E1412" i="6"/>
  <c r="D1412" i="6"/>
  <c r="I1412" i="6" s="1"/>
  <c r="C1412" i="6"/>
  <c r="H1412" i="6" s="1"/>
  <c r="I1410" i="6"/>
  <c r="H1410" i="6"/>
  <c r="F1410" i="6"/>
  <c r="L1408" i="6"/>
  <c r="K1408" i="6"/>
  <c r="J1408" i="6"/>
  <c r="G1408" i="6"/>
  <c r="F1408" i="6" s="1"/>
  <c r="E1408" i="6"/>
  <c r="H1408" i="6" s="1"/>
  <c r="D1408" i="6"/>
  <c r="C1408" i="6"/>
  <c r="I1406" i="6"/>
  <c r="H1406" i="6"/>
  <c r="F1406" i="6"/>
  <c r="I1405" i="6"/>
  <c r="H1405" i="6"/>
  <c r="F1405" i="6"/>
  <c r="L1403" i="6"/>
  <c r="K1403" i="6"/>
  <c r="J1403" i="6"/>
  <c r="I1403" i="6"/>
  <c r="G1403" i="6"/>
  <c r="E1403" i="6"/>
  <c r="D1403" i="6"/>
  <c r="F1403" i="6" s="1"/>
  <c r="C1403" i="6"/>
  <c r="H1403" i="6" s="1"/>
  <c r="I1401" i="6"/>
  <c r="H1401" i="6"/>
  <c r="F1401" i="6"/>
  <c r="L1399" i="6"/>
  <c r="K1399" i="6"/>
  <c r="J1399" i="6"/>
  <c r="G1399" i="6"/>
  <c r="E1399" i="6"/>
  <c r="D1399" i="6"/>
  <c r="C1399" i="6"/>
  <c r="I1397" i="6"/>
  <c r="H1397" i="6"/>
  <c r="F1397" i="6"/>
  <c r="L1395" i="6"/>
  <c r="K1395" i="6"/>
  <c r="J1395" i="6"/>
  <c r="G1395" i="6"/>
  <c r="F1395" i="6"/>
  <c r="E1395" i="6"/>
  <c r="D1395" i="6"/>
  <c r="I1395" i="6" s="1"/>
  <c r="C1395" i="6"/>
  <c r="I1393" i="6"/>
  <c r="H1393" i="6"/>
  <c r="F1393" i="6"/>
  <c r="L1391" i="6"/>
  <c r="K1391" i="6"/>
  <c r="J1391" i="6"/>
  <c r="I1391" i="6"/>
  <c r="H1391" i="6"/>
  <c r="G1391" i="6"/>
  <c r="F1391" i="6"/>
  <c r="E1391" i="6"/>
  <c r="D1391" i="6"/>
  <c r="C1391" i="6"/>
  <c r="D1389" i="6"/>
  <c r="I1383" i="6"/>
  <c r="H1383" i="6"/>
  <c r="F1383" i="6"/>
  <c r="I1382" i="6"/>
  <c r="H1382" i="6"/>
  <c r="F1382" i="6"/>
  <c r="L1380" i="6"/>
  <c r="K1380" i="6"/>
  <c r="J1380" i="6"/>
  <c r="I1380" i="6"/>
  <c r="H1380" i="6"/>
  <c r="G1380" i="6"/>
  <c r="F1380" i="6"/>
  <c r="E1380" i="6"/>
  <c r="D1380" i="6"/>
  <c r="C1380" i="6"/>
  <c r="I1378" i="6"/>
  <c r="H1378" i="6"/>
  <c r="F1378" i="6"/>
  <c r="L1376" i="6"/>
  <c r="K1376" i="6"/>
  <c r="J1376" i="6"/>
  <c r="I1376" i="6"/>
  <c r="H1376" i="6"/>
  <c r="G1376" i="6"/>
  <c r="F1376" i="6" s="1"/>
  <c r="E1376" i="6"/>
  <c r="D1376" i="6"/>
  <c r="C1376" i="6"/>
  <c r="I1374" i="6"/>
  <c r="H1374" i="6"/>
  <c r="F1374" i="6"/>
  <c r="I1373" i="6"/>
  <c r="H1373" i="6"/>
  <c r="F1373" i="6"/>
  <c r="L1371" i="6"/>
  <c r="K1371" i="6"/>
  <c r="J1371" i="6"/>
  <c r="G1371" i="6"/>
  <c r="F1371" i="6" s="1"/>
  <c r="E1371" i="6"/>
  <c r="D1371" i="6"/>
  <c r="I1371" i="6" s="1"/>
  <c r="C1371" i="6"/>
  <c r="I1369" i="6"/>
  <c r="H1369" i="6"/>
  <c r="F1369" i="6"/>
  <c r="L1367" i="6"/>
  <c r="K1367" i="6"/>
  <c r="J1367" i="6"/>
  <c r="I1367" i="6"/>
  <c r="G1367" i="6"/>
  <c r="F1367" i="6"/>
  <c r="E1367" i="6"/>
  <c r="H1367" i="6" s="1"/>
  <c r="D1367" i="6"/>
  <c r="C1367" i="6"/>
  <c r="I1365" i="6"/>
  <c r="H1365" i="6"/>
  <c r="F1365" i="6"/>
  <c r="L1363" i="6"/>
  <c r="K1363" i="6"/>
  <c r="J1363" i="6"/>
  <c r="I1363" i="6"/>
  <c r="G1363" i="6"/>
  <c r="F1363" i="6" s="1"/>
  <c r="E1363" i="6"/>
  <c r="D1363" i="6"/>
  <c r="C1363" i="6"/>
  <c r="H1363" i="6" s="1"/>
  <c r="I1361" i="6"/>
  <c r="H1361" i="6"/>
  <c r="F1361" i="6"/>
  <c r="L1359" i="6"/>
  <c r="K1359" i="6"/>
  <c r="J1359" i="6"/>
  <c r="J1357" i="6" s="1"/>
  <c r="J1355" i="6" s="1"/>
  <c r="H1359" i="6"/>
  <c r="G1359" i="6"/>
  <c r="E1359" i="6"/>
  <c r="D1359" i="6"/>
  <c r="C1359" i="6"/>
  <c r="C1357" i="6" s="1"/>
  <c r="L1357" i="6"/>
  <c r="L1355" i="6" s="1"/>
  <c r="I1351" i="6"/>
  <c r="H1351" i="6"/>
  <c r="F1351" i="6"/>
  <c r="I1350" i="6"/>
  <c r="H1350" i="6"/>
  <c r="F1350" i="6"/>
  <c r="I1349" i="6"/>
  <c r="H1349" i="6"/>
  <c r="F1349" i="6"/>
  <c r="L1347" i="6"/>
  <c r="K1347" i="6"/>
  <c r="J1347" i="6"/>
  <c r="H1347" i="6"/>
  <c r="G1347" i="6"/>
  <c r="F1347" i="6" s="1"/>
  <c r="E1347" i="6"/>
  <c r="D1347" i="6"/>
  <c r="C1347" i="6"/>
  <c r="I1345" i="6"/>
  <c r="H1345" i="6"/>
  <c r="F1345" i="6"/>
  <c r="L1343" i="6"/>
  <c r="L1329" i="6" s="1"/>
  <c r="L1327" i="6" s="1"/>
  <c r="K1343" i="6"/>
  <c r="J1343" i="6"/>
  <c r="I1343" i="6"/>
  <c r="H1343" i="6"/>
  <c r="G1343" i="6"/>
  <c r="F1343" i="6"/>
  <c r="E1343" i="6"/>
  <c r="D1343" i="6"/>
  <c r="C1343" i="6"/>
  <c r="I1341" i="6"/>
  <c r="H1341" i="6"/>
  <c r="F1341" i="6"/>
  <c r="L1339" i="6"/>
  <c r="K1339" i="6"/>
  <c r="J1339" i="6"/>
  <c r="I1339" i="6"/>
  <c r="H1339" i="6"/>
  <c r="G1339" i="6"/>
  <c r="E1339" i="6"/>
  <c r="D1339" i="6"/>
  <c r="C1339" i="6"/>
  <c r="I1337" i="6"/>
  <c r="H1337" i="6"/>
  <c r="F1337" i="6"/>
  <c r="L1335" i="6"/>
  <c r="K1335" i="6"/>
  <c r="J1335" i="6"/>
  <c r="I1335" i="6"/>
  <c r="H1335" i="6"/>
  <c r="G1335" i="6"/>
  <c r="E1335" i="6"/>
  <c r="D1335" i="6"/>
  <c r="F1335" i="6" s="1"/>
  <c r="C1335" i="6"/>
  <c r="I1333" i="6"/>
  <c r="H1333" i="6"/>
  <c r="F1333" i="6"/>
  <c r="L1331" i="6"/>
  <c r="K1331" i="6"/>
  <c r="K1329" i="6" s="1"/>
  <c r="J1331" i="6"/>
  <c r="J1329" i="6" s="1"/>
  <c r="J1327" i="6" s="1"/>
  <c r="I1331" i="6"/>
  <c r="G1331" i="6"/>
  <c r="F1331" i="6"/>
  <c r="E1331" i="6"/>
  <c r="D1331" i="6"/>
  <c r="C1331" i="6"/>
  <c r="D1329" i="6"/>
  <c r="D1327" i="6" s="1"/>
  <c r="K1327" i="6"/>
  <c r="I1317" i="6"/>
  <c r="H1317" i="6"/>
  <c r="F1317" i="6"/>
  <c r="L1315" i="6"/>
  <c r="K1315" i="6"/>
  <c r="J1315" i="6"/>
  <c r="H1315" i="6"/>
  <c r="G1315" i="6"/>
  <c r="F1315" i="6" s="1"/>
  <c r="E1315" i="6"/>
  <c r="D1315" i="6"/>
  <c r="I1315" i="6" s="1"/>
  <c r="C1315" i="6"/>
  <c r="I1313" i="6"/>
  <c r="H1313" i="6"/>
  <c r="F1313" i="6"/>
  <c r="L1311" i="6"/>
  <c r="L1309" i="6" s="1"/>
  <c r="L1307" i="6" s="1"/>
  <c r="L1305" i="6" s="1"/>
  <c r="L1303" i="6" s="1"/>
  <c r="K1311" i="6"/>
  <c r="K1309" i="6" s="1"/>
  <c r="K1307" i="6" s="1"/>
  <c r="K1305" i="6" s="1"/>
  <c r="K1303" i="6" s="1"/>
  <c r="J1311" i="6"/>
  <c r="I1311" i="6"/>
  <c r="G1311" i="6"/>
  <c r="E1311" i="6"/>
  <c r="E1309" i="6" s="1"/>
  <c r="E1307" i="6" s="1"/>
  <c r="E1305" i="6" s="1"/>
  <c r="E1303" i="6" s="1"/>
  <c r="D1311" i="6"/>
  <c r="C1311" i="6"/>
  <c r="J1309" i="6"/>
  <c r="J1307" i="6" s="1"/>
  <c r="J1305" i="6" s="1"/>
  <c r="J1303" i="6" s="1"/>
  <c r="G1309" i="6"/>
  <c r="I1294" i="6"/>
  <c r="H1294" i="6"/>
  <c r="F1294" i="6"/>
  <c r="L1292" i="6"/>
  <c r="K1292" i="6"/>
  <c r="J1292" i="6"/>
  <c r="I1292" i="6"/>
  <c r="H1292" i="6"/>
  <c r="G1292" i="6"/>
  <c r="F1292" i="6" s="1"/>
  <c r="E1292" i="6"/>
  <c r="D1292" i="6"/>
  <c r="C1292" i="6"/>
  <c r="I1290" i="6"/>
  <c r="H1290" i="6"/>
  <c r="F1290" i="6"/>
  <c r="L1288" i="6"/>
  <c r="L1286" i="6" s="1"/>
  <c r="L1284" i="6" s="1"/>
  <c r="L1282" i="6" s="1"/>
  <c r="K1288" i="6"/>
  <c r="J1288" i="6"/>
  <c r="I1288" i="6"/>
  <c r="H1288" i="6"/>
  <c r="G1288" i="6"/>
  <c r="F1288" i="6" s="1"/>
  <c r="E1288" i="6"/>
  <c r="D1288" i="6"/>
  <c r="D1286" i="6" s="1"/>
  <c r="I1286" i="6" s="1"/>
  <c r="C1288" i="6"/>
  <c r="C1286" i="6" s="1"/>
  <c r="H1286" i="6" s="1"/>
  <c r="K1286" i="6"/>
  <c r="K1284" i="6" s="1"/>
  <c r="K1282" i="6" s="1"/>
  <c r="J1286" i="6"/>
  <c r="J1284" i="6" s="1"/>
  <c r="J1282" i="6" s="1"/>
  <c r="G1286" i="6"/>
  <c r="G1284" i="6" s="1"/>
  <c r="F1286" i="6"/>
  <c r="E1286" i="6"/>
  <c r="I1284" i="6"/>
  <c r="E1284" i="6"/>
  <c r="E1282" i="6" s="1"/>
  <c r="D1284" i="6"/>
  <c r="D1282" i="6" s="1"/>
  <c r="I1277" i="6"/>
  <c r="H1277" i="6"/>
  <c r="F1277" i="6"/>
  <c r="L1275" i="6"/>
  <c r="K1275" i="6"/>
  <c r="J1275" i="6"/>
  <c r="H1275" i="6"/>
  <c r="G1275" i="6"/>
  <c r="F1275" i="6" s="1"/>
  <c r="E1275" i="6"/>
  <c r="D1275" i="6"/>
  <c r="I1275" i="6" s="1"/>
  <c r="C1275" i="6"/>
  <c r="I1273" i="6"/>
  <c r="H1273" i="6"/>
  <c r="F1273" i="6"/>
  <c r="L1271" i="6"/>
  <c r="L1269" i="6" s="1"/>
  <c r="K1271" i="6"/>
  <c r="K1269" i="6" s="1"/>
  <c r="K1267" i="6" s="1"/>
  <c r="K1265" i="6" s="1"/>
  <c r="J1271" i="6"/>
  <c r="G1271" i="6"/>
  <c r="E1271" i="6"/>
  <c r="E1269" i="6" s="1"/>
  <c r="D1271" i="6"/>
  <c r="I1271" i="6" s="1"/>
  <c r="C1271" i="6"/>
  <c r="H1271" i="6" s="1"/>
  <c r="J1269" i="6"/>
  <c r="J1267" i="6" s="1"/>
  <c r="G1269" i="6"/>
  <c r="C1269" i="6"/>
  <c r="L1267" i="6"/>
  <c r="L1265" i="6" s="1"/>
  <c r="E1267" i="6"/>
  <c r="E1265" i="6" s="1"/>
  <c r="J1265" i="6"/>
  <c r="I1260" i="6"/>
  <c r="H1260" i="6"/>
  <c r="F1260" i="6"/>
  <c r="L1258" i="6"/>
  <c r="K1258" i="6"/>
  <c r="K1252" i="6" s="1"/>
  <c r="K1250" i="6" s="1"/>
  <c r="K1248" i="6" s="1"/>
  <c r="J1258" i="6"/>
  <c r="G1258" i="6"/>
  <c r="E1258" i="6"/>
  <c r="D1258" i="6"/>
  <c r="I1258" i="6" s="1"/>
  <c r="C1258" i="6"/>
  <c r="H1258" i="6" s="1"/>
  <c r="I1256" i="6"/>
  <c r="H1256" i="6"/>
  <c r="F1256" i="6"/>
  <c r="L1254" i="6"/>
  <c r="K1254" i="6"/>
  <c r="J1254" i="6"/>
  <c r="H1254" i="6"/>
  <c r="G1254" i="6"/>
  <c r="G1252" i="6" s="1"/>
  <c r="E1254" i="6"/>
  <c r="E1252" i="6" s="1"/>
  <c r="E1250" i="6" s="1"/>
  <c r="D1254" i="6"/>
  <c r="I1254" i="6" s="1"/>
  <c r="C1254" i="6"/>
  <c r="J1252" i="6"/>
  <c r="J1250" i="6" s="1"/>
  <c r="J1248" i="6" s="1"/>
  <c r="J1246" i="6" s="1"/>
  <c r="J1244" i="6" s="1"/>
  <c r="C1252" i="6"/>
  <c r="E1248" i="6"/>
  <c r="I1237" i="6"/>
  <c r="H1237" i="6"/>
  <c r="F1237" i="6"/>
  <c r="L1235" i="6"/>
  <c r="K1235" i="6"/>
  <c r="K1233" i="6" s="1"/>
  <c r="K1231" i="6" s="1"/>
  <c r="K1229" i="6" s="1"/>
  <c r="J1235" i="6"/>
  <c r="J1233" i="6" s="1"/>
  <c r="H1235" i="6"/>
  <c r="G1235" i="6"/>
  <c r="G1233" i="6" s="1"/>
  <c r="E1235" i="6"/>
  <c r="D1235" i="6"/>
  <c r="C1235" i="6"/>
  <c r="C1233" i="6" s="1"/>
  <c r="L1233" i="6"/>
  <c r="E1233" i="6"/>
  <c r="E1231" i="6" s="1"/>
  <c r="E1229" i="6" s="1"/>
  <c r="L1231" i="6"/>
  <c r="L1229" i="6" s="1"/>
  <c r="J1231" i="6"/>
  <c r="J1229" i="6"/>
  <c r="I1224" i="6"/>
  <c r="H1224" i="6"/>
  <c r="F1224" i="6"/>
  <c r="L1222" i="6"/>
  <c r="K1222" i="6"/>
  <c r="J1222" i="6"/>
  <c r="I1222" i="6"/>
  <c r="G1222" i="6"/>
  <c r="F1222" i="6"/>
  <c r="E1222" i="6"/>
  <c r="D1222" i="6"/>
  <c r="C1222" i="6"/>
  <c r="H1222" i="6" s="1"/>
  <c r="I1220" i="6"/>
  <c r="H1220" i="6"/>
  <c r="F1220" i="6"/>
  <c r="L1218" i="6"/>
  <c r="K1218" i="6"/>
  <c r="J1218" i="6"/>
  <c r="G1218" i="6"/>
  <c r="F1218" i="6" s="1"/>
  <c r="E1218" i="6"/>
  <c r="D1218" i="6"/>
  <c r="I1218" i="6" s="1"/>
  <c r="C1218" i="6"/>
  <c r="H1218" i="6" s="1"/>
  <c r="I1216" i="6"/>
  <c r="H1216" i="6"/>
  <c r="F1216" i="6"/>
  <c r="L1214" i="6"/>
  <c r="K1214" i="6"/>
  <c r="J1214" i="6"/>
  <c r="H1214" i="6"/>
  <c r="G1214" i="6"/>
  <c r="F1214" i="6" s="1"/>
  <c r="E1214" i="6"/>
  <c r="D1214" i="6"/>
  <c r="I1214" i="6" s="1"/>
  <c r="C1214" i="6"/>
  <c r="I1212" i="6"/>
  <c r="H1212" i="6"/>
  <c r="F1212" i="6"/>
  <c r="I1211" i="6"/>
  <c r="H1211" i="6"/>
  <c r="F1211" i="6"/>
  <c r="I1210" i="6"/>
  <c r="H1210" i="6"/>
  <c r="F1210" i="6"/>
  <c r="L1208" i="6"/>
  <c r="K1208" i="6"/>
  <c r="J1208" i="6"/>
  <c r="I1208" i="6"/>
  <c r="G1208" i="6"/>
  <c r="F1208" i="6"/>
  <c r="E1208" i="6"/>
  <c r="D1208" i="6"/>
  <c r="C1208" i="6"/>
  <c r="H1208" i="6" s="1"/>
  <c r="I1206" i="6"/>
  <c r="H1206" i="6"/>
  <c r="F1206" i="6"/>
  <c r="L1204" i="6"/>
  <c r="K1204" i="6"/>
  <c r="J1204" i="6"/>
  <c r="H1204" i="6"/>
  <c r="G1204" i="6"/>
  <c r="F1204" i="6" s="1"/>
  <c r="E1204" i="6"/>
  <c r="D1204" i="6"/>
  <c r="I1204" i="6" s="1"/>
  <c r="C1204" i="6"/>
  <c r="I1202" i="6"/>
  <c r="H1202" i="6"/>
  <c r="F1202" i="6"/>
  <c r="L1200" i="6"/>
  <c r="K1200" i="6"/>
  <c r="J1200" i="6"/>
  <c r="I1200" i="6"/>
  <c r="H1200" i="6"/>
  <c r="G1200" i="6"/>
  <c r="F1200" i="6" s="1"/>
  <c r="E1200" i="6"/>
  <c r="D1200" i="6"/>
  <c r="C1200" i="6"/>
  <c r="I1198" i="6"/>
  <c r="H1198" i="6"/>
  <c r="F1198" i="6"/>
  <c r="L1196" i="6"/>
  <c r="K1196" i="6"/>
  <c r="J1196" i="6"/>
  <c r="I1196" i="6"/>
  <c r="G1196" i="6"/>
  <c r="F1196" i="6"/>
  <c r="E1196" i="6"/>
  <c r="D1196" i="6"/>
  <c r="C1196" i="6"/>
  <c r="I1194" i="6"/>
  <c r="H1194" i="6"/>
  <c r="F1194" i="6"/>
  <c r="L1192" i="6"/>
  <c r="K1192" i="6"/>
  <c r="J1192" i="6"/>
  <c r="G1192" i="6"/>
  <c r="E1192" i="6"/>
  <c r="D1192" i="6"/>
  <c r="I1192" i="6" s="1"/>
  <c r="C1192" i="6"/>
  <c r="H1192" i="6" s="1"/>
  <c r="I1190" i="6"/>
  <c r="H1190" i="6"/>
  <c r="F1190" i="6"/>
  <c r="L1188" i="6"/>
  <c r="K1188" i="6"/>
  <c r="J1188" i="6"/>
  <c r="H1188" i="6"/>
  <c r="G1188" i="6"/>
  <c r="F1188" i="6" s="1"/>
  <c r="E1188" i="6"/>
  <c r="D1188" i="6"/>
  <c r="I1188" i="6" s="1"/>
  <c r="C1188" i="6"/>
  <c r="I1186" i="6"/>
  <c r="H1186" i="6"/>
  <c r="F1186" i="6"/>
  <c r="L1184" i="6"/>
  <c r="L1182" i="6" s="1"/>
  <c r="L1180" i="6" s="1"/>
  <c r="K1184" i="6"/>
  <c r="J1184" i="6"/>
  <c r="I1184" i="6"/>
  <c r="H1184" i="6"/>
  <c r="G1184" i="6"/>
  <c r="F1184" i="6"/>
  <c r="E1184" i="6"/>
  <c r="D1184" i="6"/>
  <c r="C1184" i="6"/>
  <c r="K1182" i="6"/>
  <c r="K1180" i="6" s="1"/>
  <c r="J1182" i="6"/>
  <c r="J1180" i="6" s="1"/>
  <c r="D1182" i="6"/>
  <c r="I1176" i="6"/>
  <c r="H1176" i="6"/>
  <c r="F1176" i="6"/>
  <c r="L1174" i="6"/>
  <c r="K1174" i="6"/>
  <c r="J1174" i="6"/>
  <c r="I1174" i="6"/>
  <c r="G1174" i="6"/>
  <c r="F1174" i="6"/>
  <c r="E1174" i="6"/>
  <c r="D1174" i="6"/>
  <c r="C1174" i="6"/>
  <c r="H1174" i="6" s="1"/>
  <c r="I1172" i="6"/>
  <c r="H1172" i="6"/>
  <c r="F1172" i="6"/>
  <c r="L1170" i="6"/>
  <c r="K1170" i="6"/>
  <c r="J1170" i="6"/>
  <c r="J1138" i="6" s="1"/>
  <c r="J1136" i="6" s="1"/>
  <c r="G1170" i="6"/>
  <c r="E1170" i="6"/>
  <c r="D1170" i="6"/>
  <c r="I1170" i="6" s="1"/>
  <c r="C1170" i="6"/>
  <c r="H1170" i="6" s="1"/>
  <c r="I1168" i="6"/>
  <c r="H1168" i="6"/>
  <c r="F1168" i="6"/>
  <c r="I1167" i="6"/>
  <c r="H1167" i="6"/>
  <c r="F1167" i="6"/>
  <c r="I1166" i="6"/>
  <c r="H1166" i="6"/>
  <c r="F1166" i="6"/>
  <c r="L1164" i="6"/>
  <c r="K1164" i="6"/>
  <c r="J1164" i="6"/>
  <c r="H1164" i="6"/>
  <c r="G1164" i="6"/>
  <c r="F1164" i="6"/>
  <c r="E1164" i="6"/>
  <c r="I1164" i="6" s="1"/>
  <c r="D1164" i="6"/>
  <c r="C1164" i="6"/>
  <c r="I1162" i="6"/>
  <c r="H1162" i="6"/>
  <c r="F1162" i="6"/>
  <c r="L1160" i="6"/>
  <c r="K1160" i="6"/>
  <c r="J1160" i="6"/>
  <c r="I1160" i="6"/>
  <c r="G1160" i="6"/>
  <c r="F1160" i="6"/>
  <c r="E1160" i="6"/>
  <c r="D1160" i="6"/>
  <c r="C1160" i="6"/>
  <c r="H1160" i="6" s="1"/>
  <c r="I1158" i="6"/>
  <c r="H1158" i="6"/>
  <c r="F1158" i="6"/>
  <c r="L1156" i="6"/>
  <c r="K1156" i="6"/>
  <c r="J1156" i="6"/>
  <c r="H1156" i="6"/>
  <c r="G1156" i="6"/>
  <c r="F1156" i="6" s="1"/>
  <c r="E1156" i="6"/>
  <c r="D1156" i="6"/>
  <c r="I1156" i="6" s="1"/>
  <c r="C1156" i="6"/>
  <c r="I1154" i="6"/>
  <c r="H1154" i="6"/>
  <c r="F1154" i="6"/>
  <c r="L1152" i="6"/>
  <c r="K1152" i="6"/>
  <c r="J1152" i="6"/>
  <c r="H1152" i="6"/>
  <c r="G1152" i="6"/>
  <c r="E1152" i="6"/>
  <c r="I1152" i="6" s="1"/>
  <c r="D1152" i="6"/>
  <c r="F1152" i="6" s="1"/>
  <c r="C1152" i="6"/>
  <c r="I1150" i="6"/>
  <c r="H1150" i="6"/>
  <c r="F1150" i="6"/>
  <c r="L1148" i="6"/>
  <c r="K1148" i="6"/>
  <c r="J1148" i="6"/>
  <c r="I1148" i="6"/>
  <c r="G1148" i="6"/>
  <c r="F1148" i="6"/>
  <c r="E1148" i="6"/>
  <c r="D1148" i="6"/>
  <c r="C1148" i="6"/>
  <c r="H1148" i="6" s="1"/>
  <c r="I1146" i="6"/>
  <c r="H1146" i="6"/>
  <c r="F1146" i="6"/>
  <c r="L1144" i="6"/>
  <c r="K1144" i="6"/>
  <c r="J1144" i="6"/>
  <c r="G1144" i="6"/>
  <c r="E1144" i="6"/>
  <c r="D1144" i="6"/>
  <c r="I1144" i="6" s="1"/>
  <c r="C1144" i="6"/>
  <c r="H1144" i="6" s="1"/>
  <c r="I1142" i="6"/>
  <c r="H1142" i="6"/>
  <c r="F1142" i="6"/>
  <c r="L1140" i="6"/>
  <c r="K1140" i="6"/>
  <c r="K1138" i="6" s="1"/>
  <c r="K1136" i="6" s="1"/>
  <c r="J1140" i="6"/>
  <c r="H1140" i="6"/>
  <c r="G1140" i="6"/>
  <c r="E1140" i="6"/>
  <c r="D1140" i="6"/>
  <c r="C1140" i="6"/>
  <c r="C1138" i="6"/>
  <c r="I1132" i="6"/>
  <c r="H1132" i="6"/>
  <c r="F1132" i="6"/>
  <c r="L1130" i="6"/>
  <c r="K1130" i="6"/>
  <c r="K1128" i="6" s="1"/>
  <c r="K1126" i="6" s="1"/>
  <c r="K1124" i="6" s="1"/>
  <c r="J1130" i="6"/>
  <c r="H1130" i="6"/>
  <c r="G1130" i="6"/>
  <c r="E1130" i="6"/>
  <c r="E1128" i="6" s="1"/>
  <c r="D1130" i="6"/>
  <c r="C1130" i="6"/>
  <c r="L1128" i="6"/>
  <c r="L1126" i="6" s="1"/>
  <c r="J1128" i="6"/>
  <c r="J1126" i="6" s="1"/>
  <c r="J1124" i="6" s="1"/>
  <c r="H1128" i="6"/>
  <c r="G1128" i="6"/>
  <c r="C1128" i="6"/>
  <c r="C1126" i="6" s="1"/>
  <c r="H1126" i="6"/>
  <c r="E1126" i="6"/>
  <c r="I1119" i="6"/>
  <c r="H1119" i="6"/>
  <c r="F1119" i="6"/>
  <c r="L1117" i="6"/>
  <c r="K1117" i="6"/>
  <c r="J1117" i="6"/>
  <c r="G1117" i="6"/>
  <c r="F1117" i="6" s="1"/>
  <c r="E1117" i="6"/>
  <c r="D1117" i="6"/>
  <c r="I1117" i="6" s="1"/>
  <c r="C1117" i="6"/>
  <c r="H1117" i="6" s="1"/>
  <c r="I1115" i="6"/>
  <c r="H1115" i="6"/>
  <c r="F1115" i="6"/>
  <c r="L1113" i="6"/>
  <c r="K1113" i="6"/>
  <c r="J1113" i="6"/>
  <c r="G1113" i="6"/>
  <c r="G1111" i="6" s="1"/>
  <c r="E1113" i="6"/>
  <c r="D1113" i="6"/>
  <c r="C1113" i="6"/>
  <c r="L1111" i="6"/>
  <c r="L1109" i="6" s="1"/>
  <c r="L1107" i="6" s="1"/>
  <c r="K1111" i="6"/>
  <c r="K1109" i="6" s="1"/>
  <c r="J1111" i="6"/>
  <c r="C1111" i="6"/>
  <c r="J1109" i="6"/>
  <c r="K1107" i="6"/>
  <c r="J1107" i="6"/>
  <c r="I1102" i="6"/>
  <c r="H1102" i="6"/>
  <c r="F1102" i="6"/>
  <c r="L1100" i="6"/>
  <c r="K1100" i="6"/>
  <c r="J1100" i="6"/>
  <c r="I1100" i="6"/>
  <c r="H1100" i="6"/>
  <c r="G1100" i="6"/>
  <c r="F1100" i="6" s="1"/>
  <c r="E1100" i="6"/>
  <c r="D1100" i="6"/>
  <c r="C1100" i="6"/>
  <c r="I1098" i="6"/>
  <c r="H1098" i="6"/>
  <c r="F1098" i="6"/>
  <c r="L1096" i="6"/>
  <c r="L1094" i="6" s="1"/>
  <c r="L1092" i="6" s="1"/>
  <c r="L1090" i="6" s="1"/>
  <c r="K1096" i="6"/>
  <c r="J1096" i="6"/>
  <c r="I1096" i="6"/>
  <c r="G1096" i="6"/>
  <c r="F1096" i="6" s="1"/>
  <c r="E1096" i="6"/>
  <c r="E1094" i="6" s="1"/>
  <c r="E1092" i="6" s="1"/>
  <c r="E1090" i="6" s="1"/>
  <c r="D1096" i="6"/>
  <c r="D1094" i="6" s="1"/>
  <c r="C1096" i="6"/>
  <c r="H1096" i="6" s="1"/>
  <c r="K1094" i="6"/>
  <c r="K1092" i="6" s="1"/>
  <c r="K1090" i="6" s="1"/>
  <c r="J1094" i="6"/>
  <c r="J1092" i="6" s="1"/>
  <c r="J1090" i="6" s="1"/>
  <c r="G1094" i="6"/>
  <c r="I1085" i="6"/>
  <c r="H1085" i="6"/>
  <c r="F1085" i="6"/>
  <c r="L1083" i="6"/>
  <c r="K1083" i="6"/>
  <c r="J1083" i="6"/>
  <c r="G1083" i="6"/>
  <c r="E1083" i="6"/>
  <c r="H1083" i="6" s="1"/>
  <c r="D1083" i="6"/>
  <c r="D1077" i="6" s="1"/>
  <c r="C1083" i="6"/>
  <c r="I1081" i="6"/>
  <c r="H1081" i="6"/>
  <c r="F1081" i="6"/>
  <c r="L1079" i="6"/>
  <c r="L1077" i="6" s="1"/>
  <c r="L1075" i="6" s="1"/>
  <c r="L1073" i="6" s="1"/>
  <c r="K1079" i="6"/>
  <c r="K1077" i="6" s="1"/>
  <c r="K1075" i="6" s="1"/>
  <c r="J1079" i="6"/>
  <c r="I1079" i="6"/>
  <c r="H1079" i="6"/>
  <c r="G1079" i="6"/>
  <c r="F1079" i="6"/>
  <c r="E1079" i="6"/>
  <c r="D1079" i="6"/>
  <c r="C1079" i="6"/>
  <c r="J1077" i="6"/>
  <c r="J1075" i="6" s="1"/>
  <c r="J1073" i="6" s="1"/>
  <c r="J1071" i="6" s="1"/>
  <c r="G1077" i="6"/>
  <c r="G1075" i="6" s="1"/>
  <c r="C1077" i="6"/>
  <c r="K1073" i="6"/>
  <c r="J1069" i="6"/>
  <c r="I1062" i="6"/>
  <c r="H1062" i="6"/>
  <c r="F1062" i="6"/>
  <c r="L1060" i="6"/>
  <c r="K1060" i="6"/>
  <c r="J1060" i="6"/>
  <c r="I1060" i="6"/>
  <c r="H1060" i="6"/>
  <c r="G1060" i="6"/>
  <c r="F1060" i="6" s="1"/>
  <c r="E1060" i="6"/>
  <c r="D1060" i="6"/>
  <c r="C1060" i="6"/>
  <c r="I1058" i="6"/>
  <c r="H1058" i="6"/>
  <c r="F1058" i="6"/>
  <c r="L1056" i="6"/>
  <c r="K1056" i="6"/>
  <c r="J1056" i="6"/>
  <c r="I1056" i="6"/>
  <c r="G1056" i="6"/>
  <c r="F1056" i="6" s="1"/>
  <c r="E1056" i="6"/>
  <c r="D1056" i="6"/>
  <c r="C1056" i="6"/>
  <c r="H1056" i="6" s="1"/>
  <c r="I1054" i="6"/>
  <c r="H1054" i="6"/>
  <c r="F1054" i="6"/>
  <c r="L1052" i="6"/>
  <c r="K1052" i="6"/>
  <c r="K1050" i="6" s="1"/>
  <c r="K1048" i="6" s="1"/>
  <c r="K1046" i="6" s="1"/>
  <c r="K1044" i="6" s="1"/>
  <c r="J1052" i="6"/>
  <c r="J1050" i="6" s="1"/>
  <c r="G1052" i="6"/>
  <c r="E1052" i="6"/>
  <c r="E1050" i="6" s="1"/>
  <c r="D1052" i="6"/>
  <c r="I1052" i="6" s="1"/>
  <c r="C1052" i="6"/>
  <c r="H1052" i="6" s="1"/>
  <c r="L1050" i="6"/>
  <c r="L1048" i="6" s="1"/>
  <c r="L1046" i="6" s="1"/>
  <c r="L1044" i="6" s="1"/>
  <c r="G1050" i="6"/>
  <c r="C1050" i="6"/>
  <c r="C1048" i="6" s="1"/>
  <c r="J1048" i="6"/>
  <c r="J1046" i="6" s="1"/>
  <c r="J1044" i="6" s="1"/>
  <c r="G1048" i="6"/>
  <c r="G1046" i="6" s="1"/>
  <c r="I1038" i="6"/>
  <c r="H1038" i="6"/>
  <c r="F1038" i="6"/>
  <c r="L1036" i="6"/>
  <c r="K1036" i="6"/>
  <c r="J1036" i="6"/>
  <c r="G1036" i="6"/>
  <c r="F1036" i="6"/>
  <c r="E1036" i="6"/>
  <c r="D1036" i="6"/>
  <c r="I1036" i="6" s="1"/>
  <c r="C1036" i="6"/>
  <c r="H1036" i="6" s="1"/>
  <c r="I1034" i="6"/>
  <c r="H1034" i="6"/>
  <c r="F1034" i="6"/>
  <c r="L1032" i="6"/>
  <c r="K1032" i="6"/>
  <c r="K1030" i="6" s="1"/>
  <c r="K1028" i="6" s="1"/>
  <c r="J1032" i="6"/>
  <c r="J1030" i="6" s="1"/>
  <c r="J1028" i="6" s="1"/>
  <c r="J1026" i="6" s="1"/>
  <c r="J1024" i="6" s="1"/>
  <c r="H1032" i="6"/>
  <c r="G1032" i="6"/>
  <c r="E1032" i="6"/>
  <c r="E1030" i="6" s="1"/>
  <c r="E1028" i="6" s="1"/>
  <c r="E1026" i="6" s="1"/>
  <c r="E1024" i="6" s="1"/>
  <c r="D1032" i="6"/>
  <c r="C1032" i="6"/>
  <c r="L1030" i="6"/>
  <c r="C1030" i="6"/>
  <c r="L1028" i="6"/>
  <c r="L1026" i="6" s="1"/>
  <c r="K1026" i="6"/>
  <c r="K1024" i="6" s="1"/>
  <c r="L1024" i="6"/>
  <c r="I1015" i="6"/>
  <c r="H1015" i="6"/>
  <c r="F1015" i="6"/>
  <c r="L1013" i="6"/>
  <c r="K1013" i="6"/>
  <c r="J1013" i="6"/>
  <c r="H1013" i="6"/>
  <c r="G1013" i="6"/>
  <c r="F1013" i="6" s="1"/>
  <c r="E1013" i="6"/>
  <c r="I1013" i="6" s="1"/>
  <c r="D1013" i="6"/>
  <c r="C1013" i="6"/>
  <c r="I1011" i="6"/>
  <c r="H1011" i="6"/>
  <c r="F1011" i="6"/>
  <c r="L1009" i="6"/>
  <c r="L1007" i="6" s="1"/>
  <c r="L1005" i="6" s="1"/>
  <c r="L1003" i="6" s="1"/>
  <c r="K1009" i="6"/>
  <c r="J1009" i="6"/>
  <c r="I1009" i="6"/>
  <c r="H1009" i="6"/>
  <c r="G1009" i="6"/>
  <c r="F1009" i="6" s="1"/>
  <c r="E1009" i="6"/>
  <c r="D1009" i="6"/>
  <c r="C1009" i="6"/>
  <c r="C1007" i="6" s="1"/>
  <c r="J1007" i="6"/>
  <c r="J1005" i="6" s="1"/>
  <c r="J1003" i="6" s="1"/>
  <c r="I1007" i="6"/>
  <c r="G1007" i="6"/>
  <c r="G1005" i="6" s="1"/>
  <c r="F1007" i="6"/>
  <c r="E1007" i="6"/>
  <c r="D1007" i="6"/>
  <c r="E1005" i="6"/>
  <c r="D1005" i="6"/>
  <c r="E1003" i="6"/>
  <c r="I998" i="6"/>
  <c r="H998" i="6"/>
  <c r="F998" i="6"/>
  <c r="L996" i="6"/>
  <c r="K996" i="6"/>
  <c r="J996" i="6"/>
  <c r="G996" i="6"/>
  <c r="F996" i="6" s="1"/>
  <c r="E996" i="6"/>
  <c r="D996" i="6"/>
  <c r="I996" i="6" s="1"/>
  <c r="C996" i="6"/>
  <c r="H996" i="6" s="1"/>
  <c r="I994" i="6"/>
  <c r="H994" i="6"/>
  <c r="F994" i="6"/>
  <c r="L992" i="6"/>
  <c r="K992" i="6"/>
  <c r="K990" i="6" s="1"/>
  <c r="K988" i="6" s="1"/>
  <c r="K986" i="6" s="1"/>
  <c r="J992" i="6"/>
  <c r="J990" i="6" s="1"/>
  <c r="J988" i="6" s="1"/>
  <c r="J986" i="6" s="1"/>
  <c r="J984" i="6" s="1"/>
  <c r="H992" i="6"/>
  <c r="G992" i="6"/>
  <c r="E992" i="6"/>
  <c r="D992" i="6"/>
  <c r="C992" i="6"/>
  <c r="L990" i="6"/>
  <c r="E990" i="6"/>
  <c r="E988" i="6" s="1"/>
  <c r="E986" i="6" s="1"/>
  <c r="L988" i="6"/>
  <c r="L986" i="6" s="1"/>
  <c r="I978" i="6"/>
  <c r="H978" i="6"/>
  <c r="F978" i="6"/>
  <c r="L976" i="6"/>
  <c r="L970" i="6" s="1"/>
  <c r="L968" i="6" s="1"/>
  <c r="L966" i="6" s="1"/>
  <c r="L964" i="6" s="1"/>
  <c r="K976" i="6"/>
  <c r="J976" i="6"/>
  <c r="I976" i="6"/>
  <c r="G976" i="6"/>
  <c r="F976" i="6" s="1"/>
  <c r="E976" i="6"/>
  <c r="D976" i="6"/>
  <c r="C976" i="6"/>
  <c r="H976" i="6" s="1"/>
  <c r="I974" i="6"/>
  <c r="H974" i="6"/>
  <c r="F974" i="6"/>
  <c r="L972" i="6"/>
  <c r="K972" i="6"/>
  <c r="K970" i="6" s="1"/>
  <c r="K968" i="6" s="1"/>
  <c r="K966" i="6" s="1"/>
  <c r="K964" i="6" s="1"/>
  <c r="J972" i="6"/>
  <c r="G972" i="6"/>
  <c r="E972" i="6"/>
  <c r="E970" i="6" s="1"/>
  <c r="E968" i="6" s="1"/>
  <c r="E966" i="6" s="1"/>
  <c r="E964" i="6" s="1"/>
  <c r="D972" i="6"/>
  <c r="I972" i="6" s="1"/>
  <c r="C972" i="6"/>
  <c r="H972" i="6" s="1"/>
  <c r="H970" i="6"/>
  <c r="G970" i="6"/>
  <c r="C970" i="6"/>
  <c r="C968" i="6" s="1"/>
  <c r="G968" i="6"/>
  <c r="I958" i="6"/>
  <c r="H958" i="6"/>
  <c r="F958" i="6"/>
  <c r="L956" i="6"/>
  <c r="K956" i="6"/>
  <c r="J956" i="6"/>
  <c r="G956" i="6"/>
  <c r="E956" i="6"/>
  <c r="D956" i="6"/>
  <c r="I956" i="6" s="1"/>
  <c r="C956" i="6"/>
  <c r="H956" i="6" s="1"/>
  <c r="I954" i="6"/>
  <c r="H954" i="6"/>
  <c r="F954" i="6"/>
  <c r="L952" i="6"/>
  <c r="K952" i="6"/>
  <c r="K950" i="6" s="1"/>
  <c r="K948" i="6" s="1"/>
  <c r="K946" i="6" s="1"/>
  <c r="J952" i="6"/>
  <c r="J950" i="6" s="1"/>
  <c r="J948" i="6" s="1"/>
  <c r="H952" i="6"/>
  <c r="G952" i="6"/>
  <c r="E952" i="6"/>
  <c r="D952" i="6"/>
  <c r="C952" i="6"/>
  <c r="L950" i="6"/>
  <c r="E950" i="6"/>
  <c r="E948" i="6" s="1"/>
  <c r="E946" i="6" s="1"/>
  <c r="C950" i="6"/>
  <c r="L948" i="6"/>
  <c r="L946" i="6" s="1"/>
  <c r="J946" i="6"/>
  <c r="I941" i="6"/>
  <c r="H941" i="6"/>
  <c r="F941" i="6"/>
  <c r="L939" i="6"/>
  <c r="K939" i="6"/>
  <c r="K933" i="6" s="1"/>
  <c r="K931" i="6" s="1"/>
  <c r="K929" i="6" s="1"/>
  <c r="K927" i="6" s="1"/>
  <c r="J939" i="6"/>
  <c r="G939" i="6"/>
  <c r="F939" i="6"/>
  <c r="E939" i="6"/>
  <c r="D939" i="6"/>
  <c r="I939" i="6" s="1"/>
  <c r="C939" i="6"/>
  <c r="H939" i="6" s="1"/>
  <c r="I937" i="6"/>
  <c r="H937" i="6"/>
  <c r="F937" i="6"/>
  <c r="L935" i="6"/>
  <c r="L933" i="6" s="1"/>
  <c r="L931" i="6" s="1"/>
  <c r="L929" i="6" s="1"/>
  <c r="L927" i="6" s="1"/>
  <c r="K935" i="6"/>
  <c r="J935" i="6"/>
  <c r="G935" i="6"/>
  <c r="E935" i="6"/>
  <c r="D935" i="6"/>
  <c r="C935" i="6"/>
  <c r="J933" i="6"/>
  <c r="J931" i="6" s="1"/>
  <c r="E933" i="6"/>
  <c r="E931" i="6" s="1"/>
  <c r="E929" i="6" s="1"/>
  <c r="J929" i="6"/>
  <c r="J927" i="6" s="1"/>
  <c r="I921" i="6"/>
  <c r="H921" i="6"/>
  <c r="F921" i="6"/>
  <c r="L919" i="6"/>
  <c r="K919" i="6"/>
  <c r="J919" i="6"/>
  <c r="I919" i="6"/>
  <c r="H919" i="6"/>
  <c r="G919" i="6"/>
  <c r="F919" i="6"/>
  <c r="E919" i="6"/>
  <c r="D919" i="6"/>
  <c r="C919" i="6"/>
  <c r="I917" i="6"/>
  <c r="H917" i="6"/>
  <c r="F917" i="6"/>
  <c r="L915" i="6"/>
  <c r="L913" i="6" s="1"/>
  <c r="L911" i="6" s="1"/>
  <c r="L909" i="6" s="1"/>
  <c r="L907" i="6" s="1"/>
  <c r="K915" i="6"/>
  <c r="J915" i="6"/>
  <c r="J913" i="6" s="1"/>
  <c r="J911" i="6" s="1"/>
  <c r="J909" i="6" s="1"/>
  <c r="I915" i="6"/>
  <c r="G915" i="6"/>
  <c r="F915" i="6" s="1"/>
  <c r="E915" i="6"/>
  <c r="D915" i="6"/>
  <c r="C915" i="6"/>
  <c r="H915" i="6" s="1"/>
  <c r="K913" i="6"/>
  <c r="K911" i="6" s="1"/>
  <c r="K909" i="6" s="1"/>
  <c r="G913" i="6"/>
  <c r="E913" i="6"/>
  <c r="D913" i="6"/>
  <c r="C913" i="6"/>
  <c r="C911" i="6"/>
  <c r="C909" i="6"/>
  <c r="K907" i="6"/>
  <c r="J907" i="6"/>
  <c r="I901" i="6"/>
  <c r="H901" i="6"/>
  <c r="F901" i="6"/>
  <c r="L899" i="6"/>
  <c r="K899" i="6"/>
  <c r="K897" i="6" s="1"/>
  <c r="J899" i="6"/>
  <c r="G899" i="6"/>
  <c r="F899" i="6"/>
  <c r="E899" i="6"/>
  <c r="E897" i="6" s="1"/>
  <c r="E895" i="6" s="1"/>
  <c r="D899" i="6"/>
  <c r="I899" i="6" s="1"/>
  <c r="C899" i="6"/>
  <c r="L897" i="6"/>
  <c r="L895" i="6" s="1"/>
  <c r="J897" i="6"/>
  <c r="J895" i="6" s="1"/>
  <c r="J893" i="6" s="1"/>
  <c r="J891" i="6" s="1"/>
  <c r="G897" i="6"/>
  <c r="F897" i="6" s="1"/>
  <c r="D897" i="6"/>
  <c r="D895" i="6" s="1"/>
  <c r="K895" i="6"/>
  <c r="K893" i="6" s="1"/>
  <c r="K891" i="6" s="1"/>
  <c r="G895" i="6"/>
  <c r="L893" i="6"/>
  <c r="L891" i="6" s="1"/>
  <c r="E893" i="6"/>
  <c r="E891" i="6" s="1"/>
  <c r="I882" i="6"/>
  <c r="H882" i="6"/>
  <c r="F882" i="6"/>
  <c r="L880" i="6"/>
  <c r="K880" i="6"/>
  <c r="J880" i="6"/>
  <c r="I880" i="6"/>
  <c r="G880" i="6"/>
  <c r="F880" i="6"/>
  <c r="E880" i="6"/>
  <c r="E878" i="6" s="1"/>
  <c r="E876" i="6" s="1"/>
  <c r="D880" i="6"/>
  <c r="C880" i="6"/>
  <c r="H880" i="6" s="1"/>
  <c r="L878" i="6"/>
  <c r="L876" i="6" s="1"/>
  <c r="K878" i="6"/>
  <c r="J878" i="6"/>
  <c r="G878" i="6"/>
  <c r="D878" i="6"/>
  <c r="I878" i="6" s="1"/>
  <c r="K876" i="6"/>
  <c r="J876" i="6"/>
  <c r="D876" i="6"/>
  <c r="I872" i="6"/>
  <c r="H872" i="6"/>
  <c r="F872" i="6"/>
  <c r="L870" i="6"/>
  <c r="K870" i="6"/>
  <c r="K868" i="6" s="1"/>
  <c r="J870" i="6"/>
  <c r="J868" i="6" s="1"/>
  <c r="J866" i="6" s="1"/>
  <c r="G870" i="6"/>
  <c r="F870" i="6"/>
  <c r="E870" i="6"/>
  <c r="E868" i="6" s="1"/>
  <c r="E866" i="6" s="1"/>
  <c r="D870" i="6"/>
  <c r="I870" i="6" s="1"/>
  <c r="C870" i="6"/>
  <c r="H870" i="6" s="1"/>
  <c r="L868" i="6"/>
  <c r="L866" i="6" s="1"/>
  <c r="I868" i="6"/>
  <c r="G868" i="6"/>
  <c r="F868" i="6" s="1"/>
  <c r="D868" i="6"/>
  <c r="D866" i="6" s="1"/>
  <c r="I866" i="6" s="1"/>
  <c r="C868" i="6"/>
  <c r="C866" i="6" s="1"/>
  <c r="K866" i="6"/>
  <c r="G866" i="6"/>
  <c r="F866" i="6"/>
  <c r="K864" i="6"/>
  <c r="J864" i="6"/>
  <c r="I859" i="6"/>
  <c r="H859" i="6"/>
  <c r="F859" i="6"/>
  <c r="L857" i="6"/>
  <c r="L855" i="6" s="1"/>
  <c r="L853" i="6" s="1"/>
  <c r="L851" i="6" s="1"/>
  <c r="K857" i="6"/>
  <c r="K855" i="6" s="1"/>
  <c r="K853" i="6" s="1"/>
  <c r="K851" i="6" s="1"/>
  <c r="K849" i="6" s="1"/>
  <c r="K847" i="6" s="1"/>
  <c r="J857" i="6"/>
  <c r="J855" i="6" s="1"/>
  <c r="J853" i="6" s="1"/>
  <c r="J851" i="6" s="1"/>
  <c r="G857" i="6"/>
  <c r="E857" i="6"/>
  <c r="E855" i="6" s="1"/>
  <c r="E853" i="6" s="1"/>
  <c r="E851" i="6" s="1"/>
  <c r="D857" i="6"/>
  <c r="C857" i="6"/>
  <c r="H857" i="6" s="1"/>
  <c r="D855" i="6"/>
  <c r="C855" i="6"/>
  <c r="C853" i="6" s="1"/>
  <c r="I840" i="6"/>
  <c r="H840" i="6"/>
  <c r="F840" i="6"/>
  <c r="L838" i="6"/>
  <c r="L836" i="6" s="1"/>
  <c r="K838" i="6"/>
  <c r="J838" i="6"/>
  <c r="J836" i="6" s="1"/>
  <c r="J834" i="6" s="1"/>
  <c r="J832" i="6" s="1"/>
  <c r="J830" i="6" s="1"/>
  <c r="J828" i="6" s="1"/>
  <c r="I838" i="6"/>
  <c r="H838" i="6"/>
  <c r="G838" i="6"/>
  <c r="F838" i="6" s="1"/>
  <c r="E838" i="6"/>
  <c r="D838" i="6"/>
  <c r="D836" i="6" s="1"/>
  <c r="C838" i="6"/>
  <c r="C836" i="6" s="1"/>
  <c r="K836" i="6"/>
  <c r="H836" i="6"/>
  <c r="G836" i="6"/>
  <c r="G834" i="6" s="1"/>
  <c r="E836" i="6"/>
  <c r="E834" i="6" s="1"/>
  <c r="E832" i="6" s="1"/>
  <c r="L834" i="6"/>
  <c r="L832" i="6" s="1"/>
  <c r="L830" i="6" s="1"/>
  <c r="K834" i="6"/>
  <c r="K832" i="6" s="1"/>
  <c r="K830" i="6" s="1"/>
  <c r="K828" i="6" s="1"/>
  <c r="C834" i="6"/>
  <c r="E830" i="6"/>
  <c r="E828" i="6" s="1"/>
  <c r="L828" i="6"/>
  <c r="I821" i="6"/>
  <c r="H821" i="6"/>
  <c r="F821" i="6"/>
  <c r="L819" i="6"/>
  <c r="K819" i="6"/>
  <c r="J819" i="6"/>
  <c r="G819" i="6"/>
  <c r="E819" i="6"/>
  <c r="D819" i="6"/>
  <c r="I819" i="6" s="1"/>
  <c r="C819" i="6"/>
  <c r="H819" i="6" s="1"/>
  <c r="I817" i="6"/>
  <c r="H817" i="6"/>
  <c r="F817" i="6"/>
  <c r="L815" i="6"/>
  <c r="K815" i="6"/>
  <c r="K813" i="6" s="1"/>
  <c r="K811" i="6" s="1"/>
  <c r="J815" i="6"/>
  <c r="H815" i="6"/>
  <c r="G815" i="6"/>
  <c r="G813" i="6" s="1"/>
  <c r="G811" i="6" s="1"/>
  <c r="E815" i="6"/>
  <c r="E813" i="6" s="1"/>
  <c r="E811" i="6" s="1"/>
  <c r="E809" i="6" s="1"/>
  <c r="D815" i="6"/>
  <c r="C815" i="6"/>
  <c r="L813" i="6"/>
  <c r="L811" i="6" s="1"/>
  <c r="L809" i="6" s="1"/>
  <c r="J813" i="6"/>
  <c r="J811" i="6"/>
  <c r="K809" i="6"/>
  <c r="J809" i="6"/>
  <c r="I804" i="6"/>
  <c r="H804" i="6"/>
  <c r="F804" i="6"/>
  <c r="L802" i="6"/>
  <c r="L800" i="6" s="1"/>
  <c r="K802" i="6"/>
  <c r="K800" i="6" s="1"/>
  <c r="J802" i="6"/>
  <c r="I802" i="6"/>
  <c r="G802" i="6"/>
  <c r="F802" i="6" s="1"/>
  <c r="E802" i="6"/>
  <c r="D802" i="6"/>
  <c r="C802" i="6"/>
  <c r="J800" i="6"/>
  <c r="I800" i="6"/>
  <c r="G800" i="6"/>
  <c r="F800" i="6" s="1"/>
  <c r="E800" i="6"/>
  <c r="D800" i="6"/>
  <c r="I797" i="6"/>
  <c r="H797" i="6"/>
  <c r="F797" i="6"/>
  <c r="L795" i="6"/>
  <c r="K795" i="6"/>
  <c r="K793" i="6" s="1"/>
  <c r="J795" i="6"/>
  <c r="J793" i="6" s="1"/>
  <c r="I795" i="6"/>
  <c r="H795" i="6"/>
  <c r="G795" i="6"/>
  <c r="F795" i="6"/>
  <c r="E795" i="6"/>
  <c r="E793" i="6" s="1"/>
  <c r="D795" i="6"/>
  <c r="C795" i="6"/>
  <c r="L793" i="6"/>
  <c r="L791" i="6" s="1"/>
  <c r="L789" i="6" s="1"/>
  <c r="G793" i="6"/>
  <c r="F793" i="6"/>
  <c r="D793" i="6"/>
  <c r="C793" i="6"/>
  <c r="J791" i="6"/>
  <c r="J789" i="6" s="1"/>
  <c r="G791" i="6"/>
  <c r="G789" i="6" s="1"/>
  <c r="F791" i="6"/>
  <c r="D791" i="6"/>
  <c r="I784" i="6"/>
  <c r="H784" i="6"/>
  <c r="F784" i="6"/>
  <c r="L782" i="6"/>
  <c r="L780" i="6" s="1"/>
  <c r="L778" i="6" s="1"/>
  <c r="K782" i="6"/>
  <c r="J782" i="6"/>
  <c r="I782" i="6"/>
  <c r="G782" i="6"/>
  <c r="F782" i="6"/>
  <c r="E782" i="6"/>
  <c r="E780" i="6" s="1"/>
  <c r="D782" i="6"/>
  <c r="C782" i="6"/>
  <c r="H782" i="6" s="1"/>
  <c r="K780" i="6"/>
  <c r="J780" i="6"/>
  <c r="J778" i="6" s="1"/>
  <c r="G780" i="6"/>
  <c r="D780" i="6"/>
  <c r="K778" i="6"/>
  <c r="E778" i="6"/>
  <c r="I774" i="6"/>
  <c r="H774" i="6"/>
  <c r="F774" i="6"/>
  <c r="L772" i="6"/>
  <c r="L770" i="6" s="1"/>
  <c r="L768" i="6" s="1"/>
  <c r="L766" i="6" s="1"/>
  <c r="L764" i="6" s="1"/>
  <c r="L762" i="6" s="1"/>
  <c r="K772" i="6"/>
  <c r="J772" i="6"/>
  <c r="G772" i="6"/>
  <c r="F772" i="6"/>
  <c r="E772" i="6"/>
  <c r="E770" i="6" s="1"/>
  <c r="E768" i="6" s="1"/>
  <c r="D772" i="6"/>
  <c r="I772" i="6" s="1"/>
  <c r="C772" i="6"/>
  <c r="K770" i="6"/>
  <c r="J770" i="6"/>
  <c r="J768" i="6" s="1"/>
  <c r="J766" i="6" s="1"/>
  <c r="G770" i="6"/>
  <c r="D770" i="6"/>
  <c r="K768" i="6"/>
  <c r="J764" i="6"/>
  <c r="J762" i="6" s="1"/>
  <c r="I755" i="6"/>
  <c r="H755" i="6"/>
  <c r="F755" i="6"/>
  <c r="L753" i="6"/>
  <c r="L751" i="6" s="1"/>
  <c r="L749" i="6" s="1"/>
  <c r="K753" i="6"/>
  <c r="J753" i="6"/>
  <c r="I753" i="6"/>
  <c r="G753" i="6"/>
  <c r="F753" i="6"/>
  <c r="E753" i="6"/>
  <c r="E751" i="6" s="1"/>
  <c r="D753" i="6"/>
  <c r="C753" i="6"/>
  <c r="H753" i="6" s="1"/>
  <c r="K751" i="6"/>
  <c r="J751" i="6"/>
  <c r="J749" i="6" s="1"/>
  <c r="J747" i="6" s="1"/>
  <c r="G751" i="6"/>
  <c r="D751" i="6"/>
  <c r="C751" i="6"/>
  <c r="K749" i="6"/>
  <c r="K747" i="6" s="1"/>
  <c r="K722" i="6" s="1"/>
  <c r="E749" i="6"/>
  <c r="E747" i="6" s="1"/>
  <c r="E722" i="6" s="1"/>
  <c r="L747" i="6"/>
  <c r="I742" i="6"/>
  <c r="H742" i="6"/>
  <c r="F742" i="6"/>
  <c r="L740" i="6"/>
  <c r="L738" i="6" s="1"/>
  <c r="L736" i="6" s="1"/>
  <c r="K740" i="6"/>
  <c r="J740" i="6"/>
  <c r="J738" i="6" s="1"/>
  <c r="J736" i="6" s="1"/>
  <c r="G740" i="6"/>
  <c r="F740" i="6" s="1"/>
  <c r="E740" i="6"/>
  <c r="D740" i="6"/>
  <c r="C740" i="6"/>
  <c r="H740" i="6" s="1"/>
  <c r="K738" i="6"/>
  <c r="K736" i="6" s="1"/>
  <c r="E738" i="6"/>
  <c r="E736" i="6" s="1"/>
  <c r="I732" i="6"/>
  <c r="H732" i="6"/>
  <c r="F732" i="6"/>
  <c r="L730" i="6"/>
  <c r="L728" i="6" s="1"/>
  <c r="L726" i="6" s="1"/>
  <c r="K730" i="6"/>
  <c r="J730" i="6"/>
  <c r="J728" i="6" s="1"/>
  <c r="J726" i="6" s="1"/>
  <c r="I730" i="6"/>
  <c r="H730" i="6"/>
  <c r="G730" i="6"/>
  <c r="F730" i="6" s="1"/>
  <c r="E730" i="6"/>
  <c r="D730" i="6"/>
  <c r="D728" i="6" s="1"/>
  <c r="C730" i="6"/>
  <c r="K728" i="6"/>
  <c r="K726" i="6" s="1"/>
  <c r="K724" i="6" s="1"/>
  <c r="H728" i="6"/>
  <c r="E728" i="6"/>
  <c r="E726" i="6" s="1"/>
  <c r="E724" i="6" s="1"/>
  <c r="C728" i="6"/>
  <c r="C726" i="6"/>
  <c r="H726" i="6" s="1"/>
  <c r="I716" i="6"/>
  <c r="H716" i="6"/>
  <c r="F716" i="6"/>
  <c r="L714" i="6"/>
  <c r="K714" i="6"/>
  <c r="J714" i="6"/>
  <c r="G714" i="6"/>
  <c r="F714" i="6"/>
  <c r="E714" i="6"/>
  <c r="E712" i="6" s="1"/>
  <c r="E710" i="6" s="1"/>
  <c r="E708" i="6" s="1"/>
  <c r="E706" i="6" s="1"/>
  <c r="D714" i="6"/>
  <c r="I714" i="6" s="1"/>
  <c r="C714" i="6"/>
  <c r="L712" i="6"/>
  <c r="L710" i="6" s="1"/>
  <c r="L708" i="6" s="1"/>
  <c r="L706" i="6" s="1"/>
  <c r="K712" i="6"/>
  <c r="J712" i="6"/>
  <c r="J710" i="6" s="1"/>
  <c r="J708" i="6" s="1"/>
  <c r="J706" i="6" s="1"/>
  <c r="G712" i="6"/>
  <c r="F712" i="6" s="1"/>
  <c r="D712" i="6"/>
  <c r="K710" i="6"/>
  <c r="K708" i="6"/>
  <c r="K706" i="6" s="1"/>
  <c r="I700" i="6"/>
  <c r="H700" i="6"/>
  <c r="F700" i="6"/>
  <c r="L698" i="6"/>
  <c r="K698" i="6"/>
  <c r="K696" i="6" s="1"/>
  <c r="K694" i="6" s="1"/>
  <c r="J698" i="6"/>
  <c r="J696" i="6" s="1"/>
  <c r="J694" i="6" s="1"/>
  <c r="I698" i="6"/>
  <c r="H698" i="6"/>
  <c r="G698" i="6"/>
  <c r="E698" i="6"/>
  <c r="D698" i="6"/>
  <c r="C698" i="6"/>
  <c r="L696" i="6"/>
  <c r="L694" i="6" s="1"/>
  <c r="I696" i="6"/>
  <c r="E696" i="6"/>
  <c r="E694" i="6" s="1"/>
  <c r="D696" i="6"/>
  <c r="C696" i="6"/>
  <c r="C694" i="6" s="1"/>
  <c r="H694" i="6" s="1"/>
  <c r="D694" i="6"/>
  <c r="I694" i="6" s="1"/>
  <c r="I690" i="6"/>
  <c r="H690" i="6"/>
  <c r="F690" i="6"/>
  <c r="L688" i="6"/>
  <c r="K688" i="6"/>
  <c r="K686" i="6" s="1"/>
  <c r="K684" i="6" s="1"/>
  <c r="K682" i="6" s="1"/>
  <c r="K653" i="6" s="1"/>
  <c r="K651" i="6" s="1"/>
  <c r="J688" i="6"/>
  <c r="H688" i="6"/>
  <c r="G688" i="6"/>
  <c r="E688" i="6"/>
  <c r="D688" i="6"/>
  <c r="C688" i="6"/>
  <c r="L686" i="6"/>
  <c r="J686" i="6"/>
  <c r="E686" i="6"/>
  <c r="E684" i="6" s="1"/>
  <c r="C686" i="6"/>
  <c r="H686" i="6" s="1"/>
  <c r="L684" i="6"/>
  <c r="L682" i="6" s="1"/>
  <c r="J684" i="6"/>
  <c r="C684" i="6"/>
  <c r="J682" i="6"/>
  <c r="I677" i="6"/>
  <c r="H677" i="6"/>
  <c r="F677" i="6"/>
  <c r="L675" i="6"/>
  <c r="L673" i="6" s="1"/>
  <c r="L671" i="6" s="1"/>
  <c r="K675" i="6"/>
  <c r="K673" i="6" s="1"/>
  <c r="J675" i="6"/>
  <c r="I675" i="6"/>
  <c r="G675" i="6"/>
  <c r="F675" i="6" s="1"/>
  <c r="E675" i="6"/>
  <c r="D675" i="6"/>
  <c r="C675" i="6"/>
  <c r="J673" i="6"/>
  <c r="I673" i="6"/>
  <c r="G673" i="6"/>
  <c r="F673" i="6" s="1"/>
  <c r="E673" i="6"/>
  <c r="D673" i="6"/>
  <c r="D671" i="6" s="1"/>
  <c r="I671" i="6" s="1"/>
  <c r="K671" i="6"/>
  <c r="J671" i="6"/>
  <c r="E671" i="6"/>
  <c r="I667" i="6"/>
  <c r="H667" i="6"/>
  <c r="F667" i="6"/>
  <c r="L665" i="6"/>
  <c r="K665" i="6"/>
  <c r="K659" i="6" s="1"/>
  <c r="K657" i="6" s="1"/>
  <c r="K655" i="6" s="1"/>
  <c r="J665" i="6"/>
  <c r="I665" i="6"/>
  <c r="H665" i="6"/>
  <c r="G665" i="6"/>
  <c r="F665" i="6"/>
  <c r="E665" i="6"/>
  <c r="D665" i="6"/>
  <c r="C665" i="6"/>
  <c r="I663" i="6"/>
  <c r="H663" i="6"/>
  <c r="F663" i="6"/>
  <c r="L661" i="6"/>
  <c r="L659" i="6" s="1"/>
  <c r="L657" i="6" s="1"/>
  <c r="K661" i="6"/>
  <c r="J661" i="6"/>
  <c r="J659" i="6" s="1"/>
  <c r="J657" i="6" s="1"/>
  <c r="J655" i="6" s="1"/>
  <c r="I661" i="6"/>
  <c r="H661" i="6"/>
  <c r="G661" i="6"/>
  <c r="E661" i="6"/>
  <c r="D661" i="6"/>
  <c r="D659" i="6" s="1"/>
  <c r="I659" i="6" s="1"/>
  <c r="C661" i="6"/>
  <c r="H659" i="6"/>
  <c r="E659" i="6"/>
  <c r="C659" i="6"/>
  <c r="H657" i="6"/>
  <c r="E657" i="6"/>
  <c r="E655" i="6" s="1"/>
  <c r="D657" i="6"/>
  <c r="D655" i="6" s="1"/>
  <c r="I655" i="6" s="1"/>
  <c r="C657" i="6"/>
  <c r="I644" i="6"/>
  <c r="H644" i="6"/>
  <c r="F644" i="6"/>
  <c r="L642" i="6"/>
  <c r="L640" i="6" s="1"/>
  <c r="K642" i="6"/>
  <c r="K640" i="6" s="1"/>
  <c r="K638" i="6" s="1"/>
  <c r="J642" i="6"/>
  <c r="J640" i="6" s="1"/>
  <c r="J638" i="6" s="1"/>
  <c r="G642" i="6"/>
  <c r="F642" i="6" s="1"/>
  <c r="E642" i="6"/>
  <c r="D642" i="6"/>
  <c r="C642" i="6"/>
  <c r="E640" i="6"/>
  <c r="E638" i="6" s="1"/>
  <c r="L638" i="6"/>
  <c r="I634" i="6"/>
  <c r="H634" i="6"/>
  <c r="F634" i="6"/>
  <c r="I633" i="6"/>
  <c r="H633" i="6"/>
  <c r="F633" i="6"/>
  <c r="L631" i="6"/>
  <c r="K631" i="6"/>
  <c r="K629" i="6" s="1"/>
  <c r="K627" i="6" s="1"/>
  <c r="K625" i="6" s="1"/>
  <c r="J631" i="6"/>
  <c r="J629" i="6" s="1"/>
  <c r="J627" i="6" s="1"/>
  <c r="J625" i="6" s="1"/>
  <c r="G631" i="6"/>
  <c r="F631" i="6" s="1"/>
  <c r="E631" i="6"/>
  <c r="D631" i="6"/>
  <c r="C631" i="6"/>
  <c r="L629" i="6"/>
  <c r="E629" i="6"/>
  <c r="E627" i="6" s="1"/>
  <c r="L627" i="6"/>
  <c r="L625" i="6" s="1"/>
  <c r="E625" i="6"/>
  <c r="I620" i="6"/>
  <c r="H620" i="6"/>
  <c r="F620" i="6"/>
  <c r="L618" i="6"/>
  <c r="K618" i="6"/>
  <c r="K616" i="6" s="1"/>
  <c r="J618" i="6"/>
  <c r="J616" i="6" s="1"/>
  <c r="J614" i="6" s="1"/>
  <c r="H618" i="6"/>
  <c r="G618" i="6"/>
  <c r="G616" i="6" s="1"/>
  <c r="F616" i="6" s="1"/>
  <c r="F618" i="6"/>
  <c r="E618" i="6"/>
  <c r="D618" i="6"/>
  <c r="C618" i="6"/>
  <c r="L616" i="6"/>
  <c r="L614" i="6" s="1"/>
  <c r="H616" i="6"/>
  <c r="D616" i="6"/>
  <c r="D614" i="6" s="1"/>
  <c r="C616" i="6"/>
  <c r="K614" i="6"/>
  <c r="C614" i="6"/>
  <c r="H614" i="6" s="1"/>
  <c r="I610" i="6"/>
  <c r="H610" i="6"/>
  <c r="F610" i="6"/>
  <c r="L608" i="6"/>
  <c r="L598" i="6" s="1"/>
  <c r="L596" i="6" s="1"/>
  <c r="L594" i="6" s="1"/>
  <c r="K608" i="6"/>
  <c r="J608" i="6"/>
  <c r="H608" i="6"/>
  <c r="G608" i="6"/>
  <c r="F608" i="6" s="1"/>
  <c r="E608" i="6"/>
  <c r="D608" i="6"/>
  <c r="I608" i="6" s="1"/>
  <c r="C608" i="6"/>
  <c r="I606" i="6"/>
  <c r="H606" i="6"/>
  <c r="F606" i="6"/>
  <c r="L604" i="6"/>
  <c r="K604" i="6"/>
  <c r="J604" i="6"/>
  <c r="I604" i="6"/>
  <c r="H604" i="6"/>
  <c r="G604" i="6"/>
  <c r="E604" i="6"/>
  <c r="D604" i="6"/>
  <c r="C604" i="6"/>
  <c r="C598" i="6" s="1"/>
  <c r="I602" i="6"/>
  <c r="H602" i="6"/>
  <c r="F602" i="6"/>
  <c r="L600" i="6"/>
  <c r="K600" i="6"/>
  <c r="J600" i="6"/>
  <c r="J598" i="6" s="1"/>
  <c r="I600" i="6"/>
  <c r="H600" i="6"/>
  <c r="G600" i="6"/>
  <c r="F600" i="6"/>
  <c r="E600" i="6"/>
  <c r="D600" i="6"/>
  <c r="C600" i="6"/>
  <c r="K598" i="6"/>
  <c r="K596" i="6" s="1"/>
  <c r="K594" i="6" s="1"/>
  <c r="E598" i="6"/>
  <c r="E596" i="6" s="1"/>
  <c r="D598" i="6"/>
  <c r="J596" i="6"/>
  <c r="J594" i="6"/>
  <c r="I589" i="6"/>
  <c r="H589" i="6"/>
  <c r="F589" i="6"/>
  <c r="L587" i="6"/>
  <c r="K587" i="6"/>
  <c r="J587" i="6"/>
  <c r="G587" i="6"/>
  <c r="E587" i="6"/>
  <c r="D587" i="6"/>
  <c r="C587" i="6"/>
  <c r="I585" i="6"/>
  <c r="H585" i="6"/>
  <c r="F585" i="6"/>
  <c r="L583" i="6"/>
  <c r="K583" i="6"/>
  <c r="J583" i="6"/>
  <c r="H583" i="6"/>
  <c r="G583" i="6"/>
  <c r="F583" i="6"/>
  <c r="E583" i="6"/>
  <c r="E581" i="6" s="1"/>
  <c r="E579" i="6" s="1"/>
  <c r="E577" i="6" s="1"/>
  <c r="D583" i="6"/>
  <c r="C583" i="6"/>
  <c r="C581" i="6" s="1"/>
  <c r="L581" i="6"/>
  <c r="K581" i="6"/>
  <c r="K579" i="6" s="1"/>
  <c r="K577" i="6" s="1"/>
  <c r="K575" i="6" s="1"/>
  <c r="J581" i="6"/>
  <c r="G581" i="6"/>
  <c r="G579" i="6" s="1"/>
  <c r="L579" i="6"/>
  <c r="L577" i="6" s="1"/>
  <c r="J579" i="6"/>
  <c r="J577" i="6" s="1"/>
  <c r="G577" i="6"/>
  <c r="L575" i="6"/>
  <c r="I569" i="6"/>
  <c r="H569" i="6"/>
  <c r="F569" i="6"/>
  <c r="L567" i="6"/>
  <c r="K567" i="6"/>
  <c r="K545" i="6" s="1"/>
  <c r="K543" i="6" s="1"/>
  <c r="K541" i="6" s="1"/>
  <c r="K539" i="6" s="1"/>
  <c r="J567" i="6"/>
  <c r="I567" i="6"/>
  <c r="G567" i="6"/>
  <c r="F567" i="6"/>
  <c r="E567" i="6"/>
  <c r="D567" i="6"/>
  <c r="C567" i="6"/>
  <c r="H567" i="6" s="1"/>
  <c r="I565" i="6"/>
  <c r="H565" i="6"/>
  <c r="F565" i="6"/>
  <c r="L563" i="6"/>
  <c r="K563" i="6"/>
  <c r="J563" i="6"/>
  <c r="G563" i="6"/>
  <c r="E563" i="6"/>
  <c r="D563" i="6"/>
  <c r="I563" i="6" s="1"/>
  <c r="C563" i="6"/>
  <c r="H563" i="6" s="1"/>
  <c r="I561" i="6"/>
  <c r="H561" i="6"/>
  <c r="F561" i="6"/>
  <c r="L559" i="6"/>
  <c r="K559" i="6"/>
  <c r="J559" i="6"/>
  <c r="G559" i="6"/>
  <c r="E559" i="6"/>
  <c r="E545" i="6" s="1"/>
  <c r="E543" i="6" s="1"/>
  <c r="E541" i="6" s="1"/>
  <c r="E539" i="6" s="1"/>
  <c r="D559" i="6"/>
  <c r="I559" i="6" s="1"/>
  <c r="C559" i="6"/>
  <c r="H559" i="6" s="1"/>
  <c r="I557" i="6"/>
  <c r="H557" i="6"/>
  <c r="F557" i="6"/>
  <c r="L555" i="6"/>
  <c r="K555" i="6"/>
  <c r="J555" i="6"/>
  <c r="G555" i="6"/>
  <c r="E555" i="6"/>
  <c r="H555" i="6" s="1"/>
  <c r="D555" i="6"/>
  <c r="I555" i="6" s="1"/>
  <c r="C555" i="6"/>
  <c r="I553" i="6"/>
  <c r="H553" i="6"/>
  <c r="F553" i="6"/>
  <c r="L551" i="6"/>
  <c r="K551" i="6"/>
  <c r="J551" i="6"/>
  <c r="G551" i="6"/>
  <c r="F551" i="6"/>
  <c r="E551" i="6"/>
  <c r="I551" i="6" s="1"/>
  <c r="D551" i="6"/>
  <c r="C551" i="6"/>
  <c r="I549" i="6"/>
  <c r="H549" i="6"/>
  <c r="F549" i="6"/>
  <c r="L547" i="6"/>
  <c r="K547" i="6"/>
  <c r="J547" i="6"/>
  <c r="J545" i="6" s="1"/>
  <c r="J543" i="6" s="1"/>
  <c r="J541" i="6" s="1"/>
  <c r="J539" i="6" s="1"/>
  <c r="I547" i="6"/>
  <c r="G547" i="6"/>
  <c r="G545" i="6" s="1"/>
  <c r="F547" i="6"/>
  <c r="E547" i="6"/>
  <c r="D547" i="6"/>
  <c r="C547" i="6"/>
  <c r="L545" i="6"/>
  <c r="L543" i="6" s="1"/>
  <c r="L541" i="6" s="1"/>
  <c r="L539" i="6" s="1"/>
  <c r="D545" i="6"/>
  <c r="I533" i="6"/>
  <c r="H533" i="6"/>
  <c r="F533" i="6"/>
  <c r="L531" i="6"/>
  <c r="K531" i="6"/>
  <c r="J531" i="6"/>
  <c r="H531" i="6"/>
  <c r="G531" i="6"/>
  <c r="E531" i="6"/>
  <c r="D531" i="6"/>
  <c r="I531" i="6" s="1"/>
  <c r="C531" i="6"/>
  <c r="I529" i="6"/>
  <c r="H529" i="6"/>
  <c r="F529" i="6"/>
  <c r="L527" i="6"/>
  <c r="L521" i="6" s="1"/>
  <c r="L519" i="6" s="1"/>
  <c r="L492" i="6" s="1"/>
  <c r="L490" i="6" s="1"/>
  <c r="K527" i="6"/>
  <c r="J527" i="6"/>
  <c r="H527" i="6"/>
  <c r="G527" i="6"/>
  <c r="E527" i="6"/>
  <c r="I527" i="6" s="1"/>
  <c r="D527" i="6"/>
  <c r="F527" i="6" s="1"/>
  <c r="C527" i="6"/>
  <c r="I525" i="6"/>
  <c r="H525" i="6"/>
  <c r="F525" i="6"/>
  <c r="L523" i="6"/>
  <c r="K523" i="6"/>
  <c r="K521" i="6" s="1"/>
  <c r="K519" i="6" s="1"/>
  <c r="J523" i="6"/>
  <c r="J521" i="6" s="1"/>
  <c r="J519" i="6" s="1"/>
  <c r="I523" i="6"/>
  <c r="H523" i="6"/>
  <c r="G523" i="6"/>
  <c r="F523" i="6"/>
  <c r="E523" i="6"/>
  <c r="E521" i="6" s="1"/>
  <c r="E519" i="6" s="1"/>
  <c r="D523" i="6"/>
  <c r="C523" i="6"/>
  <c r="I521" i="6"/>
  <c r="G521" i="6"/>
  <c r="F521" i="6" s="1"/>
  <c r="D521" i="6"/>
  <c r="D519" i="6" s="1"/>
  <c r="C521" i="6"/>
  <c r="C519" i="6" s="1"/>
  <c r="I515" i="6"/>
  <c r="H515" i="6"/>
  <c r="F515" i="6"/>
  <c r="L513" i="6"/>
  <c r="K513" i="6"/>
  <c r="J513" i="6"/>
  <c r="H513" i="6"/>
  <c r="G513" i="6"/>
  <c r="F513" i="6" s="1"/>
  <c r="E513" i="6"/>
  <c r="D513" i="6"/>
  <c r="I513" i="6" s="1"/>
  <c r="C513" i="6"/>
  <c r="I511" i="6"/>
  <c r="H511" i="6"/>
  <c r="F511" i="6"/>
  <c r="L509" i="6"/>
  <c r="K509" i="6"/>
  <c r="J509" i="6"/>
  <c r="I509" i="6"/>
  <c r="H509" i="6"/>
  <c r="G509" i="6"/>
  <c r="F509" i="6" s="1"/>
  <c r="E509" i="6"/>
  <c r="D509" i="6"/>
  <c r="D496" i="6" s="1"/>
  <c r="C509" i="6"/>
  <c r="I507" i="6"/>
  <c r="H507" i="6"/>
  <c r="F507" i="6"/>
  <c r="I506" i="6"/>
  <c r="H506" i="6"/>
  <c r="F506" i="6"/>
  <c r="I505" i="6"/>
  <c r="H505" i="6"/>
  <c r="F505" i="6"/>
  <c r="I504" i="6"/>
  <c r="H504" i="6"/>
  <c r="F504" i="6"/>
  <c r="L502" i="6"/>
  <c r="K502" i="6"/>
  <c r="J502" i="6"/>
  <c r="G502" i="6"/>
  <c r="F502" i="6"/>
  <c r="E502" i="6"/>
  <c r="I502" i="6" s="1"/>
  <c r="D502" i="6"/>
  <c r="C502" i="6"/>
  <c r="H502" i="6" s="1"/>
  <c r="I500" i="6"/>
  <c r="H500" i="6"/>
  <c r="F500" i="6"/>
  <c r="L498" i="6"/>
  <c r="K498" i="6"/>
  <c r="K496" i="6" s="1"/>
  <c r="J498" i="6"/>
  <c r="J496" i="6" s="1"/>
  <c r="J494" i="6" s="1"/>
  <c r="J492" i="6" s="1"/>
  <c r="G498" i="6"/>
  <c r="F498" i="6"/>
  <c r="E498" i="6"/>
  <c r="D498" i="6"/>
  <c r="I498" i="6" s="1"/>
  <c r="C498" i="6"/>
  <c r="C496" i="6" s="1"/>
  <c r="H496" i="6" s="1"/>
  <c r="L496" i="6"/>
  <c r="L494" i="6" s="1"/>
  <c r="E496" i="6"/>
  <c r="E494" i="6" s="1"/>
  <c r="K494" i="6"/>
  <c r="J490" i="6"/>
  <c r="I481" i="6"/>
  <c r="H481" i="6"/>
  <c r="F481" i="6"/>
  <c r="L479" i="6"/>
  <c r="K479" i="6"/>
  <c r="J479" i="6"/>
  <c r="I479" i="6"/>
  <c r="H479" i="6"/>
  <c r="G479" i="6"/>
  <c r="F479" i="6"/>
  <c r="E479" i="6"/>
  <c r="D479" i="6"/>
  <c r="C479" i="6"/>
  <c r="I477" i="6"/>
  <c r="H477" i="6"/>
  <c r="F477" i="6"/>
  <c r="L475" i="6"/>
  <c r="L473" i="6" s="1"/>
  <c r="K475" i="6"/>
  <c r="K473" i="6" s="1"/>
  <c r="K461" i="6" s="1"/>
  <c r="J475" i="6"/>
  <c r="J473" i="6" s="1"/>
  <c r="I475" i="6"/>
  <c r="G475" i="6"/>
  <c r="E475" i="6"/>
  <c r="D475" i="6"/>
  <c r="C475" i="6"/>
  <c r="C473" i="6" s="1"/>
  <c r="H473" i="6"/>
  <c r="E473" i="6"/>
  <c r="I473" i="6" s="1"/>
  <c r="D473" i="6"/>
  <c r="I470" i="6"/>
  <c r="H470" i="6"/>
  <c r="F470" i="6"/>
  <c r="I469" i="6"/>
  <c r="H469" i="6"/>
  <c r="F469" i="6"/>
  <c r="I468" i="6"/>
  <c r="H468" i="6"/>
  <c r="F468" i="6"/>
  <c r="I467" i="6"/>
  <c r="H467" i="6"/>
  <c r="F467" i="6"/>
  <c r="L465" i="6"/>
  <c r="K465" i="6"/>
  <c r="K463" i="6" s="1"/>
  <c r="J465" i="6"/>
  <c r="J463" i="6" s="1"/>
  <c r="G465" i="6"/>
  <c r="G463" i="6" s="1"/>
  <c r="E465" i="6"/>
  <c r="D465" i="6"/>
  <c r="I465" i="6" s="1"/>
  <c r="C465" i="6"/>
  <c r="C463" i="6" s="1"/>
  <c r="H463" i="6" s="1"/>
  <c r="L463" i="6"/>
  <c r="L461" i="6" s="1"/>
  <c r="F463" i="6"/>
  <c r="E463" i="6"/>
  <c r="D463" i="6"/>
  <c r="I463" i="6" s="1"/>
  <c r="I457" i="6"/>
  <c r="H457" i="6"/>
  <c r="F457" i="6"/>
  <c r="L455" i="6"/>
  <c r="K455" i="6"/>
  <c r="J455" i="6"/>
  <c r="G455" i="6"/>
  <c r="G449" i="6" s="1"/>
  <c r="E455" i="6"/>
  <c r="D455" i="6"/>
  <c r="I455" i="6" s="1"/>
  <c r="C455" i="6"/>
  <c r="H455" i="6" s="1"/>
  <c r="I453" i="6"/>
  <c r="H453" i="6"/>
  <c r="F453" i="6"/>
  <c r="L451" i="6"/>
  <c r="K451" i="6"/>
  <c r="J451" i="6"/>
  <c r="H451" i="6"/>
  <c r="G451" i="6"/>
  <c r="F451" i="6"/>
  <c r="E451" i="6"/>
  <c r="E449" i="6" s="1"/>
  <c r="D451" i="6"/>
  <c r="I451" i="6" s="1"/>
  <c r="C451" i="6"/>
  <c r="K449" i="6"/>
  <c r="J449" i="6"/>
  <c r="I446" i="6"/>
  <c r="H446" i="6"/>
  <c r="F446" i="6"/>
  <c r="I445" i="6"/>
  <c r="H445" i="6"/>
  <c r="F445" i="6"/>
  <c r="I444" i="6"/>
  <c r="H444" i="6"/>
  <c r="F444" i="6"/>
  <c r="I443" i="6"/>
  <c r="H443" i="6"/>
  <c r="F443" i="6"/>
  <c r="L441" i="6"/>
  <c r="L439" i="6" s="1"/>
  <c r="K441" i="6"/>
  <c r="J441" i="6"/>
  <c r="I441" i="6"/>
  <c r="H441" i="6"/>
  <c r="G441" i="6"/>
  <c r="F441" i="6" s="1"/>
  <c r="E441" i="6"/>
  <c r="E439" i="6" s="1"/>
  <c r="E437" i="6" s="1"/>
  <c r="D441" i="6"/>
  <c r="D439" i="6" s="1"/>
  <c r="C441" i="6"/>
  <c r="K439" i="6"/>
  <c r="J439" i="6"/>
  <c r="G439" i="6"/>
  <c r="C439" i="6"/>
  <c r="J437" i="6"/>
  <c r="I433" i="6"/>
  <c r="H433" i="6"/>
  <c r="F433" i="6"/>
  <c r="L431" i="6"/>
  <c r="K431" i="6"/>
  <c r="J431" i="6"/>
  <c r="I431" i="6"/>
  <c r="G431" i="6"/>
  <c r="F431" i="6"/>
  <c r="E431" i="6"/>
  <c r="D431" i="6"/>
  <c r="C431" i="6"/>
  <c r="H431" i="6" s="1"/>
  <c r="I429" i="6"/>
  <c r="H429" i="6"/>
  <c r="F429" i="6"/>
  <c r="L427" i="6"/>
  <c r="L425" i="6" s="1"/>
  <c r="K427" i="6"/>
  <c r="K425" i="6" s="1"/>
  <c r="J427" i="6"/>
  <c r="G427" i="6"/>
  <c r="E427" i="6"/>
  <c r="D427" i="6"/>
  <c r="I427" i="6" s="1"/>
  <c r="C427" i="6"/>
  <c r="C425" i="6" s="1"/>
  <c r="J425" i="6"/>
  <c r="J413" i="6" s="1"/>
  <c r="H425" i="6"/>
  <c r="E425" i="6"/>
  <c r="I425" i="6" s="1"/>
  <c r="D425" i="6"/>
  <c r="I422" i="6"/>
  <c r="H422" i="6"/>
  <c r="F422" i="6"/>
  <c r="I421" i="6"/>
  <c r="H421" i="6"/>
  <c r="F421" i="6"/>
  <c r="I420" i="6"/>
  <c r="H420" i="6"/>
  <c r="F420" i="6"/>
  <c r="I419" i="6"/>
  <c r="H419" i="6"/>
  <c r="F419" i="6"/>
  <c r="L417" i="6"/>
  <c r="K417" i="6"/>
  <c r="K415" i="6" s="1"/>
  <c r="K413" i="6" s="1"/>
  <c r="J417" i="6"/>
  <c r="G417" i="6"/>
  <c r="G415" i="6" s="1"/>
  <c r="E417" i="6"/>
  <c r="D417" i="6"/>
  <c r="I417" i="6" s="1"/>
  <c r="C417" i="6"/>
  <c r="C415" i="6" s="1"/>
  <c r="H415" i="6" s="1"/>
  <c r="L415" i="6"/>
  <c r="L413" i="6" s="1"/>
  <c r="J415" i="6"/>
  <c r="E415" i="6"/>
  <c r="D415" i="6"/>
  <c r="I415" i="6" s="1"/>
  <c r="C413" i="6"/>
  <c r="I409" i="6"/>
  <c r="H409" i="6"/>
  <c r="F409" i="6"/>
  <c r="L407" i="6"/>
  <c r="K407" i="6"/>
  <c r="J407" i="6"/>
  <c r="G407" i="6"/>
  <c r="E407" i="6"/>
  <c r="D407" i="6"/>
  <c r="I407" i="6" s="1"/>
  <c r="C407" i="6"/>
  <c r="H407" i="6" s="1"/>
  <c r="I405" i="6"/>
  <c r="H405" i="6"/>
  <c r="F405" i="6"/>
  <c r="L403" i="6"/>
  <c r="L401" i="6" s="1"/>
  <c r="K403" i="6"/>
  <c r="J403" i="6"/>
  <c r="H403" i="6"/>
  <c r="G403" i="6"/>
  <c r="E403" i="6"/>
  <c r="E401" i="6" s="1"/>
  <c r="D403" i="6"/>
  <c r="I403" i="6" s="1"/>
  <c r="C403" i="6"/>
  <c r="K401" i="6"/>
  <c r="J401" i="6"/>
  <c r="G401" i="6"/>
  <c r="D401" i="6"/>
  <c r="C401" i="6"/>
  <c r="H401" i="6" s="1"/>
  <c r="I398" i="6"/>
  <c r="H398" i="6"/>
  <c r="F398" i="6"/>
  <c r="I397" i="6"/>
  <c r="H397" i="6"/>
  <c r="F397" i="6"/>
  <c r="I396" i="6"/>
  <c r="H396" i="6"/>
  <c r="F396" i="6"/>
  <c r="I395" i="6"/>
  <c r="H395" i="6"/>
  <c r="F395" i="6"/>
  <c r="L393" i="6"/>
  <c r="K393" i="6"/>
  <c r="J393" i="6"/>
  <c r="I393" i="6"/>
  <c r="H393" i="6"/>
  <c r="G393" i="6"/>
  <c r="F393" i="6"/>
  <c r="E393" i="6"/>
  <c r="E391" i="6" s="1"/>
  <c r="D393" i="6"/>
  <c r="C393" i="6"/>
  <c r="L391" i="6"/>
  <c r="L389" i="6" s="1"/>
  <c r="K391" i="6"/>
  <c r="K389" i="6" s="1"/>
  <c r="J391" i="6"/>
  <c r="J389" i="6" s="1"/>
  <c r="G391" i="6"/>
  <c r="D391" i="6"/>
  <c r="I391" i="6" s="1"/>
  <c r="C391" i="6"/>
  <c r="E389" i="6"/>
  <c r="I379" i="6"/>
  <c r="H379" i="6"/>
  <c r="F379" i="6"/>
  <c r="L377" i="6"/>
  <c r="K377" i="6"/>
  <c r="J377" i="6"/>
  <c r="I377" i="6"/>
  <c r="G377" i="6"/>
  <c r="F377" i="6"/>
  <c r="E377" i="6"/>
  <c r="D377" i="6"/>
  <c r="C377" i="6"/>
  <c r="H377" i="6" s="1"/>
  <c r="I375" i="6"/>
  <c r="H375" i="6"/>
  <c r="F375" i="6"/>
  <c r="L373" i="6"/>
  <c r="K373" i="6"/>
  <c r="J373" i="6"/>
  <c r="G373" i="6"/>
  <c r="F373" i="6"/>
  <c r="E373" i="6"/>
  <c r="D373" i="6"/>
  <c r="I373" i="6" s="1"/>
  <c r="C373" i="6"/>
  <c r="H373" i="6" s="1"/>
  <c r="I371" i="6"/>
  <c r="H371" i="6"/>
  <c r="F371" i="6"/>
  <c r="L369" i="6"/>
  <c r="K369" i="6"/>
  <c r="J369" i="6"/>
  <c r="G369" i="6"/>
  <c r="F369" i="6" s="1"/>
  <c r="E369" i="6"/>
  <c r="D369" i="6"/>
  <c r="I369" i="6" s="1"/>
  <c r="C369" i="6"/>
  <c r="H369" i="6" s="1"/>
  <c r="I367" i="6"/>
  <c r="H367" i="6"/>
  <c r="F367" i="6"/>
  <c r="L365" i="6"/>
  <c r="K365" i="6"/>
  <c r="J365" i="6"/>
  <c r="H365" i="6"/>
  <c r="G365" i="6"/>
  <c r="F365" i="6" s="1"/>
  <c r="E365" i="6"/>
  <c r="D365" i="6"/>
  <c r="D355" i="6" s="1"/>
  <c r="C365" i="6"/>
  <c r="I363" i="6"/>
  <c r="H363" i="6"/>
  <c r="F363" i="6"/>
  <c r="L361" i="6"/>
  <c r="K361" i="6"/>
  <c r="J361" i="6"/>
  <c r="I361" i="6"/>
  <c r="G361" i="6"/>
  <c r="F361" i="6"/>
  <c r="E361" i="6"/>
  <c r="D361" i="6"/>
  <c r="C361" i="6"/>
  <c r="H361" i="6" s="1"/>
  <c r="I359" i="6"/>
  <c r="H359" i="6"/>
  <c r="F359" i="6"/>
  <c r="L357" i="6"/>
  <c r="L355" i="6" s="1"/>
  <c r="L353" i="6" s="1"/>
  <c r="K357" i="6"/>
  <c r="K355" i="6" s="1"/>
  <c r="K353" i="6" s="1"/>
  <c r="J357" i="6"/>
  <c r="G357" i="6"/>
  <c r="F357" i="6"/>
  <c r="E357" i="6"/>
  <c r="D357" i="6"/>
  <c r="I357" i="6" s="1"/>
  <c r="C357" i="6"/>
  <c r="C355" i="6" s="1"/>
  <c r="H355" i="6" s="1"/>
  <c r="J355" i="6"/>
  <c r="J353" i="6" s="1"/>
  <c r="E355" i="6"/>
  <c r="E353" i="6" s="1"/>
  <c r="I349" i="6"/>
  <c r="H349" i="6"/>
  <c r="F349" i="6"/>
  <c r="L347" i="6"/>
  <c r="K347" i="6"/>
  <c r="J347" i="6"/>
  <c r="I347" i="6"/>
  <c r="G347" i="6"/>
  <c r="E347" i="6"/>
  <c r="D347" i="6"/>
  <c r="C347" i="6"/>
  <c r="H347" i="6" s="1"/>
  <c r="I345" i="6"/>
  <c r="H345" i="6"/>
  <c r="F345" i="6"/>
  <c r="L343" i="6"/>
  <c r="K343" i="6"/>
  <c r="J343" i="6"/>
  <c r="I343" i="6"/>
  <c r="H343" i="6"/>
  <c r="G343" i="6"/>
  <c r="E343" i="6"/>
  <c r="D343" i="6"/>
  <c r="D325" i="6" s="1"/>
  <c r="C343" i="6"/>
  <c r="I341" i="6"/>
  <c r="H341" i="6"/>
  <c r="F341" i="6"/>
  <c r="L339" i="6"/>
  <c r="K339" i="6"/>
  <c r="J339" i="6"/>
  <c r="I339" i="6"/>
  <c r="G339" i="6"/>
  <c r="F339" i="6"/>
  <c r="E339" i="6"/>
  <c r="D339" i="6"/>
  <c r="C339" i="6"/>
  <c r="C325" i="6" s="1"/>
  <c r="I337" i="6"/>
  <c r="H337" i="6"/>
  <c r="F337" i="6"/>
  <c r="L335" i="6"/>
  <c r="K335" i="6"/>
  <c r="J335" i="6"/>
  <c r="G335" i="6"/>
  <c r="F335" i="6" s="1"/>
  <c r="E335" i="6"/>
  <c r="D335" i="6"/>
  <c r="I335" i="6" s="1"/>
  <c r="C335" i="6"/>
  <c r="H335" i="6" s="1"/>
  <c r="I333" i="6"/>
  <c r="H333" i="6"/>
  <c r="F333" i="6"/>
  <c r="L331" i="6"/>
  <c r="L325" i="6" s="1"/>
  <c r="L323" i="6" s="1"/>
  <c r="L321" i="6" s="1"/>
  <c r="L319" i="6" s="1"/>
  <c r="K331" i="6"/>
  <c r="J331" i="6"/>
  <c r="H331" i="6"/>
  <c r="G331" i="6"/>
  <c r="F331" i="6" s="1"/>
  <c r="E331" i="6"/>
  <c r="D331" i="6"/>
  <c r="I331" i="6" s="1"/>
  <c r="C331" i="6"/>
  <c r="I329" i="6"/>
  <c r="H329" i="6"/>
  <c r="F329" i="6"/>
  <c r="L327" i="6"/>
  <c r="K327" i="6"/>
  <c r="J327" i="6"/>
  <c r="I327" i="6"/>
  <c r="H327" i="6"/>
  <c r="G327" i="6"/>
  <c r="F327" i="6"/>
  <c r="E327" i="6"/>
  <c r="D327" i="6"/>
  <c r="C327" i="6"/>
  <c r="K325" i="6"/>
  <c r="K323" i="6" s="1"/>
  <c r="K321" i="6" s="1"/>
  <c r="K319" i="6" s="1"/>
  <c r="J325" i="6"/>
  <c r="G325" i="6"/>
  <c r="G323" i="6" s="1"/>
  <c r="J323" i="6"/>
  <c r="I313" i="6"/>
  <c r="H313" i="6"/>
  <c r="F313" i="6"/>
  <c r="L311" i="6"/>
  <c r="K311" i="6"/>
  <c r="J311" i="6"/>
  <c r="G311" i="6"/>
  <c r="F311" i="6"/>
  <c r="E311" i="6"/>
  <c r="I311" i="6" s="1"/>
  <c r="D311" i="6"/>
  <c r="C311" i="6"/>
  <c r="H311" i="6" s="1"/>
  <c r="I309" i="6"/>
  <c r="H309" i="6"/>
  <c r="F309" i="6"/>
  <c r="L307" i="6"/>
  <c r="K307" i="6"/>
  <c r="K305" i="6" s="1"/>
  <c r="J307" i="6"/>
  <c r="G307" i="6"/>
  <c r="G305" i="6" s="1"/>
  <c r="G303" i="6" s="1"/>
  <c r="F307" i="6"/>
  <c r="E307" i="6"/>
  <c r="D307" i="6"/>
  <c r="I307" i="6" s="1"/>
  <c r="C307" i="6"/>
  <c r="C305" i="6" s="1"/>
  <c r="H305" i="6" s="1"/>
  <c r="L305" i="6"/>
  <c r="L303" i="6" s="1"/>
  <c r="J305" i="6"/>
  <c r="D305" i="6"/>
  <c r="K303" i="6"/>
  <c r="J303" i="6"/>
  <c r="D303" i="6"/>
  <c r="C303" i="6"/>
  <c r="H303" i="6" s="1"/>
  <c r="I299" i="6"/>
  <c r="H299" i="6"/>
  <c r="F299" i="6"/>
  <c r="L297" i="6"/>
  <c r="K297" i="6"/>
  <c r="J297" i="6"/>
  <c r="G297" i="6"/>
  <c r="E297" i="6"/>
  <c r="D297" i="6"/>
  <c r="I297" i="6" s="1"/>
  <c r="C297" i="6"/>
  <c r="H297" i="6" s="1"/>
  <c r="I295" i="6"/>
  <c r="H295" i="6"/>
  <c r="F295" i="6"/>
  <c r="L293" i="6"/>
  <c r="L291" i="6" s="1"/>
  <c r="L289" i="6" s="1"/>
  <c r="K293" i="6"/>
  <c r="J293" i="6"/>
  <c r="H293" i="6"/>
  <c r="G293" i="6"/>
  <c r="E293" i="6"/>
  <c r="E291" i="6" s="1"/>
  <c r="E289" i="6" s="1"/>
  <c r="D293" i="6"/>
  <c r="I293" i="6" s="1"/>
  <c r="C293" i="6"/>
  <c r="K291" i="6"/>
  <c r="K289" i="6" s="1"/>
  <c r="J291" i="6"/>
  <c r="J289" i="6" s="1"/>
  <c r="G291" i="6"/>
  <c r="G289" i="6" s="1"/>
  <c r="D291" i="6"/>
  <c r="C291" i="6"/>
  <c r="I285" i="6"/>
  <c r="H285" i="6"/>
  <c r="F285" i="6"/>
  <c r="L283" i="6"/>
  <c r="K283" i="6"/>
  <c r="J283" i="6"/>
  <c r="I283" i="6"/>
  <c r="G283" i="6"/>
  <c r="F283" i="6" s="1"/>
  <c r="E283" i="6"/>
  <c r="D283" i="6"/>
  <c r="C283" i="6"/>
  <c r="H283" i="6" s="1"/>
  <c r="I281" i="6"/>
  <c r="H281" i="6"/>
  <c r="F281" i="6"/>
  <c r="L279" i="6"/>
  <c r="K279" i="6"/>
  <c r="K277" i="6" s="1"/>
  <c r="J279" i="6"/>
  <c r="G279" i="6"/>
  <c r="G277" i="6" s="1"/>
  <c r="G275" i="6" s="1"/>
  <c r="E279" i="6"/>
  <c r="D279" i="6"/>
  <c r="C279" i="6"/>
  <c r="L277" i="6"/>
  <c r="L275" i="6" s="1"/>
  <c r="L273" i="6" s="1"/>
  <c r="E277" i="6"/>
  <c r="E275" i="6" s="1"/>
  <c r="K275" i="6"/>
  <c r="K273" i="6" s="1"/>
  <c r="I268" i="6"/>
  <c r="H268" i="6"/>
  <c r="F268" i="6"/>
  <c r="I267" i="6"/>
  <c r="H267" i="6"/>
  <c r="F267" i="6"/>
  <c r="L265" i="6"/>
  <c r="L263" i="6" s="1"/>
  <c r="L261" i="6" s="1"/>
  <c r="L259" i="6" s="1"/>
  <c r="K265" i="6"/>
  <c r="J265" i="6"/>
  <c r="I265" i="6"/>
  <c r="H265" i="6"/>
  <c r="G265" i="6"/>
  <c r="F265" i="6"/>
  <c r="E265" i="6"/>
  <c r="E263" i="6" s="1"/>
  <c r="D265" i="6"/>
  <c r="C265" i="6"/>
  <c r="K263" i="6"/>
  <c r="K261" i="6" s="1"/>
  <c r="K259" i="6" s="1"/>
  <c r="J263" i="6"/>
  <c r="J261" i="6" s="1"/>
  <c r="J259" i="6" s="1"/>
  <c r="G263" i="6"/>
  <c r="G261" i="6" s="1"/>
  <c r="F263" i="6"/>
  <c r="D263" i="6"/>
  <c r="I263" i="6" s="1"/>
  <c r="C263" i="6"/>
  <c r="C261" i="6" s="1"/>
  <c r="H261" i="6" s="1"/>
  <c r="E261" i="6"/>
  <c r="E259" i="6" s="1"/>
  <c r="D261" i="6"/>
  <c r="D259" i="6" s="1"/>
  <c r="I259" i="6" s="1"/>
  <c r="G259" i="6"/>
  <c r="F259" i="6"/>
  <c r="I251" i="6"/>
  <c r="H251" i="6"/>
  <c r="F251" i="6"/>
  <c r="L249" i="6"/>
  <c r="K249" i="6"/>
  <c r="J249" i="6"/>
  <c r="J247" i="6" s="1"/>
  <c r="J245" i="6" s="1"/>
  <c r="G249" i="6"/>
  <c r="G247" i="6" s="1"/>
  <c r="E249" i="6"/>
  <c r="I249" i="6" s="1"/>
  <c r="D249" i="6"/>
  <c r="C249" i="6"/>
  <c r="H249" i="6" s="1"/>
  <c r="L247" i="6"/>
  <c r="L245" i="6" s="1"/>
  <c r="K247" i="6"/>
  <c r="K245" i="6" s="1"/>
  <c r="D247" i="6"/>
  <c r="C247" i="6"/>
  <c r="H247" i="6" s="1"/>
  <c r="C245" i="6"/>
  <c r="H245" i="6" s="1"/>
  <c r="I241" i="6"/>
  <c r="H241" i="6"/>
  <c r="F241" i="6"/>
  <c r="L239" i="6"/>
  <c r="K239" i="6"/>
  <c r="K237" i="6" s="1"/>
  <c r="J239" i="6"/>
  <c r="J237" i="6" s="1"/>
  <c r="G239" i="6"/>
  <c r="G237" i="6" s="1"/>
  <c r="E239" i="6"/>
  <c r="D239" i="6"/>
  <c r="C239" i="6"/>
  <c r="L237" i="6"/>
  <c r="E237" i="6"/>
  <c r="I234" i="6"/>
  <c r="H234" i="6"/>
  <c r="F234" i="6"/>
  <c r="L232" i="6"/>
  <c r="K232" i="6"/>
  <c r="J232" i="6"/>
  <c r="J230" i="6" s="1"/>
  <c r="I232" i="6"/>
  <c r="G232" i="6"/>
  <c r="F232" i="6" s="1"/>
  <c r="E232" i="6"/>
  <c r="D232" i="6"/>
  <c r="C232" i="6"/>
  <c r="L230" i="6"/>
  <c r="L228" i="6" s="1"/>
  <c r="K230" i="6"/>
  <c r="K228" i="6" s="1"/>
  <c r="G230" i="6"/>
  <c r="E230" i="6"/>
  <c r="D230" i="6"/>
  <c r="J228" i="6"/>
  <c r="E228" i="6"/>
  <c r="I224" i="6"/>
  <c r="H224" i="6"/>
  <c r="F224" i="6"/>
  <c r="L222" i="6"/>
  <c r="K222" i="6"/>
  <c r="J222" i="6"/>
  <c r="G222" i="6"/>
  <c r="F222" i="6"/>
  <c r="E222" i="6"/>
  <c r="D222" i="6"/>
  <c r="I222" i="6" s="1"/>
  <c r="C222" i="6"/>
  <c r="H222" i="6" s="1"/>
  <c r="I220" i="6"/>
  <c r="H220" i="6"/>
  <c r="F220" i="6"/>
  <c r="I219" i="6"/>
  <c r="H219" i="6"/>
  <c r="F219" i="6"/>
  <c r="L217" i="6"/>
  <c r="K217" i="6"/>
  <c r="J217" i="6"/>
  <c r="G217" i="6"/>
  <c r="F217" i="6" s="1"/>
  <c r="E217" i="6"/>
  <c r="D217" i="6"/>
  <c r="I217" i="6" s="1"/>
  <c r="C217" i="6"/>
  <c r="H217" i="6" s="1"/>
  <c r="I215" i="6"/>
  <c r="H215" i="6"/>
  <c r="F215" i="6"/>
  <c r="L213" i="6"/>
  <c r="K213" i="6"/>
  <c r="J213" i="6"/>
  <c r="G213" i="6"/>
  <c r="E213" i="6"/>
  <c r="D213" i="6"/>
  <c r="I213" i="6" s="1"/>
  <c r="C213" i="6"/>
  <c r="H213" i="6" s="1"/>
  <c r="I211" i="6"/>
  <c r="H211" i="6"/>
  <c r="F211" i="6"/>
  <c r="L209" i="6"/>
  <c r="L198" i="6" s="1"/>
  <c r="K209" i="6"/>
  <c r="J209" i="6"/>
  <c r="H209" i="6"/>
  <c r="G209" i="6"/>
  <c r="E209" i="6"/>
  <c r="D209" i="6"/>
  <c r="I209" i="6" s="1"/>
  <c r="C209" i="6"/>
  <c r="I207" i="6"/>
  <c r="H207" i="6"/>
  <c r="F207" i="6"/>
  <c r="I206" i="6"/>
  <c r="H206" i="6"/>
  <c r="F206" i="6"/>
  <c r="L204" i="6"/>
  <c r="K204" i="6"/>
  <c r="J204" i="6"/>
  <c r="H204" i="6"/>
  <c r="G204" i="6"/>
  <c r="E204" i="6"/>
  <c r="D204" i="6"/>
  <c r="D198" i="6" s="1"/>
  <c r="I198" i="6" s="1"/>
  <c r="C204" i="6"/>
  <c r="I202" i="6"/>
  <c r="H202" i="6"/>
  <c r="F202" i="6"/>
  <c r="L200" i="6"/>
  <c r="K200" i="6"/>
  <c r="K198" i="6" s="1"/>
  <c r="J200" i="6"/>
  <c r="I200" i="6"/>
  <c r="G200" i="6"/>
  <c r="F200" i="6"/>
  <c r="E200" i="6"/>
  <c r="E198" i="6" s="1"/>
  <c r="D200" i="6"/>
  <c r="C200" i="6"/>
  <c r="H200" i="6" s="1"/>
  <c r="G198" i="6"/>
  <c r="I195" i="6"/>
  <c r="H195" i="6"/>
  <c r="F195" i="6"/>
  <c r="L193" i="6"/>
  <c r="K193" i="6"/>
  <c r="J193" i="6"/>
  <c r="I193" i="6"/>
  <c r="H193" i="6"/>
  <c r="G193" i="6"/>
  <c r="F193" i="6" s="1"/>
  <c r="E193" i="6"/>
  <c r="D193" i="6"/>
  <c r="C193" i="6"/>
  <c r="I191" i="6"/>
  <c r="H191" i="6"/>
  <c r="F191" i="6"/>
  <c r="L189" i="6"/>
  <c r="K189" i="6"/>
  <c r="J189" i="6"/>
  <c r="I189" i="6"/>
  <c r="G189" i="6"/>
  <c r="F189" i="6"/>
  <c r="E189" i="6"/>
  <c r="D189" i="6"/>
  <c r="C189" i="6"/>
  <c r="H189" i="6" s="1"/>
  <c r="I187" i="6"/>
  <c r="H187" i="6"/>
  <c r="F187" i="6"/>
  <c r="I186" i="6"/>
  <c r="H186" i="6"/>
  <c r="F186" i="6"/>
  <c r="I185" i="6"/>
  <c r="H185" i="6"/>
  <c r="F185" i="6"/>
  <c r="I184" i="6"/>
  <c r="H184" i="6"/>
  <c r="F184" i="6"/>
  <c r="L182" i="6"/>
  <c r="K182" i="6"/>
  <c r="J182" i="6"/>
  <c r="G182" i="6"/>
  <c r="F182" i="6" s="1"/>
  <c r="E182" i="6"/>
  <c r="D182" i="6"/>
  <c r="I182" i="6" s="1"/>
  <c r="C182" i="6"/>
  <c r="H182" i="6" s="1"/>
  <c r="I180" i="6"/>
  <c r="H180" i="6"/>
  <c r="F180" i="6"/>
  <c r="L178" i="6"/>
  <c r="K178" i="6"/>
  <c r="J178" i="6"/>
  <c r="H178" i="6"/>
  <c r="G178" i="6"/>
  <c r="F178" i="6" s="1"/>
  <c r="E178" i="6"/>
  <c r="D178" i="6"/>
  <c r="I178" i="6" s="1"/>
  <c r="C178" i="6"/>
  <c r="I176" i="6"/>
  <c r="H176" i="6"/>
  <c r="F176" i="6"/>
  <c r="L174" i="6"/>
  <c r="K174" i="6"/>
  <c r="J174" i="6"/>
  <c r="I174" i="6"/>
  <c r="G174" i="6"/>
  <c r="F174" i="6"/>
  <c r="E174" i="6"/>
  <c r="D174" i="6"/>
  <c r="C174" i="6"/>
  <c r="H174" i="6" s="1"/>
  <c r="I172" i="6"/>
  <c r="H172" i="6"/>
  <c r="F172" i="6"/>
  <c r="I171" i="6"/>
  <c r="H171" i="6"/>
  <c r="F171" i="6"/>
  <c r="I170" i="6"/>
  <c r="H170" i="6"/>
  <c r="F170" i="6"/>
  <c r="I169" i="6"/>
  <c r="H169" i="6"/>
  <c r="F169" i="6"/>
  <c r="I168" i="6"/>
  <c r="H168" i="6"/>
  <c r="F168" i="6"/>
  <c r="L166" i="6"/>
  <c r="K166" i="6"/>
  <c r="J166" i="6"/>
  <c r="J118" i="6" s="1"/>
  <c r="G166" i="6"/>
  <c r="F166" i="6"/>
  <c r="E166" i="6"/>
  <c r="D166" i="6"/>
  <c r="I166" i="6" s="1"/>
  <c r="C166" i="6"/>
  <c r="H166" i="6" s="1"/>
  <c r="I164" i="6"/>
  <c r="H164" i="6"/>
  <c r="F164" i="6"/>
  <c r="I163" i="6"/>
  <c r="H163" i="6"/>
  <c r="F163" i="6"/>
  <c r="I162" i="6"/>
  <c r="H162" i="6"/>
  <c r="F162" i="6"/>
  <c r="I161" i="6"/>
  <c r="H161" i="6"/>
  <c r="F161" i="6"/>
  <c r="I160" i="6"/>
  <c r="H160" i="6"/>
  <c r="F160" i="6"/>
  <c r="I159" i="6"/>
  <c r="H159" i="6"/>
  <c r="F159" i="6"/>
  <c r="I158" i="6"/>
  <c r="H158" i="6"/>
  <c r="F158" i="6"/>
  <c r="I157" i="6"/>
  <c r="H157" i="6"/>
  <c r="F157" i="6"/>
  <c r="I156" i="6"/>
  <c r="H156" i="6"/>
  <c r="F156" i="6"/>
  <c r="L154" i="6"/>
  <c r="K154" i="6"/>
  <c r="J154" i="6"/>
  <c r="H154" i="6"/>
  <c r="G154" i="6"/>
  <c r="E154" i="6"/>
  <c r="D154" i="6"/>
  <c r="I154" i="6" s="1"/>
  <c r="C154" i="6"/>
  <c r="I152" i="6"/>
  <c r="H152" i="6"/>
  <c r="F152" i="6"/>
  <c r="I151" i="6"/>
  <c r="H151" i="6"/>
  <c r="F151" i="6"/>
  <c r="I150" i="6"/>
  <c r="H150" i="6"/>
  <c r="F150" i="6"/>
  <c r="I149" i="6"/>
  <c r="H149" i="6"/>
  <c r="F149" i="6"/>
  <c r="L147" i="6"/>
  <c r="K147" i="6"/>
  <c r="J147" i="6"/>
  <c r="G147" i="6"/>
  <c r="E147" i="6"/>
  <c r="D147" i="6"/>
  <c r="I147" i="6" s="1"/>
  <c r="C147" i="6"/>
  <c r="H147" i="6" s="1"/>
  <c r="I145" i="6"/>
  <c r="H145" i="6"/>
  <c r="F145" i="6"/>
  <c r="I144" i="6"/>
  <c r="H144" i="6"/>
  <c r="F144" i="6"/>
  <c r="I143" i="6"/>
  <c r="H143" i="6"/>
  <c r="F143" i="6"/>
  <c r="I142" i="6"/>
  <c r="H142" i="6"/>
  <c r="F142" i="6"/>
  <c r="L140" i="6"/>
  <c r="K140" i="6"/>
  <c r="J140" i="6"/>
  <c r="I140" i="6"/>
  <c r="H140" i="6"/>
  <c r="G140" i="6"/>
  <c r="E140" i="6"/>
  <c r="D140" i="6"/>
  <c r="C140" i="6"/>
  <c r="I138" i="6"/>
  <c r="H138" i="6"/>
  <c r="F138" i="6"/>
  <c r="L136" i="6"/>
  <c r="K136" i="6"/>
  <c r="J136" i="6"/>
  <c r="I136" i="6"/>
  <c r="H136" i="6"/>
  <c r="G136" i="6"/>
  <c r="E136" i="6"/>
  <c r="D136" i="6"/>
  <c r="C136" i="6"/>
  <c r="I134" i="6"/>
  <c r="H134" i="6"/>
  <c r="F134" i="6"/>
  <c r="L132" i="6"/>
  <c r="K132" i="6"/>
  <c r="J132" i="6"/>
  <c r="I132" i="6"/>
  <c r="G132" i="6"/>
  <c r="E132" i="6"/>
  <c r="D132" i="6"/>
  <c r="F132" i="6" s="1"/>
  <c r="C132" i="6"/>
  <c r="H132" i="6" s="1"/>
  <c r="I130" i="6"/>
  <c r="H130" i="6"/>
  <c r="F130" i="6"/>
  <c r="L128" i="6"/>
  <c r="K128" i="6"/>
  <c r="K118" i="6" s="1"/>
  <c r="K116" i="6" s="1"/>
  <c r="K114" i="6" s="1"/>
  <c r="K112" i="6" s="1"/>
  <c r="J128" i="6"/>
  <c r="G128" i="6"/>
  <c r="F128" i="6" s="1"/>
  <c r="E128" i="6"/>
  <c r="D128" i="6"/>
  <c r="C128" i="6"/>
  <c r="H128" i="6" s="1"/>
  <c r="I126" i="6"/>
  <c r="H126" i="6"/>
  <c r="F126" i="6"/>
  <c r="L124" i="6"/>
  <c r="K124" i="6"/>
  <c r="J124" i="6"/>
  <c r="G124" i="6"/>
  <c r="F124" i="6" s="1"/>
  <c r="E124" i="6"/>
  <c r="H124" i="6" s="1"/>
  <c r="D124" i="6"/>
  <c r="C124" i="6"/>
  <c r="I122" i="6"/>
  <c r="H122" i="6"/>
  <c r="F122" i="6"/>
  <c r="L120" i="6"/>
  <c r="L118" i="6" s="1"/>
  <c r="L116" i="6" s="1"/>
  <c r="L114" i="6" s="1"/>
  <c r="L112" i="6" s="1"/>
  <c r="K120" i="6"/>
  <c r="J120" i="6"/>
  <c r="H120" i="6"/>
  <c r="G120" i="6"/>
  <c r="F120" i="6" s="1"/>
  <c r="E120" i="6"/>
  <c r="D120" i="6"/>
  <c r="I120" i="6" s="1"/>
  <c r="C120" i="6"/>
  <c r="C118" i="6"/>
  <c r="I97" i="6"/>
  <c r="H97" i="6"/>
  <c r="F97" i="6"/>
  <c r="L95" i="6"/>
  <c r="K95" i="6"/>
  <c r="J95" i="6"/>
  <c r="G95" i="6"/>
  <c r="F95" i="6"/>
  <c r="E95" i="6"/>
  <c r="D95" i="6"/>
  <c r="I95" i="6" s="1"/>
  <c r="C95" i="6"/>
  <c r="H95" i="6" s="1"/>
  <c r="I93" i="6"/>
  <c r="H93" i="6"/>
  <c r="F93" i="6"/>
  <c r="L91" i="6"/>
  <c r="K91" i="6"/>
  <c r="J91" i="6"/>
  <c r="J89" i="6" s="1"/>
  <c r="J87" i="6" s="1"/>
  <c r="J85" i="6" s="1"/>
  <c r="H91" i="6"/>
  <c r="G91" i="6"/>
  <c r="G89" i="6" s="1"/>
  <c r="E91" i="6"/>
  <c r="D91" i="6"/>
  <c r="I91" i="6" s="1"/>
  <c r="C91" i="6"/>
  <c r="L89" i="6"/>
  <c r="K89" i="6"/>
  <c r="K87" i="6" s="1"/>
  <c r="K85" i="6" s="1"/>
  <c r="E89" i="6"/>
  <c r="E87" i="6" s="1"/>
  <c r="E85" i="6" s="1"/>
  <c r="L87" i="6"/>
  <c r="L85" i="6" s="1"/>
  <c r="I80" i="6"/>
  <c r="H80" i="6"/>
  <c r="F80" i="6"/>
  <c r="L78" i="6"/>
  <c r="K78" i="6"/>
  <c r="J78" i="6"/>
  <c r="I78" i="6"/>
  <c r="H78" i="6"/>
  <c r="G78" i="6"/>
  <c r="F78" i="6" s="1"/>
  <c r="E78" i="6"/>
  <c r="D78" i="6"/>
  <c r="C78" i="6"/>
  <c r="I76" i="6"/>
  <c r="H76" i="6"/>
  <c r="F76" i="6"/>
  <c r="L74" i="6"/>
  <c r="K74" i="6"/>
  <c r="J74" i="6"/>
  <c r="I74" i="6"/>
  <c r="G74" i="6"/>
  <c r="F74" i="6"/>
  <c r="E74" i="6"/>
  <c r="D74" i="6"/>
  <c r="C74" i="6"/>
  <c r="H74" i="6" s="1"/>
  <c r="I72" i="6"/>
  <c r="H72" i="6"/>
  <c r="F72" i="6"/>
  <c r="I71" i="6"/>
  <c r="H71" i="6"/>
  <c r="F71" i="6"/>
  <c r="I70" i="6"/>
  <c r="H70" i="6"/>
  <c r="F70" i="6"/>
  <c r="I69" i="6"/>
  <c r="H69" i="6"/>
  <c r="F69" i="6"/>
  <c r="L67" i="6"/>
  <c r="K67" i="6"/>
  <c r="J67" i="6"/>
  <c r="H67" i="6"/>
  <c r="G67" i="6"/>
  <c r="F67" i="6" s="1"/>
  <c r="E67" i="6"/>
  <c r="D67" i="6"/>
  <c r="I67" i="6" s="1"/>
  <c r="C67" i="6"/>
  <c r="I65" i="6"/>
  <c r="H65" i="6"/>
  <c r="F65" i="6"/>
  <c r="L63" i="6"/>
  <c r="K63" i="6"/>
  <c r="K45" i="6" s="1"/>
  <c r="K43" i="6" s="1"/>
  <c r="K41" i="6" s="1"/>
  <c r="J63" i="6"/>
  <c r="I63" i="6"/>
  <c r="H63" i="6"/>
  <c r="G63" i="6"/>
  <c r="F63" i="6" s="1"/>
  <c r="E63" i="6"/>
  <c r="D63" i="6"/>
  <c r="C63" i="6"/>
  <c r="I61" i="6"/>
  <c r="H61" i="6"/>
  <c r="F61" i="6"/>
  <c r="L59" i="6"/>
  <c r="K59" i="6"/>
  <c r="J59" i="6"/>
  <c r="J45" i="6" s="1"/>
  <c r="J43" i="6" s="1"/>
  <c r="J41" i="6" s="1"/>
  <c r="I59" i="6"/>
  <c r="G59" i="6"/>
  <c r="F59" i="6"/>
  <c r="E59" i="6"/>
  <c r="D59" i="6"/>
  <c r="C59" i="6"/>
  <c r="H59" i="6" s="1"/>
  <c r="I57" i="6"/>
  <c r="H57" i="6"/>
  <c r="F57" i="6"/>
  <c r="L55" i="6"/>
  <c r="K55" i="6"/>
  <c r="J55" i="6"/>
  <c r="G55" i="6"/>
  <c r="F55" i="6" s="1"/>
  <c r="E55" i="6"/>
  <c r="D55" i="6"/>
  <c r="I55" i="6" s="1"/>
  <c r="C55" i="6"/>
  <c r="H55" i="6" s="1"/>
  <c r="I53" i="6"/>
  <c r="H53" i="6"/>
  <c r="F53" i="6"/>
  <c r="L51" i="6"/>
  <c r="K51" i="6"/>
  <c r="J51" i="6"/>
  <c r="G51" i="6"/>
  <c r="E51" i="6"/>
  <c r="D51" i="6"/>
  <c r="C51" i="6"/>
  <c r="I49" i="6"/>
  <c r="H49" i="6"/>
  <c r="F49" i="6"/>
  <c r="L47" i="6"/>
  <c r="L45" i="6" s="1"/>
  <c r="L43" i="6" s="1"/>
  <c r="L41" i="6" s="1"/>
  <c r="K47" i="6"/>
  <c r="J47" i="6"/>
  <c r="G47" i="6"/>
  <c r="F47" i="6"/>
  <c r="E47" i="6"/>
  <c r="E45" i="6" s="1"/>
  <c r="E43" i="6" s="1"/>
  <c r="E41" i="6" s="1"/>
  <c r="E39" i="6" s="1"/>
  <c r="E37" i="6" s="1"/>
  <c r="E35" i="6" s="1"/>
  <c r="E33" i="6" s="1"/>
  <c r="D47" i="6"/>
  <c r="I47" i="6" s="1"/>
  <c r="C47" i="6"/>
  <c r="H47" i="6" s="1"/>
  <c r="D45" i="6"/>
  <c r="I45" i="6" s="1"/>
  <c r="L32" i="6"/>
  <c r="K32" i="6"/>
  <c r="J32" i="6"/>
  <c r="I32" i="6"/>
  <c r="H32" i="6"/>
  <c r="G32" i="6"/>
  <c r="F32" i="6"/>
  <c r="E32" i="6"/>
  <c r="D32" i="6"/>
  <c r="C32" i="6"/>
  <c r="A32" i="6"/>
  <c r="J30" i="6"/>
  <c r="I26" i="6"/>
  <c r="H26" i="6"/>
  <c r="F26" i="6"/>
  <c r="I25" i="6"/>
  <c r="H25" i="6"/>
  <c r="F25" i="6"/>
  <c r="I24" i="6"/>
  <c r="H24" i="6"/>
  <c r="F24" i="6"/>
  <c r="I23" i="6"/>
  <c r="H23" i="6"/>
  <c r="F23" i="6"/>
  <c r="I22" i="6"/>
  <c r="H22" i="6"/>
  <c r="F22" i="6"/>
  <c r="I21" i="6"/>
  <c r="H21" i="6"/>
  <c r="F21" i="6"/>
  <c r="I20" i="6"/>
  <c r="H20" i="6"/>
  <c r="F20" i="6"/>
  <c r="I19" i="6"/>
  <c r="H19" i="6"/>
  <c r="F19" i="6"/>
  <c r="I18" i="6"/>
  <c r="H18" i="6"/>
  <c r="F18" i="6"/>
  <c r="L16" i="6"/>
  <c r="K16" i="6"/>
  <c r="K14" i="6" s="1"/>
  <c r="K30" i="6" s="1"/>
  <c r="J16" i="6"/>
  <c r="I16" i="6"/>
  <c r="H16" i="6"/>
  <c r="G16" i="6"/>
  <c r="F16" i="6" s="1"/>
  <c r="E16" i="6"/>
  <c r="E14" i="6" s="1"/>
  <c r="E30" i="6" s="1"/>
  <c r="D16" i="6"/>
  <c r="D14" i="6" s="1"/>
  <c r="C16" i="6"/>
  <c r="L14" i="6"/>
  <c r="L30" i="6" s="1"/>
  <c r="J14" i="6"/>
  <c r="G14" i="6"/>
  <c r="G30" i="6" s="1"/>
  <c r="C14" i="6"/>
  <c r="C30" i="6" s="1"/>
  <c r="H30" i="6" s="1"/>
  <c r="I11" i="6"/>
  <c r="H11" i="6"/>
  <c r="F11" i="6"/>
  <c r="L9" i="6"/>
  <c r="L7" i="6" s="1"/>
  <c r="K9" i="6"/>
  <c r="J9" i="6"/>
  <c r="J7" i="6" s="1"/>
  <c r="H9" i="6"/>
  <c r="G9" i="6"/>
  <c r="F9" i="6" s="1"/>
  <c r="E9" i="6"/>
  <c r="D9" i="6"/>
  <c r="D7" i="6" s="1"/>
  <c r="I7" i="6" s="1"/>
  <c r="C9" i="6"/>
  <c r="C7" i="6" s="1"/>
  <c r="H7" i="6" s="1"/>
  <c r="K7" i="6"/>
  <c r="E7" i="6"/>
  <c r="I52" i="5"/>
  <c r="H52" i="5"/>
  <c r="F52" i="5"/>
  <c r="L50" i="5"/>
  <c r="K50" i="5"/>
  <c r="J50" i="5"/>
  <c r="G50" i="5"/>
  <c r="F50" i="5"/>
  <c r="E50" i="5"/>
  <c r="E48" i="5" s="1"/>
  <c r="E46" i="5" s="1"/>
  <c r="E44" i="5" s="1"/>
  <c r="E42" i="5" s="1"/>
  <c r="E40" i="5" s="1"/>
  <c r="E38" i="5" s="1"/>
  <c r="E36" i="5" s="1"/>
  <c r="E62" i="5" s="1"/>
  <c r="D50" i="5"/>
  <c r="I50" i="5" s="1"/>
  <c r="C50" i="5"/>
  <c r="H50" i="5" s="1"/>
  <c r="L48" i="5"/>
  <c r="L46" i="5" s="1"/>
  <c r="L44" i="5" s="1"/>
  <c r="L42" i="5" s="1"/>
  <c r="L40" i="5" s="1"/>
  <c r="L38" i="5" s="1"/>
  <c r="L36" i="5" s="1"/>
  <c r="L62" i="5" s="1"/>
  <c r="K48" i="5"/>
  <c r="J48" i="5"/>
  <c r="G48" i="5"/>
  <c r="G46" i="5" s="1"/>
  <c r="D48" i="5"/>
  <c r="K46" i="5"/>
  <c r="K44" i="5" s="1"/>
  <c r="K42" i="5" s="1"/>
  <c r="K40" i="5" s="1"/>
  <c r="K38" i="5" s="1"/>
  <c r="K36" i="5" s="1"/>
  <c r="K62" i="5" s="1"/>
  <c r="J46" i="5"/>
  <c r="J44" i="5" s="1"/>
  <c r="J42" i="5" s="1"/>
  <c r="J40" i="5" s="1"/>
  <c r="J38" i="5" s="1"/>
  <c r="J36" i="5" s="1"/>
  <c r="J62" i="5" s="1"/>
  <c r="I27" i="5"/>
  <c r="H27" i="5"/>
  <c r="F27" i="5"/>
  <c r="L25" i="5"/>
  <c r="K25" i="5"/>
  <c r="J25" i="5"/>
  <c r="G25" i="5"/>
  <c r="G23" i="5" s="1"/>
  <c r="E25" i="5"/>
  <c r="E23" i="5" s="1"/>
  <c r="E21" i="5" s="1"/>
  <c r="E19" i="5" s="1"/>
  <c r="E17" i="5" s="1"/>
  <c r="E15" i="5" s="1"/>
  <c r="E13" i="5" s="1"/>
  <c r="E11" i="5" s="1"/>
  <c r="D25" i="5"/>
  <c r="I25" i="5" s="1"/>
  <c r="C25" i="5"/>
  <c r="H25" i="5" s="1"/>
  <c r="L23" i="5"/>
  <c r="L21" i="5" s="1"/>
  <c r="L19" i="5" s="1"/>
  <c r="L17" i="5" s="1"/>
  <c r="L15" i="5" s="1"/>
  <c r="L13" i="5" s="1"/>
  <c r="L11" i="5" s="1"/>
  <c r="K23" i="5"/>
  <c r="K21" i="5" s="1"/>
  <c r="K19" i="5" s="1"/>
  <c r="K17" i="5" s="1"/>
  <c r="K15" i="5" s="1"/>
  <c r="K13" i="5" s="1"/>
  <c r="K11" i="5" s="1"/>
  <c r="J23" i="5"/>
  <c r="C23" i="5"/>
  <c r="H23" i="5" s="1"/>
  <c r="J21" i="5"/>
  <c r="J19" i="5" s="1"/>
  <c r="J17" i="5" s="1"/>
  <c r="J15" i="5" s="1"/>
  <c r="J13" i="5" s="1"/>
  <c r="J11" i="5" s="1"/>
  <c r="L10" i="5"/>
  <c r="K10" i="5"/>
  <c r="J10" i="5"/>
  <c r="I10" i="5"/>
  <c r="H10" i="5"/>
  <c r="G10" i="5"/>
  <c r="F10" i="5"/>
  <c r="E10" i="5"/>
  <c r="D10" i="5"/>
  <c r="C10" i="5"/>
  <c r="A10" i="5"/>
  <c r="L8" i="5"/>
  <c r="K8" i="5"/>
  <c r="J8" i="5"/>
  <c r="I8" i="5"/>
  <c r="H8" i="5"/>
  <c r="G8" i="5"/>
  <c r="F8" i="5" s="1"/>
  <c r="E8" i="5"/>
  <c r="D8" i="5"/>
  <c r="C8" i="5"/>
  <c r="I431" i="4"/>
  <c r="H431" i="4"/>
  <c r="F431" i="4"/>
  <c r="L429" i="4"/>
  <c r="K429" i="4"/>
  <c r="J429" i="4"/>
  <c r="H429" i="4"/>
  <c r="G429" i="4"/>
  <c r="G427" i="4" s="1"/>
  <c r="E429" i="4"/>
  <c r="D429" i="4"/>
  <c r="I429" i="4" s="1"/>
  <c r="C429" i="4"/>
  <c r="C427" i="4" s="1"/>
  <c r="L427" i="4"/>
  <c r="L425" i="4" s="1"/>
  <c r="L423" i="4" s="1"/>
  <c r="L421" i="4" s="1"/>
  <c r="L419" i="4" s="1"/>
  <c r="L417" i="4" s="1"/>
  <c r="L415" i="4" s="1"/>
  <c r="K427" i="4"/>
  <c r="J427" i="4"/>
  <c r="E427" i="4"/>
  <c r="E425" i="4" s="1"/>
  <c r="E423" i="4" s="1"/>
  <c r="E421" i="4" s="1"/>
  <c r="E419" i="4" s="1"/>
  <c r="E417" i="4" s="1"/>
  <c r="E415" i="4" s="1"/>
  <c r="K425" i="4"/>
  <c r="K423" i="4" s="1"/>
  <c r="K421" i="4" s="1"/>
  <c r="K419" i="4" s="1"/>
  <c r="K417" i="4" s="1"/>
  <c r="K415" i="4" s="1"/>
  <c r="J425" i="4"/>
  <c r="J423" i="4" s="1"/>
  <c r="J421" i="4" s="1"/>
  <c r="J419" i="4" s="1"/>
  <c r="J417" i="4" s="1"/>
  <c r="J415" i="4" s="1"/>
  <c r="I406" i="4"/>
  <c r="H406" i="4"/>
  <c r="F406" i="4"/>
  <c r="L404" i="4"/>
  <c r="K404" i="4"/>
  <c r="J404" i="4"/>
  <c r="G404" i="4"/>
  <c r="G402" i="4" s="1"/>
  <c r="E404" i="4"/>
  <c r="D404" i="4"/>
  <c r="I404" i="4" s="1"/>
  <c r="C404" i="4"/>
  <c r="H404" i="4" s="1"/>
  <c r="L402" i="4"/>
  <c r="L400" i="4" s="1"/>
  <c r="L398" i="4" s="1"/>
  <c r="L396" i="4" s="1"/>
  <c r="L394" i="4" s="1"/>
  <c r="L392" i="4" s="1"/>
  <c r="L390" i="4" s="1"/>
  <c r="K402" i="4"/>
  <c r="K400" i="4" s="1"/>
  <c r="K398" i="4" s="1"/>
  <c r="K396" i="4" s="1"/>
  <c r="K394" i="4" s="1"/>
  <c r="K392" i="4" s="1"/>
  <c r="K390" i="4" s="1"/>
  <c r="J402" i="4"/>
  <c r="E402" i="4"/>
  <c r="E400" i="4" s="1"/>
  <c r="E398" i="4" s="1"/>
  <c r="E396" i="4" s="1"/>
  <c r="E394" i="4" s="1"/>
  <c r="E392" i="4" s="1"/>
  <c r="E390" i="4" s="1"/>
  <c r="D402" i="4"/>
  <c r="I402" i="4" s="1"/>
  <c r="J400" i="4"/>
  <c r="J398" i="4" s="1"/>
  <c r="J396" i="4" s="1"/>
  <c r="J394" i="4" s="1"/>
  <c r="J392" i="4" s="1"/>
  <c r="J390" i="4" s="1"/>
  <c r="I381" i="4"/>
  <c r="H381" i="4"/>
  <c r="F381" i="4"/>
  <c r="L379" i="4"/>
  <c r="L377" i="4" s="1"/>
  <c r="L375" i="4" s="1"/>
  <c r="L373" i="4" s="1"/>
  <c r="L371" i="4" s="1"/>
  <c r="L369" i="4" s="1"/>
  <c r="L367" i="4" s="1"/>
  <c r="L365" i="4" s="1"/>
  <c r="K379" i="4"/>
  <c r="J379" i="4"/>
  <c r="G379" i="4"/>
  <c r="F379" i="4"/>
  <c r="E379" i="4"/>
  <c r="E377" i="4" s="1"/>
  <c r="E375" i="4" s="1"/>
  <c r="E373" i="4" s="1"/>
  <c r="E371" i="4" s="1"/>
  <c r="E369" i="4" s="1"/>
  <c r="E367" i="4" s="1"/>
  <c r="E365" i="4" s="1"/>
  <c r="D379" i="4"/>
  <c r="I379" i="4" s="1"/>
  <c r="C379" i="4"/>
  <c r="H379" i="4" s="1"/>
  <c r="K377" i="4"/>
  <c r="J377" i="4"/>
  <c r="J375" i="4" s="1"/>
  <c r="J373" i="4" s="1"/>
  <c r="J371" i="4" s="1"/>
  <c r="J369" i="4" s="1"/>
  <c r="J367" i="4" s="1"/>
  <c r="J365" i="4" s="1"/>
  <c r="G377" i="4"/>
  <c r="F377" i="4" s="1"/>
  <c r="D377" i="4"/>
  <c r="I377" i="4" s="1"/>
  <c r="K375" i="4"/>
  <c r="K373" i="4" s="1"/>
  <c r="K371" i="4" s="1"/>
  <c r="K369" i="4" s="1"/>
  <c r="K367" i="4" s="1"/>
  <c r="K365" i="4" s="1"/>
  <c r="G375" i="4"/>
  <c r="G373" i="4"/>
  <c r="G371" i="4"/>
  <c r="G369" i="4" s="1"/>
  <c r="I356" i="4"/>
  <c r="H356" i="4"/>
  <c r="F356" i="4"/>
  <c r="L354" i="4"/>
  <c r="K354" i="4"/>
  <c r="K352" i="4" s="1"/>
  <c r="K350" i="4" s="1"/>
  <c r="K348" i="4" s="1"/>
  <c r="K346" i="4" s="1"/>
  <c r="K344" i="4" s="1"/>
  <c r="K342" i="4" s="1"/>
  <c r="K340" i="4" s="1"/>
  <c r="J354" i="4"/>
  <c r="G354" i="4"/>
  <c r="E354" i="4"/>
  <c r="E352" i="4" s="1"/>
  <c r="E350" i="4" s="1"/>
  <c r="D354" i="4"/>
  <c r="I354" i="4" s="1"/>
  <c r="C354" i="4"/>
  <c r="H354" i="4" s="1"/>
  <c r="L352" i="4"/>
  <c r="L350" i="4" s="1"/>
  <c r="L348" i="4" s="1"/>
  <c r="L346" i="4" s="1"/>
  <c r="L344" i="4" s="1"/>
  <c r="L342" i="4" s="1"/>
  <c r="J352" i="4"/>
  <c r="G352" i="4"/>
  <c r="C352" i="4"/>
  <c r="H352" i="4" s="1"/>
  <c r="J350" i="4"/>
  <c r="J348" i="4" s="1"/>
  <c r="J346" i="4" s="1"/>
  <c r="J344" i="4" s="1"/>
  <c r="J342" i="4" s="1"/>
  <c r="J340" i="4" s="1"/>
  <c r="G350" i="4"/>
  <c r="E348" i="4"/>
  <c r="E346" i="4" s="1"/>
  <c r="E344" i="4" s="1"/>
  <c r="E342" i="4" s="1"/>
  <c r="E340" i="4" s="1"/>
  <c r="L340" i="4"/>
  <c r="I331" i="4"/>
  <c r="H331" i="4"/>
  <c r="F331" i="4"/>
  <c r="L329" i="4"/>
  <c r="K329" i="4"/>
  <c r="J329" i="4"/>
  <c r="J327" i="4" s="1"/>
  <c r="J325" i="4" s="1"/>
  <c r="J323" i="4" s="1"/>
  <c r="J321" i="4" s="1"/>
  <c r="J319" i="4" s="1"/>
  <c r="G329" i="4"/>
  <c r="E329" i="4"/>
  <c r="D329" i="4"/>
  <c r="I329" i="4" s="1"/>
  <c r="C329" i="4"/>
  <c r="H329" i="4" s="1"/>
  <c r="L327" i="4"/>
  <c r="K327" i="4"/>
  <c r="K325" i="4" s="1"/>
  <c r="K323" i="4" s="1"/>
  <c r="K321" i="4" s="1"/>
  <c r="K319" i="4" s="1"/>
  <c r="K317" i="4" s="1"/>
  <c r="G327" i="4"/>
  <c r="E327" i="4"/>
  <c r="L325" i="4"/>
  <c r="L323" i="4" s="1"/>
  <c r="L321" i="4" s="1"/>
  <c r="L319" i="4" s="1"/>
  <c r="L317" i="4" s="1"/>
  <c r="L315" i="4" s="1"/>
  <c r="G325" i="4"/>
  <c r="E325" i="4"/>
  <c r="G323" i="4"/>
  <c r="E323" i="4"/>
  <c r="E321" i="4"/>
  <c r="E319" i="4" s="1"/>
  <c r="E317" i="4" s="1"/>
  <c r="E315" i="4" s="1"/>
  <c r="J317" i="4"/>
  <c r="J315" i="4" s="1"/>
  <c r="K315" i="4"/>
  <c r="I306" i="4"/>
  <c r="H306" i="4"/>
  <c r="F306" i="4"/>
  <c r="L304" i="4"/>
  <c r="L302" i="4" s="1"/>
  <c r="L300" i="4" s="1"/>
  <c r="L298" i="4" s="1"/>
  <c r="L296" i="4" s="1"/>
  <c r="L294" i="4" s="1"/>
  <c r="K304" i="4"/>
  <c r="J304" i="4"/>
  <c r="I304" i="4"/>
  <c r="G304" i="4"/>
  <c r="F304" i="4"/>
  <c r="E304" i="4"/>
  <c r="E302" i="4" s="1"/>
  <c r="E300" i="4" s="1"/>
  <c r="E298" i="4" s="1"/>
  <c r="D304" i="4"/>
  <c r="C304" i="4"/>
  <c r="H304" i="4" s="1"/>
  <c r="K302" i="4"/>
  <c r="J302" i="4"/>
  <c r="J300" i="4" s="1"/>
  <c r="J298" i="4" s="1"/>
  <c r="J296" i="4" s="1"/>
  <c r="J294" i="4" s="1"/>
  <c r="J292" i="4" s="1"/>
  <c r="J290" i="4" s="1"/>
  <c r="G302" i="4"/>
  <c r="D302" i="4"/>
  <c r="K300" i="4"/>
  <c r="K298" i="4" s="1"/>
  <c r="K296" i="4" s="1"/>
  <c r="D300" i="4"/>
  <c r="D298" i="4"/>
  <c r="D296" i="4"/>
  <c r="K294" i="4"/>
  <c r="K292" i="4" s="1"/>
  <c r="K290" i="4" s="1"/>
  <c r="L292" i="4"/>
  <c r="L290" i="4" s="1"/>
  <c r="I281" i="4"/>
  <c r="H281" i="4"/>
  <c r="F281" i="4"/>
  <c r="L279" i="4"/>
  <c r="K279" i="4"/>
  <c r="K277" i="4" s="1"/>
  <c r="K275" i="4" s="1"/>
  <c r="K273" i="4" s="1"/>
  <c r="K271" i="4" s="1"/>
  <c r="K269" i="4" s="1"/>
  <c r="K267" i="4" s="1"/>
  <c r="K265" i="4" s="1"/>
  <c r="J279" i="4"/>
  <c r="I279" i="4"/>
  <c r="H279" i="4"/>
  <c r="G279" i="4"/>
  <c r="F279" i="4" s="1"/>
  <c r="E279" i="4"/>
  <c r="D279" i="4"/>
  <c r="D277" i="4" s="1"/>
  <c r="C279" i="4"/>
  <c r="L277" i="4"/>
  <c r="L275" i="4" s="1"/>
  <c r="L273" i="4" s="1"/>
  <c r="L271" i="4" s="1"/>
  <c r="L269" i="4" s="1"/>
  <c r="L267" i="4" s="1"/>
  <c r="L265" i="4" s="1"/>
  <c r="J277" i="4"/>
  <c r="I277" i="4"/>
  <c r="G277" i="4"/>
  <c r="F277" i="4"/>
  <c r="E277" i="4"/>
  <c r="C277" i="4"/>
  <c r="H277" i="4" s="1"/>
  <c r="J275" i="4"/>
  <c r="J273" i="4" s="1"/>
  <c r="J271" i="4" s="1"/>
  <c r="J269" i="4" s="1"/>
  <c r="J267" i="4" s="1"/>
  <c r="J265" i="4" s="1"/>
  <c r="G275" i="4"/>
  <c r="E275" i="4"/>
  <c r="D275" i="4"/>
  <c r="C275" i="4"/>
  <c r="H275" i="4" s="1"/>
  <c r="H273" i="4"/>
  <c r="E273" i="4"/>
  <c r="E271" i="4" s="1"/>
  <c r="E269" i="4" s="1"/>
  <c r="E267" i="4" s="1"/>
  <c r="E265" i="4" s="1"/>
  <c r="C273" i="4"/>
  <c r="C271" i="4"/>
  <c r="I256" i="4"/>
  <c r="H256" i="4"/>
  <c r="F256" i="4"/>
  <c r="L254" i="4"/>
  <c r="L252" i="4" s="1"/>
  <c r="L250" i="4" s="1"/>
  <c r="L248" i="4" s="1"/>
  <c r="L246" i="4" s="1"/>
  <c r="L244" i="4" s="1"/>
  <c r="L242" i="4" s="1"/>
  <c r="L240" i="4" s="1"/>
  <c r="K254" i="4"/>
  <c r="J254" i="4"/>
  <c r="J252" i="4" s="1"/>
  <c r="J250" i="4" s="1"/>
  <c r="J248" i="4" s="1"/>
  <c r="J246" i="4" s="1"/>
  <c r="J244" i="4" s="1"/>
  <c r="H254" i="4"/>
  <c r="G254" i="4"/>
  <c r="E254" i="4"/>
  <c r="D254" i="4"/>
  <c r="I254" i="4" s="1"/>
  <c r="C254" i="4"/>
  <c r="C252" i="4" s="1"/>
  <c r="H252" i="4" s="1"/>
  <c r="K252" i="4"/>
  <c r="K250" i="4" s="1"/>
  <c r="K248" i="4" s="1"/>
  <c r="K246" i="4" s="1"/>
  <c r="K244" i="4" s="1"/>
  <c r="K242" i="4" s="1"/>
  <c r="K240" i="4" s="1"/>
  <c r="E252" i="4"/>
  <c r="E250" i="4" s="1"/>
  <c r="D252" i="4"/>
  <c r="I252" i="4" s="1"/>
  <c r="D250" i="4"/>
  <c r="D248" i="4"/>
  <c r="J242" i="4"/>
  <c r="J240" i="4" s="1"/>
  <c r="I231" i="4"/>
  <c r="H231" i="4"/>
  <c r="F231" i="4"/>
  <c r="L229" i="4"/>
  <c r="L227" i="4" s="1"/>
  <c r="L225" i="4" s="1"/>
  <c r="K229" i="4"/>
  <c r="K227" i="4" s="1"/>
  <c r="K225" i="4" s="1"/>
  <c r="K223" i="4" s="1"/>
  <c r="K221" i="4" s="1"/>
  <c r="K219" i="4" s="1"/>
  <c r="K217" i="4" s="1"/>
  <c r="K215" i="4" s="1"/>
  <c r="J229" i="4"/>
  <c r="I229" i="4"/>
  <c r="G229" i="4"/>
  <c r="F229" i="4"/>
  <c r="E229" i="4"/>
  <c r="D229" i="4"/>
  <c r="C229" i="4"/>
  <c r="H229" i="4" s="1"/>
  <c r="J227" i="4"/>
  <c r="J225" i="4" s="1"/>
  <c r="J223" i="4" s="1"/>
  <c r="J221" i="4" s="1"/>
  <c r="J219" i="4" s="1"/>
  <c r="J217" i="4" s="1"/>
  <c r="J215" i="4" s="1"/>
  <c r="G227" i="4"/>
  <c r="E227" i="4"/>
  <c r="D227" i="4"/>
  <c r="C227" i="4"/>
  <c r="H227" i="4" s="1"/>
  <c r="H225" i="4"/>
  <c r="E225" i="4"/>
  <c r="E223" i="4" s="1"/>
  <c r="E221" i="4" s="1"/>
  <c r="E219" i="4" s="1"/>
  <c r="E217" i="4" s="1"/>
  <c r="E215" i="4" s="1"/>
  <c r="C225" i="4"/>
  <c r="L223" i="4"/>
  <c r="L221" i="4" s="1"/>
  <c r="L219" i="4" s="1"/>
  <c r="L217" i="4" s="1"/>
  <c r="L215" i="4" s="1"/>
  <c r="C223" i="4"/>
  <c r="L214" i="4"/>
  <c r="K214" i="4"/>
  <c r="J214" i="4"/>
  <c r="H214" i="4"/>
  <c r="G214" i="4"/>
  <c r="F214" i="4"/>
  <c r="C214" i="4"/>
  <c r="I202" i="4"/>
  <c r="H202" i="4"/>
  <c r="F202" i="4"/>
  <c r="L200" i="4"/>
  <c r="K200" i="4"/>
  <c r="J200" i="4"/>
  <c r="J198" i="4" s="1"/>
  <c r="J196" i="4" s="1"/>
  <c r="J194" i="4" s="1"/>
  <c r="J192" i="4" s="1"/>
  <c r="J190" i="4" s="1"/>
  <c r="J188" i="4" s="1"/>
  <c r="J186" i="4" s="1"/>
  <c r="G200" i="4"/>
  <c r="E200" i="4"/>
  <c r="D200" i="4"/>
  <c r="I200" i="4" s="1"/>
  <c r="C200" i="4"/>
  <c r="H200" i="4" s="1"/>
  <c r="L198" i="4"/>
  <c r="K198" i="4"/>
  <c r="K196" i="4" s="1"/>
  <c r="K194" i="4" s="1"/>
  <c r="K192" i="4" s="1"/>
  <c r="K190" i="4" s="1"/>
  <c r="K188" i="4" s="1"/>
  <c r="G198" i="4"/>
  <c r="E198" i="4"/>
  <c r="L196" i="4"/>
  <c r="L194" i="4" s="1"/>
  <c r="L192" i="4" s="1"/>
  <c r="L190" i="4" s="1"/>
  <c r="L188" i="4" s="1"/>
  <c r="L186" i="4" s="1"/>
  <c r="G196" i="4"/>
  <c r="E196" i="4"/>
  <c r="G194" i="4"/>
  <c r="E194" i="4"/>
  <c r="E192" i="4"/>
  <c r="E190" i="4" s="1"/>
  <c r="E188" i="4" s="1"/>
  <c r="E186" i="4" s="1"/>
  <c r="K186" i="4"/>
  <c r="I177" i="4"/>
  <c r="H177" i="4"/>
  <c r="F177" i="4"/>
  <c r="L175" i="4"/>
  <c r="L173" i="4" s="1"/>
  <c r="L171" i="4" s="1"/>
  <c r="L169" i="4" s="1"/>
  <c r="L167" i="4" s="1"/>
  <c r="L165" i="4" s="1"/>
  <c r="L163" i="4" s="1"/>
  <c r="L161" i="4" s="1"/>
  <c r="K175" i="4"/>
  <c r="J175" i="4"/>
  <c r="I175" i="4"/>
  <c r="G175" i="4"/>
  <c r="F175" i="4"/>
  <c r="E175" i="4"/>
  <c r="E173" i="4" s="1"/>
  <c r="D175" i="4"/>
  <c r="C175" i="4"/>
  <c r="K173" i="4"/>
  <c r="J173" i="4"/>
  <c r="J171" i="4" s="1"/>
  <c r="J169" i="4" s="1"/>
  <c r="J167" i="4" s="1"/>
  <c r="J165" i="4" s="1"/>
  <c r="G173" i="4"/>
  <c r="D173" i="4"/>
  <c r="K171" i="4"/>
  <c r="K169" i="4" s="1"/>
  <c r="K167" i="4" s="1"/>
  <c r="E171" i="4"/>
  <c r="E169" i="4" s="1"/>
  <c r="E167" i="4" s="1"/>
  <c r="E165" i="4" s="1"/>
  <c r="E163" i="4" s="1"/>
  <c r="E161" i="4" s="1"/>
  <c r="D171" i="4"/>
  <c r="D169" i="4"/>
  <c r="D167" i="4"/>
  <c r="K165" i="4"/>
  <c r="K163" i="4" s="1"/>
  <c r="K161" i="4" s="1"/>
  <c r="D165" i="4"/>
  <c r="J163" i="4"/>
  <c r="J161" i="4" s="1"/>
  <c r="I152" i="4"/>
  <c r="H152" i="4"/>
  <c r="F152" i="4"/>
  <c r="L150" i="4"/>
  <c r="K150" i="4"/>
  <c r="J150" i="4"/>
  <c r="I150" i="4"/>
  <c r="H150" i="4"/>
  <c r="G150" i="4"/>
  <c r="F150" i="4" s="1"/>
  <c r="E150" i="4"/>
  <c r="D150" i="4"/>
  <c r="D148" i="4" s="1"/>
  <c r="C150" i="4"/>
  <c r="L148" i="4"/>
  <c r="L146" i="4" s="1"/>
  <c r="L144" i="4" s="1"/>
  <c r="K148" i="4"/>
  <c r="K146" i="4" s="1"/>
  <c r="K144" i="4" s="1"/>
  <c r="K142" i="4" s="1"/>
  <c r="K140" i="4" s="1"/>
  <c r="K138" i="4" s="1"/>
  <c r="K136" i="4" s="1"/>
  <c r="J148" i="4"/>
  <c r="I148" i="4"/>
  <c r="G148" i="4"/>
  <c r="G146" i="4" s="1"/>
  <c r="F148" i="4"/>
  <c r="E148" i="4"/>
  <c r="C148" i="4"/>
  <c r="H148" i="4" s="1"/>
  <c r="J146" i="4"/>
  <c r="J144" i="4" s="1"/>
  <c r="J142" i="4" s="1"/>
  <c r="J140" i="4" s="1"/>
  <c r="J138" i="4" s="1"/>
  <c r="J136" i="4" s="1"/>
  <c r="E146" i="4"/>
  <c r="D146" i="4"/>
  <c r="D144" i="4" s="1"/>
  <c r="C146" i="4"/>
  <c r="H146" i="4" s="1"/>
  <c r="E144" i="4"/>
  <c r="C144" i="4"/>
  <c r="C142" i="4" s="1"/>
  <c r="L142" i="4"/>
  <c r="L140" i="4" s="1"/>
  <c r="L138" i="4" s="1"/>
  <c r="E142" i="4"/>
  <c r="E140" i="4" s="1"/>
  <c r="E138" i="4" s="1"/>
  <c r="E136" i="4" s="1"/>
  <c r="L136" i="4"/>
  <c r="I127" i="4"/>
  <c r="H127" i="4"/>
  <c r="F127" i="4"/>
  <c r="L125" i="4"/>
  <c r="L123" i="4" s="1"/>
  <c r="K125" i="4"/>
  <c r="J125" i="4"/>
  <c r="H125" i="4"/>
  <c r="G125" i="4"/>
  <c r="G123" i="4" s="1"/>
  <c r="G121" i="4" s="1"/>
  <c r="E125" i="4"/>
  <c r="D125" i="4"/>
  <c r="I125" i="4" s="1"/>
  <c r="C125" i="4"/>
  <c r="C123" i="4" s="1"/>
  <c r="K123" i="4"/>
  <c r="J123" i="4"/>
  <c r="J121" i="4" s="1"/>
  <c r="J119" i="4" s="1"/>
  <c r="J117" i="4" s="1"/>
  <c r="J115" i="4" s="1"/>
  <c r="J113" i="4" s="1"/>
  <c r="J111" i="4" s="1"/>
  <c r="H123" i="4"/>
  <c r="E123" i="4"/>
  <c r="E121" i="4" s="1"/>
  <c r="E119" i="4" s="1"/>
  <c r="E117" i="4" s="1"/>
  <c r="E115" i="4" s="1"/>
  <c r="E113" i="4" s="1"/>
  <c r="E111" i="4" s="1"/>
  <c r="D123" i="4"/>
  <c r="L121" i="4"/>
  <c r="K121" i="4"/>
  <c r="K119" i="4" s="1"/>
  <c r="K117" i="4" s="1"/>
  <c r="K115" i="4" s="1"/>
  <c r="K113" i="4" s="1"/>
  <c r="K111" i="4" s="1"/>
  <c r="H121" i="4"/>
  <c r="C121" i="4"/>
  <c r="C119" i="4" s="1"/>
  <c r="L119" i="4"/>
  <c r="G119" i="4"/>
  <c r="G117" i="4" s="1"/>
  <c r="L117" i="4"/>
  <c r="L115" i="4" s="1"/>
  <c r="L113" i="4" s="1"/>
  <c r="L111" i="4" s="1"/>
  <c r="I102" i="4"/>
  <c r="H102" i="4"/>
  <c r="F102" i="4"/>
  <c r="L100" i="4"/>
  <c r="L98" i="4" s="1"/>
  <c r="L96" i="4" s="1"/>
  <c r="L94" i="4" s="1"/>
  <c r="L92" i="4" s="1"/>
  <c r="L90" i="4" s="1"/>
  <c r="L88" i="4" s="1"/>
  <c r="L86" i="4" s="1"/>
  <c r="K100" i="4"/>
  <c r="K98" i="4" s="1"/>
  <c r="J100" i="4"/>
  <c r="J98" i="4" s="1"/>
  <c r="J96" i="4" s="1"/>
  <c r="J94" i="4" s="1"/>
  <c r="J92" i="4" s="1"/>
  <c r="J90" i="4" s="1"/>
  <c r="J88" i="4" s="1"/>
  <c r="J86" i="4" s="1"/>
  <c r="G100" i="4"/>
  <c r="G98" i="4" s="1"/>
  <c r="E100" i="4"/>
  <c r="D100" i="4"/>
  <c r="I100" i="4" s="1"/>
  <c r="C100" i="4"/>
  <c r="H100" i="4" s="1"/>
  <c r="H98" i="4"/>
  <c r="E98" i="4"/>
  <c r="E96" i="4" s="1"/>
  <c r="E94" i="4" s="1"/>
  <c r="E92" i="4" s="1"/>
  <c r="E90" i="4" s="1"/>
  <c r="E88" i="4" s="1"/>
  <c r="E86" i="4" s="1"/>
  <c r="C98" i="4"/>
  <c r="K96" i="4"/>
  <c r="C96" i="4"/>
  <c r="H96" i="4" s="1"/>
  <c r="K94" i="4"/>
  <c r="K92" i="4" s="1"/>
  <c r="K90" i="4" s="1"/>
  <c r="K88" i="4" s="1"/>
  <c r="K86" i="4" s="1"/>
  <c r="I77" i="4"/>
  <c r="H77" i="4"/>
  <c r="F77" i="4"/>
  <c r="L75" i="4"/>
  <c r="L73" i="4" s="1"/>
  <c r="L71" i="4" s="1"/>
  <c r="L69" i="4" s="1"/>
  <c r="L67" i="4" s="1"/>
  <c r="L65" i="4" s="1"/>
  <c r="L63" i="4" s="1"/>
  <c r="L61" i="4" s="1"/>
  <c r="K75" i="4"/>
  <c r="J75" i="4"/>
  <c r="J73" i="4" s="1"/>
  <c r="J71" i="4" s="1"/>
  <c r="J69" i="4" s="1"/>
  <c r="J67" i="4" s="1"/>
  <c r="J65" i="4" s="1"/>
  <c r="J63" i="4" s="1"/>
  <c r="J61" i="4" s="1"/>
  <c r="I75" i="4"/>
  <c r="H75" i="4"/>
  <c r="G75" i="4"/>
  <c r="F75" i="4" s="1"/>
  <c r="E75" i="4"/>
  <c r="E73" i="4" s="1"/>
  <c r="E71" i="4" s="1"/>
  <c r="E69" i="4" s="1"/>
  <c r="E67" i="4" s="1"/>
  <c r="E65" i="4" s="1"/>
  <c r="E63" i="4" s="1"/>
  <c r="E61" i="4" s="1"/>
  <c r="D75" i="4"/>
  <c r="D73" i="4" s="1"/>
  <c r="C75" i="4"/>
  <c r="C73" i="4" s="1"/>
  <c r="K73" i="4"/>
  <c r="K71" i="4" s="1"/>
  <c r="K69" i="4" s="1"/>
  <c r="K67" i="4" s="1"/>
  <c r="K65" i="4" s="1"/>
  <c r="K63" i="4" s="1"/>
  <c r="K61" i="4" s="1"/>
  <c r="G73" i="4"/>
  <c r="G71" i="4" s="1"/>
  <c r="I52" i="4"/>
  <c r="H52" i="4"/>
  <c r="F52" i="4"/>
  <c r="L50" i="4"/>
  <c r="L48" i="4" s="1"/>
  <c r="L46" i="4" s="1"/>
  <c r="L44" i="4" s="1"/>
  <c r="L42" i="4" s="1"/>
  <c r="L40" i="4" s="1"/>
  <c r="L38" i="4" s="1"/>
  <c r="L36" i="4" s="1"/>
  <c r="L212" i="4" s="1"/>
  <c r="K50" i="4"/>
  <c r="K48" i="4" s="1"/>
  <c r="K46" i="4" s="1"/>
  <c r="K44" i="4" s="1"/>
  <c r="K42" i="4" s="1"/>
  <c r="K40" i="4" s="1"/>
  <c r="K38" i="4" s="1"/>
  <c r="K36" i="4" s="1"/>
  <c r="J50" i="4"/>
  <c r="I50" i="4"/>
  <c r="H50" i="4"/>
  <c r="G50" i="4"/>
  <c r="F50" i="4" s="1"/>
  <c r="E50" i="4"/>
  <c r="D50" i="4"/>
  <c r="D48" i="4" s="1"/>
  <c r="C50" i="4"/>
  <c r="C48" i="4" s="1"/>
  <c r="J48" i="4"/>
  <c r="J46" i="4" s="1"/>
  <c r="J44" i="4" s="1"/>
  <c r="J42" i="4" s="1"/>
  <c r="J40" i="4" s="1"/>
  <c r="J38" i="4" s="1"/>
  <c r="J36" i="4" s="1"/>
  <c r="E48" i="4"/>
  <c r="E46" i="4" s="1"/>
  <c r="E44" i="4" s="1"/>
  <c r="E42" i="4" s="1"/>
  <c r="E40" i="4" s="1"/>
  <c r="E38" i="4" s="1"/>
  <c r="E36" i="4" s="1"/>
  <c r="I27" i="4"/>
  <c r="H27" i="4"/>
  <c r="F27" i="4"/>
  <c r="L25" i="4"/>
  <c r="K25" i="4"/>
  <c r="K23" i="4" s="1"/>
  <c r="K21" i="4" s="1"/>
  <c r="K19" i="4" s="1"/>
  <c r="K17" i="4" s="1"/>
  <c r="K15" i="4" s="1"/>
  <c r="K13" i="4" s="1"/>
  <c r="K11" i="4" s="1"/>
  <c r="J25" i="4"/>
  <c r="J23" i="4" s="1"/>
  <c r="J21" i="4" s="1"/>
  <c r="J19" i="4" s="1"/>
  <c r="J17" i="4" s="1"/>
  <c r="J15" i="4" s="1"/>
  <c r="J13" i="4" s="1"/>
  <c r="J11" i="4" s="1"/>
  <c r="I25" i="4"/>
  <c r="H25" i="4"/>
  <c r="G25" i="4"/>
  <c r="G23" i="4" s="1"/>
  <c r="F25" i="4"/>
  <c r="E25" i="4"/>
  <c r="D25" i="4"/>
  <c r="C25" i="4"/>
  <c r="C23" i="4" s="1"/>
  <c r="L23" i="4"/>
  <c r="L21" i="4" s="1"/>
  <c r="L19" i="4" s="1"/>
  <c r="L17" i="4" s="1"/>
  <c r="L15" i="4" s="1"/>
  <c r="L13" i="4" s="1"/>
  <c r="L11" i="4" s="1"/>
  <c r="E23" i="4"/>
  <c r="E21" i="4" s="1"/>
  <c r="E19" i="4" s="1"/>
  <c r="E17" i="4" s="1"/>
  <c r="E15" i="4" s="1"/>
  <c r="E13" i="4" s="1"/>
  <c r="E11" i="4" s="1"/>
  <c r="D23" i="4"/>
  <c r="I23" i="4" s="1"/>
  <c r="L10" i="4"/>
  <c r="K10" i="4"/>
  <c r="J10" i="4"/>
  <c r="I10" i="4"/>
  <c r="H10" i="4"/>
  <c r="G10" i="4"/>
  <c r="F10" i="4"/>
  <c r="E10" i="4"/>
  <c r="D10" i="4"/>
  <c r="C10" i="4"/>
  <c r="A10" i="4"/>
  <c r="L8" i="4"/>
  <c r="K8" i="4"/>
  <c r="J8" i="4"/>
  <c r="I8" i="4"/>
  <c r="G8" i="4"/>
  <c r="F8" i="4"/>
  <c r="E8" i="4"/>
  <c r="D8" i="4"/>
  <c r="C8" i="4"/>
  <c r="H8" i="4" s="1"/>
  <c r="I551" i="3"/>
  <c r="H551" i="3"/>
  <c r="F551" i="3"/>
  <c r="L549" i="3"/>
  <c r="K549" i="3"/>
  <c r="K547" i="3" s="1"/>
  <c r="K545" i="3" s="1"/>
  <c r="K543" i="3" s="1"/>
  <c r="K541" i="3" s="1"/>
  <c r="K539" i="3" s="1"/>
  <c r="K537" i="3" s="1"/>
  <c r="J549" i="3"/>
  <c r="G549" i="3"/>
  <c r="G547" i="3" s="1"/>
  <c r="E549" i="3"/>
  <c r="E547" i="3" s="1"/>
  <c r="E545" i="3" s="1"/>
  <c r="E543" i="3" s="1"/>
  <c r="E541" i="3" s="1"/>
  <c r="E539" i="3" s="1"/>
  <c r="E537" i="3" s="1"/>
  <c r="D549" i="3"/>
  <c r="I549" i="3" s="1"/>
  <c r="C549" i="3"/>
  <c r="H549" i="3" s="1"/>
  <c r="L547" i="3"/>
  <c r="L545" i="3" s="1"/>
  <c r="L543" i="3" s="1"/>
  <c r="L541" i="3" s="1"/>
  <c r="L539" i="3" s="1"/>
  <c r="L537" i="3" s="1"/>
  <c r="J547" i="3"/>
  <c r="C547" i="3"/>
  <c r="H547" i="3" s="1"/>
  <c r="J545" i="3"/>
  <c r="J543" i="3" s="1"/>
  <c r="J541" i="3" s="1"/>
  <c r="J539" i="3" s="1"/>
  <c r="J537" i="3" s="1"/>
  <c r="I529" i="3"/>
  <c r="H529" i="3"/>
  <c r="F529" i="3"/>
  <c r="L527" i="3"/>
  <c r="L525" i="3" s="1"/>
  <c r="L523" i="3" s="1"/>
  <c r="L521" i="3" s="1"/>
  <c r="L519" i="3" s="1"/>
  <c r="L517" i="3" s="1"/>
  <c r="L515" i="3" s="1"/>
  <c r="K527" i="3"/>
  <c r="J527" i="3"/>
  <c r="G527" i="3"/>
  <c r="G525" i="3" s="1"/>
  <c r="F527" i="3"/>
  <c r="E527" i="3"/>
  <c r="E525" i="3" s="1"/>
  <c r="E523" i="3" s="1"/>
  <c r="E521" i="3" s="1"/>
  <c r="E519" i="3" s="1"/>
  <c r="D527" i="3"/>
  <c r="I527" i="3" s="1"/>
  <c r="C527" i="3"/>
  <c r="K525" i="3"/>
  <c r="J525" i="3"/>
  <c r="J523" i="3" s="1"/>
  <c r="J521" i="3" s="1"/>
  <c r="J519" i="3" s="1"/>
  <c r="J517" i="3" s="1"/>
  <c r="J515" i="3" s="1"/>
  <c r="D525" i="3"/>
  <c r="K523" i="3"/>
  <c r="K521" i="3" s="1"/>
  <c r="K519" i="3" s="1"/>
  <c r="K517" i="3" s="1"/>
  <c r="K515" i="3" s="1"/>
  <c r="E517" i="3"/>
  <c r="E515" i="3" s="1"/>
  <c r="I507" i="3"/>
  <c r="H507" i="3"/>
  <c r="F507" i="3"/>
  <c r="L505" i="3"/>
  <c r="K505" i="3"/>
  <c r="J505" i="3"/>
  <c r="H505" i="3"/>
  <c r="G505" i="3"/>
  <c r="G503" i="3" s="1"/>
  <c r="E505" i="3"/>
  <c r="D505" i="3"/>
  <c r="C505" i="3"/>
  <c r="L503" i="3"/>
  <c r="K503" i="3"/>
  <c r="K501" i="3" s="1"/>
  <c r="K499" i="3" s="1"/>
  <c r="K497" i="3" s="1"/>
  <c r="K495" i="3" s="1"/>
  <c r="K493" i="3" s="1"/>
  <c r="J503" i="3"/>
  <c r="E503" i="3"/>
  <c r="E501" i="3" s="1"/>
  <c r="E499" i="3" s="1"/>
  <c r="E497" i="3" s="1"/>
  <c r="E495" i="3" s="1"/>
  <c r="E493" i="3" s="1"/>
  <c r="C503" i="3"/>
  <c r="H503" i="3" s="1"/>
  <c r="L501" i="3"/>
  <c r="L499" i="3" s="1"/>
  <c r="L497" i="3" s="1"/>
  <c r="L495" i="3" s="1"/>
  <c r="L493" i="3" s="1"/>
  <c r="J501" i="3"/>
  <c r="C501" i="3"/>
  <c r="H501" i="3" s="1"/>
  <c r="J499" i="3"/>
  <c r="J497" i="3" s="1"/>
  <c r="J495" i="3" s="1"/>
  <c r="J493" i="3" s="1"/>
  <c r="I485" i="3"/>
  <c r="H485" i="3"/>
  <c r="F485" i="3"/>
  <c r="L483" i="3"/>
  <c r="K483" i="3"/>
  <c r="J483" i="3"/>
  <c r="J481" i="3" s="1"/>
  <c r="J479" i="3" s="1"/>
  <c r="J477" i="3" s="1"/>
  <c r="J475" i="3" s="1"/>
  <c r="J473" i="3" s="1"/>
  <c r="J471" i="3" s="1"/>
  <c r="G483" i="3"/>
  <c r="F483" i="3" s="1"/>
  <c r="E483" i="3"/>
  <c r="D483" i="3"/>
  <c r="C483" i="3"/>
  <c r="H483" i="3" s="1"/>
  <c r="L481" i="3"/>
  <c r="L479" i="3" s="1"/>
  <c r="L477" i="3" s="1"/>
  <c r="L475" i="3" s="1"/>
  <c r="L473" i="3" s="1"/>
  <c r="L471" i="3" s="1"/>
  <c r="K481" i="3"/>
  <c r="G481" i="3"/>
  <c r="G479" i="3" s="1"/>
  <c r="D481" i="3"/>
  <c r="C481" i="3"/>
  <c r="K479" i="3"/>
  <c r="D479" i="3"/>
  <c r="K477" i="3"/>
  <c r="K475" i="3" s="1"/>
  <c r="K473" i="3" s="1"/>
  <c r="K471" i="3" s="1"/>
  <c r="I463" i="3"/>
  <c r="H463" i="3"/>
  <c r="F463" i="3"/>
  <c r="L461" i="3"/>
  <c r="K461" i="3"/>
  <c r="K459" i="3" s="1"/>
  <c r="K457" i="3" s="1"/>
  <c r="K455" i="3" s="1"/>
  <c r="K453" i="3" s="1"/>
  <c r="K451" i="3" s="1"/>
  <c r="K449" i="3" s="1"/>
  <c r="J461" i="3"/>
  <c r="J459" i="3" s="1"/>
  <c r="J457" i="3" s="1"/>
  <c r="J455" i="3" s="1"/>
  <c r="J453" i="3" s="1"/>
  <c r="J451" i="3" s="1"/>
  <c r="J449" i="3" s="1"/>
  <c r="G461" i="3"/>
  <c r="F461" i="3"/>
  <c r="E461" i="3"/>
  <c r="D461" i="3"/>
  <c r="I461" i="3" s="1"/>
  <c r="C461" i="3"/>
  <c r="C459" i="3" s="1"/>
  <c r="L459" i="3"/>
  <c r="G459" i="3"/>
  <c r="G457" i="3" s="1"/>
  <c r="E459" i="3"/>
  <c r="D459" i="3"/>
  <c r="L457" i="3"/>
  <c r="E457" i="3"/>
  <c r="E455" i="3" s="1"/>
  <c r="E453" i="3" s="1"/>
  <c r="E451" i="3" s="1"/>
  <c r="E449" i="3" s="1"/>
  <c r="L455" i="3"/>
  <c r="L453" i="3" s="1"/>
  <c r="L451" i="3" s="1"/>
  <c r="L449" i="3" s="1"/>
  <c r="I441" i="3"/>
  <c r="H441" i="3"/>
  <c r="F441" i="3"/>
  <c r="L439" i="3"/>
  <c r="K439" i="3"/>
  <c r="K437" i="3" s="1"/>
  <c r="K435" i="3" s="1"/>
  <c r="K433" i="3" s="1"/>
  <c r="J439" i="3"/>
  <c r="J437" i="3" s="1"/>
  <c r="J435" i="3" s="1"/>
  <c r="J433" i="3" s="1"/>
  <c r="J431" i="3" s="1"/>
  <c r="J429" i="3" s="1"/>
  <c r="J427" i="3" s="1"/>
  <c r="H439" i="3"/>
  <c r="G439" i="3"/>
  <c r="E439" i="3"/>
  <c r="D439" i="3"/>
  <c r="D437" i="3" s="1"/>
  <c r="C439" i="3"/>
  <c r="L437" i="3"/>
  <c r="E437" i="3"/>
  <c r="E435" i="3" s="1"/>
  <c r="E433" i="3" s="1"/>
  <c r="E431" i="3" s="1"/>
  <c r="E429" i="3" s="1"/>
  <c r="E427" i="3" s="1"/>
  <c r="C437" i="3"/>
  <c r="H437" i="3" s="1"/>
  <c r="L435" i="3"/>
  <c r="L433" i="3" s="1"/>
  <c r="L431" i="3" s="1"/>
  <c r="L429" i="3" s="1"/>
  <c r="L427" i="3" s="1"/>
  <c r="C435" i="3"/>
  <c r="K431" i="3"/>
  <c r="K429" i="3" s="1"/>
  <c r="K427" i="3" s="1"/>
  <c r="I419" i="3"/>
  <c r="H419" i="3"/>
  <c r="F419" i="3"/>
  <c r="L417" i="3"/>
  <c r="L415" i="3" s="1"/>
  <c r="L413" i="3" s="1"/>
  <c r="L411" i="3" s="1"/>
  <c r="K417" i="3"/>
  <c r="K415" i="3" s="1"/>
  <c r="K413" i="3" s="1"/>
  <c r="K411" i="3" s="1"/>
  <c r="K409" i="3" s="1"/>
  <c r="K407" i="3" s="1"/>
  <c r="K405" i="3" s="1"/>
  <c r="J417" i="3"/>
  <c r="H417" i="3"/>
  <c r="G417" i="3"/>
  <c r="F417" i="3"/>
  <c r="E417" i="3"/>
  <c r="E415" i="3" s="1"/>
  <c r="E413" i="3" s="1"/>
  <c r="E411" i="3" s="1"/>
  <c r="E409" i="3" s="1"/>
  <c r="E407" i="3" s="1"/>
  <c r="E405" i="3" s="1"/>
  <c r="D417" i="3"/>
  <c r="C417" i="3"/>
  <c r="J415" i="3"/>
  <c r="J413" i="3" s="1"/>
  <c r="J411" i="3" s="1"/>
  <c r="J409" i="3" s="1"/>
  <c r="G415" i="3"/>
  <c r="F415" i="3"/>
  <c r="D415" i="3"/>
  <c r="I415" i="3" s="1"/>
  <c r="C415" i="3"/>
  <c r="C413" i="3" s="1"/>
  <c r="G413" i="3"/>
  <c r="G411" i="3" s="1"/>
  <c r="D413" i="3"/>
  <c r="L409" i="3"/>
  <c r="L407" i="3" s="1"/>
  <c r="L405" i="3" s="1"/>
  <c r="J407" i="3"/>
  <c r="J405" i="3" s="1"/>
  <c r="I397" i="3"/>
  <c r="H397" i="3"/>
  <c r="F397" i="3"/>
  <c r="L395" i="3"/>
  <c r="L393" i="3" s="1"/>
  <c r="L391" i="3" s="1"/>
  <c r="L389" i="3" s="1"/>
  <c r="L387" i="3" s="1"/>
  <c r="L385" i="3" s="1"/>
  <c r="L383" i="3" s="1"/>
  <c r="K395" i="3"/>
  <c r="J395" i="3"/>
  <c r="I395" i="3"/>
  <c r="H395" i="3"/>
  <c r="G395" i="3"/>
  <c r="F395" i="3" s="1"/>
  <c r="E395" i="3"/>
  <c r="D395" i="3"/>
  <c r="C395" i="3"/>
  <c r="K393" i="3"/>
  <c r="K391" i="3" s="1"/>
  <c r="K389" i="3" s="1"/>
  <c r="K387" i="3" s="1"/>
  <c r="K385" i="3" s="1"/>
  <c r="K383" i="3" s="1"/>
  <c r="J393" i="3"/>
  <c r="J391" i="3" s="1"/>
  <c r="J389" i="3" s="1"/>
  <c r="J387" i="3" s="1"/>
  <c r="J385" i="3" s="1"/>
  <c r="J383" i="3" s="1"/>
  <c r="H393" i="3"/>
  <c r="G393" i="3"/>
  <c r="E393" i="3"/>
  <c r="D393" i="3"/>
  <c r="D391" i="3" s="1"/>
  <c r="C393" i="3"/>
  <c r="E391" i="3"/>
  <c r="E389" i="3" s="1"/>
  <c r="E387" i="3" s="1"/>
  <c r="E385" i="3" s="1"/>
  <c r="E383" i="3" s="1"/>
  <c r="C391" i="3"/>
  <c r="H391" i="3" s="1"/>
  <c r="C389" i="3"/>
  <c r="I375" i="3"/>
  <c r="H375" i="3"/>
  <c r="F375" i="3"/>
  <c r="L373" i="3"/>
  <c r="K373" i="3"/>
  <c r="J373" i="3"/>
  <c r="J371" i="3" s="1"/>
  <c r="J369" i="3" s="1"/>
  <c r="J367" i="3" s="1"/>
  <c r="J365" i="3" s="1"/>
  <c r="J363" i="3" s="1"/>
  <c r="I373" i="3"/>
  <c r="H373" i="3"/>
  <c r="G373" i="3"/>
  <c r="G371" i="3" s="1"/>
  <c r="E373" i="3"/>
  <c r="D373" i="3"/>
  <c r="C373" i="3"/>
  <c r="C371" i="3" s="1"/>
  <c r="C369" i="3" s="1"/>
  <c r="L371" i="3"/>
  <c r="L369" i="3" s="1"/>
  <c r="L367" i="3" s="1"/>
  <c r="L365" i="3" s="1"/>
  <c r="L363" i="3" s="1"/>
  <c r="L361" i="3" s="1"/>
  <c r="K371" i="3"/>
  <c r="K369" i="3" s="1"/>
  <c r="K367" i="3" s="1"/>
  <c r="K365" i="3" s="1"/>
  <c r="K363" i="3" s="1"/>
  <c r="K361" i="3" s="1"/>
  <c r="H371" i="3"/>
  <c r="E371" i="3"/>
  <c r="E369" i="3" s="1"/>
  <c r="E367" i="3" s="1"/>
  <c r="E365" i="3" s="1"/>
  <c r="E363" i="3" s="1"/>
  <c r="E361" i="3" s="1"/>
  <c r="D371" i="3"/>
  <c r="D369" i="3"/>
  <c r="I369" i="3" s="1"/>
  <c r="D367" i="3"/>
  <c r="J361" i="3"/>
  <c r="I353" i="3"/>
  <c r="H353" i="3"/>
  <c r="F353" i="3"/>
  <c r="L351" i="3"/>
  <c r="K351" i="3"/>
  <c r="K349" i="3" s="1"/>
  <c r="K347" i="3" s="1"/>
  <c r="K345" i="3" s="1"/>
  <c r="K343" i="3" s="1"/>
  <c r="K341" i="3" s="1"/>
  <c r="K339" i="3" s="1"/>
  <c r="J351" i="3"/>
  <c r="I351" i="3"/>
  <c r="G351" i="3"/>
  <c r="E351" i="3"/>
  <c r="D351" i="3"/>
  <c r="F351" i="3" s="1"/>
  <c r="C351" i="3"/>
  <c r="H351" i="3" s="1"/>
  <c r="L349" i="3"/>
  <c r="L347" i="3" s="1"/>
  <c r="L345" i="3" s="1"/>
  <c r="L343" i="3" s="1"/>
  <c r="L341" i="3" s="1"/>
  <c r="L339" i="3" s="1"/>
  <c r="J349" i="3"/>
  <c r="G349" i="3"/>
  <c r="E349" i="3"/>
  <c r="J347" i="3"/>
  <c r="J345" i="3" s="1"/>
  <c r="J343" i="3" s="1"/>
  <c r="J341" i="3" s="1"/>
  <c r="J339" i="3" s="1"/>
  <c r="G347" i="3"/>
  <c r="E347" i="3"/>
  <c r="E345" i="3"/>
  <c r="E343" i="3" s="1"/>
  <c r="E341" i="3" s="1"/>
  <c r="E339" i="3" s="1"/>
  <c r="I331" i="3"/>
  <c r="H331" i="3"/>
  <c r="F331" i="3"/>
  <c r="L329" i="3"/>
  <c r="L327" i="3" s="1"/>
  <c r="L325" i="3" s="1"/>
  <c r="L323" i="3" s="1"/>
  <c r="L321" i="3" s="1"/>
  <c r="L319" i="3" s="1"/>
  <c r="L317" i="3" s="1"/>
  <c r="K329" i="3"/>
  <c r="J329" i="3"/>
  <c r="G329" i="3"/>
  <c r="F329" i="3" s="1"/>
  <c r="E329" i="3"/>
  <c r="E327" i="3" s="1"/>
  <c r="E325" i="3" s="1"/>
  <c r="E323" i="3" s="1"/>
  <c r="E321" i="3" s="1"/>
  <c r="E319" i="3" s="1"/>
  <c r="E317" i="3" s="1"/>
  <c r="D329" i="3"/>
  <c r="I329" i="3" s="1"/>
  <c r="C329" i="3"/>
  <c r="H329" i="3" s="1"/>
  <c r="K327" i="3"/>
  <c r="J327" i="3"/>
  <c r="J325" i="3" s="1"/>
  <c r="J323" i="3" s="1"/>
  <c r="J321" i="3" s="1"/>
  <c r="J319" i="3" s="1"/>
  <c r="J317" i="3" s="1"/>
  <c r="G327" i="3"/>
  <c r="G325" i="3" s="1"/>
  <c r="K325" i="3"/>
  <c r="K323" i="3" s="1"/>
  <c r="K321" i="3" s="1"/>
  <c r="K319" i="3" s="1"/>
  <c r="K317" i="3" s="1"/>
  <c r="I309" i="3"/>
  <c r="H309" i="3"/>
  <c r="F309" i="3"/>
  <c r="L307" i="3"/>
  <c r="K307" i="3"/>
  <c r="J307" i="3"/>
  <c r="J305" i="3" s="1"/>
  <c r="J303" i="3" s="1"/>
  <c r="J301" i="3" s="1"/>
  <c r="J299" i="3" s="1"/>
  <c r="J297" i="3" s="1"/>
  <c r="J295" i="3" s="1"/>
  <c r="G307" i="3"/>
  <c r="E307" i="3"/>
  <c r="E305" i="3" s="1"/>
  <c r="E303" i="3" s="1"/>
  <c r="E301" i="3" s="1"/>
  <c r="E299" i="3" s="1"/>
  <c r="E297" i="3" s="1"/>
  <c r="E295" i="3" s="1"/>
  <c r="D307" i="3"/>
  <c r="I307" i="3" s="1"/>
  <c r="C307" i="3"/>
  <c r="H307" i="3" s="1"/>
  <c r="L305" i="3"/>
  <c r="K305" i="3"/>
  <c r="K303" i="3" s="1"/>
  <c r="K301" i="3" s="1"/>
  <c r="K299" i="3" s="1"/>
  <c r="K297" i="3" s="1"/>
  <c r="G305" i="3"/>
  <c r="C305" i="3"/>
  <c r="H305" i="3" s="1"/>
  <c r="L303" i="3"/>
  <c r="L301" i="3" s="1"/>
  <c r="L299" i="3" s="1"/>
  <c r="L297" i="3" s="1"/>
  <c r="L295" i="3" s="1"/>
  <c r="G303" i="3"/>
  <c r="G301" i="3"/>
  <c r="K295" i="3"/>
  <c r="I287" i="3"/>
  <c r="H287" i="3"/>
  <c r="F287" i="3"/>
  <c r="L285" i="3"/>
  <c r="L283" i="3" s="1"/>
  <c r="L281" i="3" s="1"/>
  <c r="L279" i="3" s="1"/>
  <c r="L277" i="3" s="1"/>
  <c r="L275" i="3" s="1"/>
  <c r="L273" i="3" s="1"/>
  <c r="K285" i="3"/>
  <c r="K283" i="3" s="1"/>
  <c r="K281" i="3" s="1"/>
  <c r="K279" i="3" s="1"/>
  <c r="K277" i="3" s="1"/>
  <c r="K275" i="3" s="1"/>
  <c r="K273" i="3" s="1"/>
  <c r="J285" i="3"/>
  <c r="G285" i="3"/>
  <c r="G283" i="3" s="1"/>
  <c r="F285" i="3"/>
  <c r="E285" i="3"/>
  <c r="E283" i="3" s="1"/>
  <c r="E281" i="3" s="1"/>
  <c r="E279" i="3" s="1"/>
  <c r="E277" i="3" s="1"/>
  <c r="E275" i="3" s="1"/>
  <c r="E273" i="3" s="1"/>
  <c r="D285" i="3"/>
  <c r="I285" i="3" s="1"/>
  <c r="C285" i="3"/>
  <c r="H285" i="3" s="1"/>
  <c r="J283" i="3"/>
  <c r="J281" i="3" s="1"/>
  <c r="J279" i="3" s="1"/>
  <c r="J277" i="3" s="1"/>
  <c r="J275" i="3" s="1"/>
  <c r="J273" i="3" s="1"/>
  <c r="D283" i="3"/>
  <c r="C283" i="3"/>
  <c r="H283" i="3" s="1"/>
  <c r="I265" i="3"/>
  <c r="H265" i="3"/>
  <c r="F265" i="3"/>
  <c r="L263" i="3"/>
  <c r="L261" i="3" s="1"/>
  <c r="L259" i="3" s="1"/>
  <c r="L257" i="3" s="1"/>
  <c r="L255" i="3" s="1"/>
  <c r="L253" i="3" s="1"/>
  <c r="L251" i="3" s="1"/>
  <c r="K263" i="3"/>
  <c r="J263" i="3"/>
  <c r="G263" i="3"/>
  <c r="G261" i="3" s="1"/>
  <c r="E263" i="3"/>
  <c r="D263" i="3"/>
  <c r="I263" i="3" s="1"/>
  <c r="C263" i="3"/>
  <c r="H263" i="3" s="1"/>
  <c r="K261" i="3"/>
  <c r="K259" i="3" s="1"/>
  <c r="K257" i="3" s="1"/>
  <c r="K255" i="3" s="1"/>
  <c r="K253" i="3" s="1"/>
  <c r="K251" i="3" s="1"/>
  <c r="J261" i="3"/>
  <c r="J259" i="3" s="1"/>
  <c r="J257" i="3" s="1"/>
  <c r="J255" i="3" s="1"/>
  <c r="J253" i="3" s="1"/>
  <c r="J251" i="3" s="1"/>
  <c r="E261" i="3"/>
  <c r="E259" i="3" s="1"/>
  <c r="E257" i="3" s="1"/>
  <c r="E255" i="3" s="1"/>
  <c r="E253" i="3" s="1"/>
  <c r="E251" i="3" s="1"/>
  <c r="D261" i="3"/>
  <c r="C261" i="3"/>
  <c r="H261" i="3" s="1"/>
  <c r="I243" i="3"/>
  <c r="H243" i="3"/>
  <c r="F243" i="3"/>
  <c r="L241" i="3"/>
  <c r="K241" i="3"/>
  <c r="J241" i="3"/>
  <c r="H241" i="3"/>
  <c r="G241" i="3"/>
  <c r="G239" i="3" s="1"/>
  <c r="G237" i="3" s="1"/>
  <c r="E241" i="3"/>
  <c r="D241" i="3"/>
  <c r="I241" i="3" s="1"/>
  <c r="C241" i="3"/>
  <c r="L239" i="3"/>
  <c r="K239" i="3"/>
  <c r="K237" i="3" s="1"/>
  <c r="K235" i="3" s="1"/>
  <c r="K233" i="3" s="1"/>
  <c r="K231" i="3" s="1"/>
  <c r="K229" i="3" s="1"/>
  <c r="J239" i="3"/>
  <c r="E239" i="3"/>
  <c r="E237" i="3" s="1"/>
  <c r="E235" i="3" s="1"/>
  <c r="C239" i="3"/>
  <c r="H239" i="3" s="1"/>
  <c r="L237" i="3"/>
  <c r="L235" i="3" s="1"/>
  <c r="L233" i="3" s="1"/>
  <c r="L231" i="3" s="1"/>
  <c r="L229" i="3" s="1"/>
  <c r="J237" i="3"/>
  <c r="J235" i="3" s="1"/>
  <c r="J233" i="3" s="1"/>
  <c r="J231" i="3" s="1"/>
  <c r="J229" i="3" s="1"/>
  <c r="E233" i="3"/>
  <c r="E231" i="3" s="1"/>
  <c r="E229" i="3" s="1"/>
  <c r="I221" i="3"/>
  <c r="H221" i="3"/>
  <c r="F221" i="3"/>
  <c r="L219" i="3"/>
  <c r="K219" i="3"/>
  <c r="J219" i="3"/>
  <c r="J217" i="3" s="1"/>
  <c r="H219" i="3"/>
  <c r="G219" i="3"/>
  <c r="E219" i="3"/>
  <c r="E217" i="3" s="1"/>
  <c r="E215" i="3" s="1"/>
  <c r="E213" i="3" s="1"/>
  <c r="E211" i="3" s="1"/>
  <c r="E209" i="3" s="1"/>
  <c r="E207" i="3" s="1"/>
  <c r="D219" i="3"/>
  <c r="F219" i="3" s="1"/>
  <c r="C219" i="3"/>
  <c r="C217" i="3" s="1"/>
  <c r="L217" i="3"/>
  <c r="L215" i="3" s="1"/>
  <c r="L213" i="3" s="1"/>
  <c r="L211" i="3" s="1"/>
  <c r="L209" i="3" s="1"/>
  <c r="L207" i="3" s="1"/>
  <c r="K217" i="3"/>
  <c r="G217" i="3"/>
  <c r="G215" i="3" s="1"/>
  <c r="G213" i="3" s="1"/>
  <c r="D217" i="3"/>
  <c r="D215" i="3" s="1"/>
  <c r="K215" i="3"/>
  <c r="K213" i="3" s="1"/>
  <c r="K211" i="3" s="1"/>
  <c r="K209" i="3" s="1"/>
  <c r="K207" i="3" s="1"/>
  <c r="J215" i="3"/>
  <c r="J213" i="3"/>
  <c r="J211" i="3" s="1"/>
  <c r="J209" i="3" s="1"/>
  <c r="J207" i="3" s="1"/>
  <c r="I199" i="3"/>
  <c r="H199" i="3"/>
  <c r="F199" i="3"/>
  <c r="L197" i="3"/>
  <c r="L195" i="3" s="1"/>
  <c r="L193" i="3" s="1"/>
  <c r="L191" i="3" s="1"/>
  <c r="L189" i="3" s="1"/>
  <c r="L187" i="3" s="1"/>
  <c r="L185" i="3" s="1"/>
  <c r="K197" i="3"/>
  <c r="J197" i="3"/>
  <c r="I197" i="3"/>
  <c r="G197" i="3"/>
  <c r="F197" i="3"/>
  <c r="E197" i="3"/>
  <c r="D197" i="3"/>
  <c r="C197" i="3"/>
  <c r="H197" i="3" s="1"/>
  <c r="K195" i="3"/>
  <c r="J195" i="3"/>
  <c r="J193" i="3" s="1"/>
  <c r="J191" i="3" s="1"/>
  <c r="J189" i="3" s="1"/>
  <c r="J187" i="3" s="1"/>
  <c r="J185" i="3" s="1"/>
  <c r="G195" i="3"/>
  <c r="F195" i="3" s="1"/>
  <c r="E195" i="3"/>
  <c r="D195" i="3"/>
  <c r="D193" i="3" s="1"/>
  <c r="K193" i="3"/>
  <c r="K191" i="3" s="1"/>
  <c r="K189" i="3" s="1"/>
  <c r="K187" i="3" s="1"/>
  <c r="K185" i="3" s="1"/>
  <c r="E193" i="3"/>
  <c r="E191" i="3" s="1"/>
  <c r="E189" i="3" s="1"/>
  <c r="E187" i="3" s="1"/>
  <c r="E185" i="3" s="1"/>
  <c r="I177" i="3"/>
  <c r="H177" i="3"/>
  <c r="F177" i="3"/>
  <c r="L175" i="3"/>
  <c r="K175" i="3"/>
  <c r="J175" i="3"/>
  <c r="J173" i="3" s="1"/>
  <c r="J171" i="3" s="1"/>
  <c r="J169" i="3" s="1"/>
  <c r="J167" i="3" s="1"/>
  <c r="J165" i="3" s="1"/>
  <c r="J163" i="3" s="1"/>
  <c r="H175" i="3"/>
  <c r="G175" i="3"/>
  <c r="G173" i="3" s="1"/>
  <c r="E175" i="3"/>
  <c r="D175" i="3"/>
  <c r="I175" i="3" s="1"/>
  <c r="C175" i="3"/>
  <c r="C173" i="3" s="1"/>
  <c r="L173" i="3"/>
  <c r="K173" i="3"/>
  <c r="K171" i="3" s="1"/>
  <c r="K169" i="3" s="1"/>
  <c r="K167" i="3" s="1"/>
  <c r="K165" i="3" s="1"/>
  <c r="K163" i="3" s="1"/>
  <c r="E173" i="3"/>
  <c r="E171" i="3" s="1"/>
  <c r="E169" i="3" s="1"/>
  <c r="E167" i="3" s="1"/>
  <c r="E165" i="3" s="1"/>
  <c r="E163" i="3" s="1"/>
  <c r="L171" i="3"/>
  <c r="L169" i="3" s="1"/>
  <c r="L167" i="3" s="1"/>
  <c r="L165" i="3" s="1"/>
  <c r="L163" i="3" s="1"/>
  <c r="I155" i="3"/>
  <c r="H155" i="3"/>
  <c r="F155" i="3"/>
  <c r="L153" i="3"/>
  <c r="K153" i="3"/>
  <c r="K151" i="3" s="1"/>
  <c r="K149" i="3" s="1"/>
  <c r="K147" i="3" s="1"/>
  <c r="K145" i="3" s="1"/>
  <c r="K143" i="3" s="1"/>
  <c r="K141" i="3" s="1"/>
  <c r="J153" i="3"/>
  <c r="J151" i="3" s="1"/>
  <c r="J149" i="3" s="1"/>
  <c r="J147" i="3" s="1"/>
  <c r="J145" i="3" s="1"/>
  <c r="J143" i="3" s="1"/>
  <c r="J141" i="3" s="1"/>
  <c r="H153" i="3"/>
  <c r="G153" i="3"/>
  <c r="F153" i="3" s="1"/>
  <c r="E153" i="3"/>
  <c r="I153" i="3" s="1"/>
  <c r="D153" i="3"/>
  <c r="D151" i="3" s="1"/>
  <c r="C153" i="3"/>
  <c r="L151" i="3"/>
  <c r="L149" i="3" s="1"/>
  <c r="L147" i="3" s="1"/>
  <c r="L145" i="3" s="1"/>
  <c r="L143" i="3" s="1"/>
  <c r="L141" i="3" s="1"/>
  <c r="G151" i="3"/>
  <c r="C151" i="3"/>
  <c r="H151" i="3" s="1"/>
  <c r="G149" i="3"/>
  <c r="I133" i="3"/>
  <c r="H133" i="3"/>
  <c r="F133" i="3"/>
  <c r="L131" i="3"/>
  <c r="L129" i="3" s="1"/>
  <c r="L127" i="3" s="1"/>
  <c r="L125" i="3" s="1"/>
  <c r="L123" i="3" s="1"/>
  <c r="L121" i="3" s="1"/>
  <c r="L119" i="3" s="1"/>
  <c r="K131" i="3"/>
  <c r="K129" i="3" s="1"/>
  <c r="K127" i="3" s="1"/>
  <c r="K125" i="3" s="1"/>
  <c r="K123" i="3" s="1"/>
  <c r="K121" i="3" s="1"/>
  <c r="K119" i="3" s="1"/>
  <c r="J131" i="3"/>
  <c r="I131" i="3"/>
  <c r="G131" i="3"/>
  <c r="F131" i="3"/>
  <c r="E131" i="3"/>
  <c r="E129" i="3" s="1"/>
  <c r="E127" i="3" s="1"/>
  <c r="E125" i="3" s="1"/>
  <c r="E123" i="3" s="1"/>
  <c r="E121" i="3" s="1"/>
  <c r="E119" i="3" s="1"/>
  <c r="D131" i="3"/>
  <c r="C131" i="3"/>
  <c r="H131" i="3" s="1"/>
  <c r="J129" i="3"/>
  <c r="J127" i="3" s="1"/>
  <c r="J125" i="3" s="1"/>
  <c r="J123" i="3" s="1"/>
  <c r="J121" i="3" s="1"/>
  <c r="J119" i="3" s="1"/>
  <c r="G129" i="3"/>
  <c r="G127" i="3" s="1"/>
  <c r="D129" i="3"/>
  <c r="I111" i="3"/>
  <c r="H111" i="3"/>
  <c r="F111" i="3"/>
  <c r="L109" i="3"/>
  <c r="L107" i="3" s="1"/>
  <c r="L105" i="3" s="1"/>
  <c r="L103" i="3" s="1"/>
  <c r="L101" i="3" s="1"/>
  <c r="L99" i="3" s="1"/>
  <c r="L97" i="3" s="1"/>
  <c r="K109" i="3"/>
  <c r="J109" i="3"/>
  <c r="J107" i="3" s="1"/>
  <c r="J105" i="3" s="1"/>
  <c r="J103" i="3" s="1"/>
  <c r="J101" i="3" s="1"/>
  <c r="J99" i="3" s="1"/>
  <c r="J97" i="3" s="1"/>
  <c r="G109" i="3"/>
  <c r="G107" i="3" s="1"/>
  <c r="E109" i="3"/>
  <c r="D109" i="3"/>
  <c r="I109" i="3" s="1"/>
  <c r="C109" i="3"/>
  <c r="H109" i="3" s="1"/>
  <c r="K107" i="3"/>
  <c r="K105" i="3" s="1"/>
  <c r="K103" i="3" s="1"/>
  <c r="K101" i="3" s="1"/>
  <c r="K99" i="3" s="1"/>
  <c r="K97" i="3" s="1"/>
  <c r="H107" i="3"/>
  <c r="E107" i="3"/>
  <c r="E105" i="3" s="1"/>
  <c r="E103" i="3" s="1"/>
  <c r="E101" i="3" s="1"/>
  <c r="E99" i="3" s="1"/>
  <c r="E97" i="3" s="1"/>
  <c r="C107" i="3"/>
  <c r="C105" i="3"/>
  <c r="H105" i="3" s="1"/>
  <c r="I89" i="3"/>
  <c r="H89" i="3"/>
  <c r="F89" i="3"/>
  <c r="L87" i="3"/>
  <c r="K87" i="3"/>
  <c r="K85" i="3" s="1"/>
  <c r="K83" i="3" s="1"/>
  <c r="K81" i="3" s="1"/>
  <c r="K79" i="3" s="1"/>
  <c r="K77" i="3" s="1"/>
  <c r="K75" i="3" s="1"/>
  <c r="J87" i="3"/>
  <c r="H87" i="3"/>
  <c r="G87" i="3"/>
  <c r="G85" i="3" s="1"/>
  <c r="E87" i="3"/>
  <c r="E85" i="3" s="1"/>
  <c r="D87" i="3"/>
  <c r="I87" i="3" s="1"/>
  <c r="C87" i="3"/>
  <c r="L85" i="3"/>
  <c r="L83" i="3" s="1"/>
  <c r="L81" i="3" s="1"/>
  <c r="L79" i="3" s="1"/>
  <c r="L77" i="3" s="1"/>
  <c r="L75" i="3" s="1"/>
  <c r="J85" i="3"/>
  <c r="D85" i="3"/>
  <c r="C85" i="3"/>
  <c r="H85" i="3" s="1"/>
  <c r="J83" i="3"/>
  <c r="J81" i="3" s="1"/>
  <c r="J79" i="3" s="1"/>
  <c r="J77" i="3" s="1"/>
  <c r="J75" i="3" s="1"/>
  <c r="D83" i="3"/>
  <c r="I67" i="3"/>
  <c r="H67" i="3"/>
  <c r="F67" i="3"/>
  <c r="L65" i="3"/>
  <c r="L63" i="3" s="1"/>
  <c r="L61" i="3" s="1"/>
  <c r="L59" i="3" s="1"/>
  <c r="L57" i="3" s="1"/>
  <c r="L55" i="3" s="1"/>
  <c r="L53" i="3" s="1"/>
  <c r="K65" i="3"/>
  <c r="J65" i="3"/>
  <c r="I65" i="3"/>
  <c r="G65" i="3"/>
  <c r="F65" i="3"/>
  <c r="E65" i="3"/>
  <c r="D65" i="3"/>
  <c r="C65" i="3"/>
  <c r="H65" i="3" s="1"/>
  <c r="K63" i="3"/>
  <c r="J63" i="3"/>
  <c r="J61" i="3" s="1"/>
  <c r="J59" i="3" s="1"/>
  <c r="J57" i="3" s="1"/>
  <c r="J55" i="3" s="1"/>
  <c r="J53" i="3" s="1"/>
  <c r="G63" i="3"/>
  <c r="G61" i="3" s="1"/>
  <c r="E63" i="3"/>
  <c r="D63" i="3"/>
  <c r="I63" i="3" s="1"/>
  <c r="K61" i="3"/>
  <c r="K59" i="3" s="1"/>
  <c r="K57" i="3" s="1"/>
  <c r="K55" i="3" s="1"/>
  <c r="K53" i="3" s="1"/>
  <c r="E61" i="3"/>
  <c r="E59" i="3" s="1"/>
  <c r="E57" i="3" s="1"/>
  <c r="E55" i="3" s="1"/>
  <c r="E53" i="3" s="1"/>
  <c r="I45" i="3"/>
  <c r="H45" i="3"/>
  <c r="F45" i="3"/>
  <c r="L43" i="3"/>
  <c r="K43" i="3"/>
  <c r="J43" i="3"/>
  <c r="J41" i="3" s="1"/>
  <c r="J39" i="3" s="1"/>
  <c r="J37" i="3" s="1"/>
  <c r="J35" i="3" s="1"/>
  <c r="J33" i="3" s="1"/>
  <c r="J31" i="3" s="1"/>
  <c r="G43" i="3"/>
  <c r="G41" i="3" s="1"/>
  <c r="E43" i="3"/>
  <c r="D43" i="3"/>
  <c r="I43" i="3" s="1"/>
  <c r="C43" i="3"/>
  <c r="C41" i="3" s="1"/>
  <c r="L41" i="3"/>
  <c r="K41" i="3"/>
  <c r="K39" i="3" s="1"/>
  <c r="K37" i="3" s="1"/>
  <c r="K35" i="3" s="1"/>
  <c r="K33" i="3" s="1"/>
  <c r="K31" i="3" s="1"/>
  <c r="K561" i="3" s="1"/>
  <c r="E41" i="3"/>
  <c r="E39" i="3" s="1"/>
  <c r="E37" i="3" s="1"/>
  <c r="E35" i="3" s="1"/>
  <c r="E33" i="3" s="1"/>
  <c r="E31" i="3" s="1"/>
  <c r="L39" i="3"/>
  <c r="L37" i="3" s="1"/>
  <c r="L35" i="3" s="1"/>
  <c r="L33" i="3" s="1"/>
  <c r="L31" i="3" s="1"/>
  <c r="I23" i="3"/>
  <c r="H23" i="3"/>
  <c r="F23" i="3"/>
  <c r="L21" i="3"/>
  <c r="K21" i="3"/>
  <c r="K19" i="3" s="1"/>
  <c r="K17" i="3" s="1"/>
  <c r="K15" i="3" s="1"/>
  <c r="K13" i="3" s="1"/>
  <c r="K11" i="3" s="1"/>
  <c r="K9" i="3" s="1"/>
  <c r="K7" i="3" s="1"/>
  <c r="J21" i="3"/>
  <c r="J19" i="3" s="1"/>
  <c r="J17" i="3" s="1"/>
  <c r="J15" i="3" s="1"/>
  <c r="J13" i="3" s="1"/>
  <c r="J11" i="3" s="1"/>
  <c r="J9" i="3" s="1"/>
  <c r="H21" i="3"/>
  <c r="G21" i="3"/>
  <c r="E21" i="3"/>
  <c r="E19" i="3" s="1"/>
  <c r="E17" i="3" s="1"/>
  <c r="E15" i="3" s="1"/>
  <c r="E13" i="3" s="1"/>
  <c r="E11" i="3" s="1"/>
  <c r="E9" i="3" s="1"/>
  <c r="D21" i="3"/>
  <c r="F21" i="3" s="1"/>
  <c r="C21" i="3"/>
  <c r="L19" i="3"/>
  <c r="L17" i="3" s="1"/>
  <c r="L15" i="3" s="1"/>
  <c r="L13" i="3" s="1"/>
  <c r="L11" i="3" s="1"/>
  <c r="L9" i="3" s="1"/>
  <c r="G19" i="3"/>
  <c r="C19" i="3"/>
  <c r="H19" i="3" s="1"/>
  <c r="G17" i="3"/>
  <c r="G15" i="3" s="1"/>
  <c r="I1117" i="2"/>
  <c r="H1117" i="2"/>
  <c r="F1117" i="2"/>
  <c r="L1115" i="2"/>
  <c r="L1113" i="2" s="1"/>
  <c r="L1111" i="2" s="1"/>
  <c r="L1109" i="2" s="1"/>
  <c r="L1107" i="2" s="1"/>
  <c r="L1105" i="2" s="1"/>
  <c r="K1115" i="2"/>
  <c r="J1115" i="2"/>
  <c r="G1115" i="2"/>
  <c r="G1113" i="2" s="1"/>
  <c r="E1115" i="2"/>
  <c r="E1113" i="2" s="1"/>
  <c r="E1111" i="2" s="1"/>
  <c r="E1109" i="2" s="1"/>
  <c r="E1107" i="2" s="1"/>
  <c r="E1105" i="2" s="1"/>
  <c r="D1115" i="2"/>
  <c r="C1115" i="2"/>
  <c r="K1113" i="2"/>
  <c r="J1113" i="2"/>
  <c r="J1111" i="2" s="1"/>
  <c r="J1109" i="2" s="1"/>
  <c r="J1107" i="2" s="1"/>
  <c r="J1105" i="2" s="1"/>
  <c r="K1111" i="2"/>
  <c r="K1109" i="2"/>
  <c r="K1107" i="2" s="1"/>
  <c r="K1105" i="2" s="1"/>
  <c r="I1098" i="2"/>
  <c r="H1098" i="2"/>
  <c r="F1098" i="2"/>
  <c r="L1096" i="2"/>
  <c r="K1096" i="2"/>
  <c r="J1096" i="2"/>
  <c r="J1094" i="2" s="1"/>
  <c r="J1092" i="2" s="1"/>
  <c r="J1090" i="2" s="1"/>
  <c r="J1088" i="2" s="1"/>
  <c r="J1086" i="2" s="1"/>
  <c r="H1096" i="2"/>
  <c r="G1096" i="2"/>
  <c r="G1094" i="2" s="1"/>
  <c r="G1092" i="2" s="1"/>
  <c r="F1096" i="2"/>
  <c r="E1096" i="2"/>
  <c r="E1094" i="2" s="1"/>
  <c r="E1092" i="2" s="1"/>
  <c r="E1090" i="2" s="1"/>
  <c r="E1088" i="2" s="1"/>
  <c r="E1086" i="2" s="1"/>
  <c r="D1096" i="2"/>
  <c r="I1096" i="2" s="1"/>
  <c r="C1096" i="2"/>
  <c r="C1094" i="2" s="1"/>
  <c r="L1094" i="2"/>
  <c r="K1094" i="2"/>
  <c r="D1094" i="2"/>
  <c r="I1094" i="2" s="1"/>
  <c r="L1092" i="2"/>
  <c r="K1092" i="2"/>
  <c r="K1090" i="2" s="1"/>
  <c r="K1088" i="2" s="1"/>
  <c r="K1086" i="2" s="1"/>
  <c r="D1092" i="2"/>
  <c r="L1090" i="2"/>
  <c r="L1088" i="2" s="1"/>
  <c r="L1086" i="2" s="1"/>
  <c r="I1079" i="2"/>
  <c r="H1079" i="2"/>
  <c r="F1079" i="2"/>
  <c r="I1078" i="2"/>
  <c r="H1078" i="2"/>
  <c r="F1078" i="2"/>
  <c r="I1077" i="2"/>
  <c r="H1077" i="2"/>
  <c r="F1077" i="2"/>
  <c r="L1075" i="2"/>
  <c r="L1073" i="2" s="1"/>
  <c r="L1071" i="2" s="1"/>
  <c r="L1069" i="2" s="1"/>
  <c r="L1067" i="2" s="1"/>
  <c r="L1065" i="2" s="1"/>
  <c r="K1075" i="2"/>
  <c r="K1073" i="2" s="1"/>
  <c r="J1075" i="2"/>
  <c r="G1075" i="2"/>
  <c r="G1073" i="2" s="1"/>
  <c r="E1075" i="2"/>
  <c r="E1073" i="2" s="1"/>
  <c r="E1071" i="2" s="1"/>
  <c r="E1069" i="2" s="1"/>
  <c r="E1067" i="2" s="1"/>
  <c r="E1065" i="2" s="1"/>
  <c r="D1075" i="2"/>
  <c r="C1075" i="2"/>
  <c r="H1075" i="2" s="1"/>
  <c r="J1073" i="2"/>
  <c r="J1071" i="2" s="1"/>
  <c r="J1069" i="2" s="1"/>
  <c r="J1067" i="2" s="1"/>
  <c r="J1065" i="2" s="1"/>
  <c r="K1071" i="2"/>
  <c r="K1069" i="2" s="1"/>
  <c r="K1067" i="2" s="1"/>
  <c r="K1065" i="2" s="1"/>
  <c r="I1058" i="2"/>
  <c r="H1058" i="2"/>
  <c r="F1058" i="2"/>
  <c r="I1057" i="2"/>
  <c r="H1057" i="2"/>
  <c r="F1057" i="2"/>
  <c r="L1055" i="2"/>
  <c r="K1055" i="2"/>
  <c r="K1053" i="2" s="1"/>
  <c r="K1051" i="2" s="1"/>
  <c r="K1049" i="2" s="1"/>
  <c r="K1047" i="2" s="1"/>
  <c r="J1055" i="2"/>
  <c r="I1055" i="2"/>
  <c r="H1055" i="2"/>
  <c r="G1055" i="2"/>
  <c r="F1055" i="2"/>
  <c r="E1055" i="2"/>
  <c r="E1053" i="2" s="1"/>
  <c r="D1055" i="2"/>
  <c r="C1055" i="2"/>
  <c r="L1053" i="2"/>
  <c r="L1051" i="2" s="1"/>
  <c r="L1049" i="2" s="1"/>
  <c r="L1047" i="2" s="1"/>
  <c r="L1045" i="2" s="1"/>
  <c r="J1053" i="2"/>
  <c r="I1053" i="2"/>
  <c r="G1053" i="2"/>
  <c r="F1053" i="2" s="1"/>
  <c r="D1053" i="2"/>
  <c r="D1051" i="2" s="1"/>
  <c r="C1053" i="2"/>
  <c r="C1051" i="2" s="1"/>
  <c r="H1051" i="2" s="1"/>
  <c r="J1051" i="2"/>
  <c r="J1049" i="2" s="1"/>
  <c r="J1047" i="2" s="1"/>
  <c r="J1045" i="2" s="1"/>
  <c r="G1051" i="2"/>
  <c r="E1051" i="2"/>
  <c r="E1049" i="2" s="1"/>
  <c r="E1047" i="2" s="1"/>
  <c r="E1045" i="2" s="1"/>
  <c r="C1049" i="2"/>
  <c r="H1049" i="2" s="1"/>
  <c r="C1047" i="2"/>
  <c r="K1045" i="2"/>
  <c r="I1038" i="2"/>
  <c r="H1038" i="2"/>
  <c r="F1038" i="2"/>
  <c r="L1036" i="2"/>
  <c r="K1036" i="2"/>
  <c r="K1034" i="2" s="1"/>
  <c r="K1032" i="2" s="1"/>
  <c r="K1030" i="2" s="1"/>
  <c r="K1028" i="2" s="1"/>
  <c r="K1026" i="2" s="1"/>
  <c r="J1036" i="2"/>
  <c r="I1036" i="2"/>
  <c r="H1036" i="2"/>
  <c r="G1036" i="2"/>
  <c r="F1036" i="2" s="1"/>
  <c r="E1036" i="2"/>
  <c r="E1034" i="2" s="1"/>
  <c r="E1032" i="2" s="1"/>
  <c r="E1030" i="2" s="1"/>
  <c r="E1028" i="2" s="1"/>
  <c r="E1026" i="2" s="1"/>
  <c r="D1036" i="2"/>
  <c r="D1034" i="2" s="1"/>
  <c r="C1036" i="2"/>
  <c r="L1034" i="2"/>
  <c r="L1032" i="2" s="1"/>
  <c r="L1030" i="2" s="1"/>
  <c r="L1028" i="2" s="1"/>
  <c r="L1026" i="2" s="1"/>
  <c r="L1024" i="2" s="1"/>
  <c r="J1034" i="2"/>
  <c r="G1034" i="2"/>
  <c r="C1034" i="2"/>
  <c r="H1034" i="2" s="1"/>
  <c r="J1032" i="2"/>
  <c r="J1030" i="2" s="1"/>
  <c r="J1028" i="2" s="1"/>
  <c r="J1026" i="2" s="1"/>
  <c r="I1016" i="2"/>
  <c r="H1016" i="2"/>
  <c r="F1016" i="2"/>
  <c r="I1015" i="2"/>
  <c r="H1015" i="2"/>
  <c r="F1015" i="2"/>
  <c r="I1014" i="2"/>
  <c r="H1014" i="2"/>
  <c r="F1014" i="2"/>
  <c r="L1012" i="2"/>
  <c r="K1012" i="2"/>
  <c r="K1010" i="2" s="1"/>
  <c r="K1008" i="2" s="1"/>
  <c r="K1006" i="2" s="1"/>
  <c r="K1004" i="2" s="1"/>
  <c r="K1002" i="2" s="1"/>
  <c r="J1012" i="2"/>
  <c r="I1012" i="2"/>
  <c r="G1012" i="2"/>
  <c r="F1012" i="2" s="1"/>
  <c r="E1012" i="2"/>
  <c r="D1012" i="2"/>
  <c r="D1010" i="2" s="1"/>
  <c r="C1012" i="2"/>
  <c r="H1012" i="2" s="1"/>
  <c r="L1010" i="2"/>
  <c r="J1010" i="2"/>
  <c r="G1010" i="2"/>
  <c r="E1010" i="2"/>
  <c r="C1010" i="2"/>
  <c r="H1010" i="2" s="1"/>
  <c r="L1008" i="2"/>
  <c r="L1006" i="2" s="1"/>
  <c r="L1004" i="2" s="1"/>
  <c r="L1002" i="2" s="1"/>
  <c r="J1008" i="2"/>
  <c r="E1008" i="2"/>
  <c r="E1006" i="2" s="1"/>
  <c r="E1004" i="2" s="1"/>
  <c r="E1002" i="2" s="1"/>
  <c r="C1008" i="2"/>
  <c r="H1008" i="2" s="1"/>
  <c r="J1006" i="2"/>
  <c r="J1004" i="2" s="1"/>
  <c r="J1002" i="2" s="1"/>
  <c r="C1006" i="2"/>
  <c r="I995" i="2"/>
  <c r="H995" i="2"/>
  <c r="F995" i="2"/>
  <c r="L993" i="2"/>
  <c r="L991" i="2" s="1"/>
  <c r="L989" i="2" s="1"/>
  <c r="L987" i="2" s="1"/>
  <c r="L985" i="2" s="1"/>
  <c r="K993" i="2"/>
  <c r="J993" i="2"/>
  <c r="I993" i="2"/>
  <c r="G993" i="2"/>
  <c r="F993" i="2" s="1"/>
  <c r="E993" i="2"/>
  <c r="D993" i="2"/>
  <c r="C993" i="2"/>
  <c r="H993" i="2" s="1"/>
  <c r="K991" i="2"/>
  <c r="J991" i="2"/>
  <c r="J989" i="2" s="1"/>
  <c r="J987" i="2" s="1"/>
  <c r="J985" i="2" s="1"/>
  <c r="J983" i="2" s="1"/>
  <c r="H991" i="2"/>
  <c r="E991" i="2"/>
  <c r="E989" i="2" s="1"/>
  <c r="E987" i="2" s="1"/>
  <c r="E985" i="2" s="1"/>
  <c r="E983" i="2" s="1"/>
  <c r="D991" i="2"/>
  <c r="I991" i="2" s="1"/>
  <c r="C991" i="2"/>
  <c r="K989" i="2"/>
  <c r="H989" i="2"/>
  <c r="D989" i="2"/>
  <c r="I989" i="2" s="1"/>
  <c r="C989" i="2"/>
  <c r="C987" i="2" s="1"/>
  <c r="K987" i="2"/>
  <c r="D987" i="2"/>
  <c r="K985" i="2"/>
  <c r="K983" i="2" s="1"/>
  <c r="L983" i="2"/>
  <c r="I976" i="2"/>
  <c r="H976" i="2"/>
  <c r="F976" i="2"/>
  <c r="L974" i="2"/>
  <c r="L972" i="2" s="1"/>
  <c r="L970" i="2" s="1"/>
  <c r="L968" i="2" s="1"/>
  <c r="L966" i="2" s="1"/>
  <c r="L964" i="2" s="1"/>
  <c r="K974" i="2"/>
  <c r="J974" i="2"/>
  <c r="J972" i="2" s="1"/>
  <c r="J970" i="2" s="1"/>
  <c r="J968" i="2" s="1"/>
  <c r="J966" i="2" s="1"/>
  <c r="J964" i="2" s="1"/>
  <c r="G974" i="2"/>
  <c r="E974" i="2"/>
  <c r="E972" i="2" s="1"/>
  <c r="E970" i="2" s="1"/>
  <c r="E968" i="2" s="1"/>
  <c r="D974" i="2"/>
  <c r="I974" i="2" s="1"/>
  <c r="C974" i="2"/>
  <c r="K972" i="2"/>
  <c r="K970" i="2" s="1"/>
  <c r="K968" i="2" s="1"/>
  <c r="K966" i="2" s="1"/>
  <c r="K964" i="2" s="1"/>
  <c r="G972" i="2"/>
  <c r="F972" i="2"/>
  <c r="D972" i="2"/>
  <c r="I972" i="2" s="1"/>
  <c r="I970" i="2"/>
  <c r="G970" i="2"/>
  <c r="F970" i="2"/>
  <c r="D970" i="2"/>
  <c r="I968" i="2"/>
  <c r="G968" i="2"/>
  <c r="D968" i="2"/>
  <c r="D966" i="2" s="1"/>
  <c r="E966" i="2"/>
  <c r="E964" i="2" s="1"/>
  <c r="E962" i="2" s="1"/>
  <c r="I951" i="2"/>
  <c r="H951" i="2"/>
  <c r="F951" i="2"/>
  <c r="L949" i="2"/>
  <c r="K949" i="2"/>
  <c r="K947" i="2" s="1"/>
  <c r="K945" i="2" s="1"/>
  <c r="K943" i="2" s="1"/>
  <c r="K941" i="2" s="1"/>
  <c r="K939" i="2" s="1"/>
  <c r="J949" i="2"/>
  <c r="I949" i="2"/>
  <c r="H949" i="2"/>
  <c r="G949" i="2"/>
  <c r="F949" i="2" s="1"/>
  <c r="E949" i="2"/>
  <c r="D949" i="2"/>
  <c r="D947" i="2" s="1"/>
  <c r="C949" i="2"/>
  <c r="L947" i="2"/>
  <c r="L945" i="2" s="1"/>
  <c r="L943" i="2" s="1"/>
  <c r="L941" i="2" s="1"/>
  <c r="L939" i="2" s="1"/>
  <c r="J947" i="2"/>
  <c r="J945" i="2" s="1"/>
  <c r="J943" i="2" s="1"/>
  <c r="J941" i="2" s="1"/>
  <c r="J939" i="2" s="1"/>
  <c r="H947" i="2"/>
  <c r="G947" i="2"/>
  <c r="E947" i="2"/>
  <c r="C947" i="2"/>
  <c r="H945" i="2"/>
  <c r="E945" i="2"/>
  <c r="E943" i="2" s="1"/>
  <c r="E941" i="2" s="1"/>
  <c r="E939" i="2" s="1"/>
  <c r="C945" i="2"/>
  <c r="H943" i="2"/>
  <c r="C943" i="2"/>
  <c r="C941" i="2" s="1"/>
  <c r="I932" i="2"/>
  <c r="H932" i="2"/>
  <c r="F932" i="2"/>
  <c r="L930" i="2"/>
  <c r="L928" i="2" s="1"/>
  <c r="L926" i="2" s="1"/>
  <c r="L924" i="2" s="1"/>
  <c r="L922" i="2" s="1"/>
  <c r="L920" i="2" s="1"/>
  <c r="K930" i="2"/>
  <c r="J930" i="2"/>
  <c r="G930" i="2"/>
  <c r="G928" i="2" s="1"/>
  <c r="E930" i="2"/>
  <c r="E928" i="2" s="1"/>
  <c r="E926" i="2" s="1"/>
  <c r="E924" i="2" s="1"/>
  <c r="E922" i="2" s="1"/>
  <c r="D930" i="2"/>
  <c r="I930" i="2" s="1"/>
  <c r="C930" i="2"/>
  <c r="H930" i="2" s="1"/>
  <c r="K928" i="2"/>
  <c r="J928" i="2"/>
  <c r="J926" i="2" s="1"/>
  <c r="J924" i="2" s="1"/>
  <c r="J922" i="2" s="1"/>
  <c r="J920" i="2" s="1"/>
  <c r="C928" i="2"/>
  <c r="K926" i="2"/>
  <c r="K924" i="2"/>
  <c r="K922" i="2" s="1"/>
  <c r="K920" i="2" s="1"/>
  <c r="E920" i="2"/>
  <c r="I913" i="2"/>
  <c r="H913" i="2"/>
  <c r="F913" i="2"/>
  <c r="L911" i="2"/>
  <c r="K911" i="2"/>
  <c r="J911" i="2"/>
  <c r="J909" i="2" s="1"/>
  <c r="J907" i="2" s="1"/>
  <c r="J905" i="2" s="1"/>
  <c r="H911" i="2"/>
  <c r="G911" i="2"/>
  <c r="G909" i="2" s="1"/>
  <c r="G907" i="2" s="1"/>
  <c r="F911" i="2"/>
  <c r="E911" i="2"/>
  <c r="E909" i="2" s="1"/>
  <c r="E907" i="2" s="1"/>
  <c r="E905" i="2" s="1"/>
  <c r="E903" i="2" s="1"/>
  <c r="E901" i="2" s="1"/>
  <c r="E899" i="2" s="1"/>
  <c r="D911" i="2"/>
  <c r="I911" i="2" s="1"/>
  <c r="C911" i="2"/>
  <c r="C909" i="2" s="1"/>
  <c r="L909" i="2"/>
  <c r="L907" i="2" s="1"/>
  <c r="L905" i="2" s="1"/>
  <c r="L903" i="2" s="1"/>
  <c r="L901" i="2" s="1"/>
  <c r="L899" i="2" s="1"/>
  <c r="K909" i="2"/>
  <c r="F909" i="2"/>
  <c r="D909" i="2"/>
  <c r="I909" i="2" s="1"/>
  <c r="K907" i="2"/>
  <c r="K905" i="2" s="1"/>
  <c r="K903" i="2" s="1"/>
  <c r="K901" i="2" s="1"/>
  <c r="K899" i="2" s="1"/>
  <c r="J903" i="2"/>
  <c r="J901" i="2"/>
  <c r="I891" i="2"/>
  <c r="H891" i="2"/>
  <c r="F891" i="2"/>
  <c r="L889" i="2"/>
  <c r="K889" i="2"/>
  <c r="K887" i="2" s="1"/>
  <c r="K885" i="2" s="1"/>
  <c r="K883" i="2" s="1"/>
  <c r="J889" i="2"/>
  <c r="I889" i="2"/>
  <c r="G889" i="2"/>
  <c r="F889" i="2" s="1"/>
  <c r="E889" i="2"/>
  <c r="D889" i="2"/>
  <c r="D887" i="2" s="1"/>
  <c r="C889" i="2"/>
  <c r="C887" i="2" s="1"/>
  <c r="H887" i="2" s="1"/>
  <c r="L887" i="2"/>
  <c r="J887" i="2"/>
  <c r="G887" i="2"/>
  <c r="E887" i="2"/>
  <c r="L885" i="2"/>
  <c r="L883" i="2" s="1"/>
  <c r="L881" i="2" s="1"/>
  <c r="L879" i="2" s="1"/>
  <c r="J885" i="2"/>
  <c r="E885" i="2"/>
  <c r="E883" i="2" s="1"/>
  <c r="E881" i="2" s="1"/>
  <c r="E879" i="2" s="1"/>
  <c r="C885" i="2"/>
  <c r="H885" i="2" s="1"/>
  <c r="J883" i="2"/>
  <c r="J881" i="2" s="1"/>
  <c r="J879" i="2" s="1"/>
  <c r="K881" i="2"/>
  <c r="K879" i="2"/>
  <c r="I872" i="2"/>
  <c r="H872" i="2"/>
  <c r="F872" i="2"/>
  <c r="L870" i="2"/>
  <c r="L868" i="2" s="1"/>
  <c r="L866" i="2" s="1"/>
  <c r="L864" i="2" s="1"/>
  <c r="L862" i="2" s="1"/>
  <c r="L860" i="2" s="1"/>
  <c r="L858" i="2" s="1"/>
  <c r="K870" i="2"/>
  <c r="K868" i="2" s="1"/>
  <c r="K866" i="2" s="1"/>
  <c r="K864" i="2" s="1"/>
  <c r="K862" i="2" s="1"/>
  <c r="K860" i="2" s="1"/>
  <c r="J870" i="2"/>
  <c r="I870" i="2"/>
  <c r="H870" i="2"/>
  <c r="G870" i="2"/>
  <c r="F870" i="2" s="1"/>
  <c r="E870" i="2"/>
  <c r="D870" i="2"/>
  <c r="C870" i="2"/>
  <c r="J868" i="2"/>
  <c r="J866" i="2" s="1"/>
  <c r="J864" i="2" s="1"/>
  <c r="J862" i="2" s="1"/>
  <c r="J860" i="2" s="1"/>
  <c r="H868" i="2"/>
  <c r="E868" i="2"/>
  <c r="E866" i="2" s="1"/>
  <c r="E864" i="2" s="1"/>
  <c r="E862" i="2" s="1"/>
  <c r="E860" i="2" s="1"/>
  <c r="D868" i="2"/>
  <c r="D866" i="2" s="1"/>
  <c r="C868" i="2"/>
  <c r="H866" i="2"/>
  <c r="C866" i="2"/>
  <c r="C864" i="2" s="1"/>
  <c r="J858" i="2"/>
  <c r="I850" i="2"/>
  <c r="H850" i="2"/>
  <c r="F850" i="2"/>
  <c r="L848" i="2"/>
  <c r="K848" i="2"/>
  <c r="J848" i="2"/>
  <c r="I848" i="2"/>
  <c r="H848" i="2"/>
  <c r="G848" i="2"/>
  <c r="G846" i="2" s="1"/>
  <c r="F846" i="2" s="1"/>
  <c r="E848" i="2"/>
  <c r="D848" i="2"/>
  <c r="C848" i="2"/>
  <c r="C846" i="2" s="1"/>
  <c r="L846" i="2"/>
  <c r="L844" i="2" s="1"/>
  <c r="L842" i="2" s="1"/>
  <c r="L840" i="2" s="1"/>
  <c r="L838" i="2" s="1"/>
  <c r="K846" i="2"/>
  <c r="K844" i="2" s="1"/>
  <c r="K842" i="2" s="1"/>
  <c r="K840" i="2" s="1"/>
  <c r="K838" i="2" s="1"/>
  <c r="J846" i="2"/>
  <c r="I846" i="2"/>
  <c r="E846" i="2"/>
  <c r="E844" i="2" s="1"/>
  <c r="I844" i="2" s="1"/>
  <c r="D846" i="2"/>
  <c r="J844" i="2"/>
  <c r="J842" i="2" s="1"/>
  <c r="J840" i="2" s="1"/>
  <c r="J838" i="2" s="1"/>
  <c r="G844" i="2"/>
  <c r="F844" i="2" s="1"/>
  <c r="D844" i="2"/>
  <c r="D842" i="2" s="1"/>
  <c r="G842" i="2"/>
  <c r="E842" i="2"/>
  <c r="E840" i="2" s="1"/>
  <c r="E838" i="2" s="1"/>
  <c r="I831" i="2"/>
  <c r="H831" i="2"/>
  <c r="F831" i="2"/>
  <c r="L829" i="2"/>
  <c r="K829" i="2"/>
  <c r="K827" i="2" s="1"/>
  <c r="K825" i="2" s="1"/>
  <c r="K823" i="2" s="1"/>
  <c r="K821" i="2" s="1"/>
  <c r="K819" i="2" s="1"/>
  <c r="J829" i="2"/>
  <c r="G829" i="2"/>
  <c r="E829" i="2"/>
  <c r="E827" i="2" s="1"/>
  <c r="E825" i="2" s="1"/>
  <c r="E823" i="2" s="1"/>
  <c r="E821" i="2" s="1"/>
  <c r="E819" i="2" s="1"/>
  <c r="D829" i="2"/>
  <c r="C829" i="2"/>
  <c r="H829" i="2" s="1"/>
  <c r="L827" i="2"/>
  <c r="L825" i="2" s="1"/>
  <c r="L823" i="2" s="1"/>
  <c r="L821" i="2" s="1"/>
  <c r="L819" i="2" s="1"/>
  <c r="L817" i="2" s="1"/>
  <c r="J827" i="2"/>
  <c r="G827" i="2"/>
  <c r="C827" i="2"/>
  <c r="H827" i="2" s="1"/>
  <c r="J825" i="2"/>
  <c r="J823" i="2" s="1"/>
  <c r="J821" i="2" s="1"/>
  <c r="J819" i="2" s="1"/>
  <c r="J817" i="2" s="1"/>
  <c r="G825" i="2"/>
  <c r="I809" i="2"/>
  <c r="H809" i="2"/>
  <c r="F809" i="2"/>
  <c r="L807" i="2"/>
  <c r="L805" i="2" s="1"/>
  <c r="L803" i="2" s="1"/>
  <c r="L801" i="2" s="1"/>
  <c r="L799" i="2" s="1"/>
  <c r="L797" i="2" s="1"/>
  <c r="K807" i="2"/>
  <c r="J807" i="2"/>
  <c r="G807" i="2"/>
  <c r="G805" i="2" s="1"/>
  <c r="E807" i="2"/>
  <c r="E805" i="2" s="1"/>
  <c r="E803" i="2" s="1"/>
  <c r="E801" i="2" s="1"/>
  <c r="E799" i="2" s="1"/>
  <c r="D807" i="2"/>
  <c r="I807" i="2" s="1"/>
  <c r="C807" i="2"/>
  <c r="H807" i="2" s="1"/>
  <c r="K805" i="2"/>
  <c r="J805" i="2"/>
  <c r="J803" i="2" s="1"/>
  <c r="J801" i="2" s="1"/>
  <c r="J799" i="2" s="1"/>
  <c r="J797" i="2" s="1"/>
  <c r="D805" i="2"/>
  <c r="C805" i="2"/>
  <c r="K803" i="2"/>
  <c r="K801" i="2"/>
  <c r="K799" i="2" s="1"/>
  <c r="K797" i="2" s="1"/>
  <c r="E797" i="2"/>
  <c r="I790" i="2"/>
  <c r="H790" i="2"/>
  <c r="F790" i="2"/>
  <c r="I789" i="2"/>
  <c r="H789" i="2"/>
  <c r="F789" i="2"/>
  <c r="L787" i="2"/>
  <c r="L785" i="2" s="1"/>
  <c r="L783" i="2" s="1"/>
  <c r="L781" i="2" s="1"/>
  <c r="L779" i="2" s="1"/>
  <c r="L777" i="2" s="1"/>
  <c r="K787" i="2"/>
  <c r="K785" i="2" s="1"/>
  <c r="K783" i="2" s="1"/>
  <c r="K781" i="2" s="1"/>
  <c r="K779" i="2" s="1"/>
  <c r="J787" i="2"/>
  <c r="I787" i="2"/>
  <c r="G787" i="2"/>
  <c r="F787" i="2"/>
  <c r="E787" i="2"/>
  <c r="E785" i="2" s="1"/>
  <c r="D787" i="2"/>
  <c r="C787" i="2"/>
  <c r="H787" i="2" s="1"/>
  <c r="J785" i="2"/>
  <c r="J783" i="2" s="1"/>
  <c r="J781" i="2" s="1"/>
  <c r="I785" i="2"/>
  <c r="G785" i="2"/>
  <c r="F785" i="2" s="1"/>
  <c r="D785" i="2"/>
  <c r="D783" i="2" s="1"/>
  <c r="C785" i="2"/>
  <c r="C783" i="2" s="1"/>
  <c r="H783" i="2" s="1"/>
  <c r="G783" i="2"/>
  <c r="E783" i="2"/>
  <c r="E781" i="2"/>
  <c r="E779" i="2" s="1"/>
  <c r="E777" i="2" s="1"/>
  <c r="J779" i="2"/>
  <c r="J777" i="2" s="1"/>
  <c r="K777" i="2"/>
  <c r="I770" i="2"/>
  <c r="H770" i="2"/>
  <c r="F770" i="2"/>
  <c r="L768" i="2"/>
  <c r="K768" i="2"/>
  <c r="K766" i="2" s="1"/>
  <c r="K764" i="2" s="1"/>
  <c r="J768" i="2"/>
  <c r="J766" i="2" s="1"/>
  <c r="J764" i="2" s="1"/>
  <c r="J762" i="2" s="1"/>
  <c r="J760" i="2" s="1"/>
  <c r="J758" i="2" s="1"/>
  <c r="H768" i="2"/>
  <c r="G768" i="2"/>
  <c r="E768" i="2"/>
  <c r="D768" i="2"/>
  <c r="I768" i="2" s="1"/>
  <c r="C768" i="2"/>
  <c r="C766" i="2" s="1"/>
  <c r="L766" i="2"/>
  <c r="L764" i="2" s="1"/>
  <c r="L762" i="2" s="1"/>
  <c r="L760" i="2" s="1"/>
  <c r="L758" i="2" s="1"/>
  <c r="L756" i="2" s="1"/>
  <c r="H766" i="2"/>
  <c r="G766" i="2"/>
  <c r="G764" i="2" s="1"/>
  <c r="F766" i="2"/>
  <c r="E766" i="2"/>
  <c r="D766" i="2"/>
  <c r="E764" i="2"/>
  <c r="E762" i="2" s="1"/>
  <c r="E760" i="2" s="1"/>
  <c r="E758" i="2" s="1"/>
  <c r="E756" i="2" s="1"/>
  <c r="C764" i="2"/>
  <c r="K762" i="2"/>
  <c r="K760" i="2"/>
  <c r="K758" i="2" s="1"/>
  <c r="K756" i="2" s="1"/>
  <c r="I748" i="2"/>
  <c r="H748" i="2"/>
  <c r="F748" i="2"/>
  <c r="I747" i="2"/>
  <c r="H747" i="2"/>
  <c r="F747" i="2"/>
  <c r="I746" i="2"/>
  <c r="H746" i="2"/>
  <c r="F746" i="2"/>
  <c r="I745" i="2"/>
  <c r="H745" i="2"/>
  <c r="F745" i="2"/>
  <c r="L743" i="2"/>
  <c r="L741" i="2" s="1"/>
  <c r="L739" i="2" s="1"/>
  <c r="L737" i="2" s="1"/>
  <c r="L735" i="2" s="1"/>
  <c r="L733" i="2" s="1"/>
  <c r="K743" i="2"/>
  <c r="J743" i="2"/>
  <c r="J741" i="2" s="1"/>
  <c r="J739" i="2" s="1"/>
  <c r="J737" i="2" s="1"/>
  <c r="J735" i="2" s="1"/>
  <c r="J733" i="2" s="1"/>
  <c r="G743" i="2"/>
  <c r="G741" i="2" s="1"/>
  <c r="F743" i="2"/>
  <c r="E743" i="2"/>
  <c r="D743" i="2"/>
  <c r="C743" i="2"/>
  <c r="H743" i="2" s="1"/>
  <c r="K741" i="2"/>
  <c r="D741" i="2"/>
  <c r="K739" i="2"/>
  <c r="K737" i="2" s="1"/>
  <c r="K735" i="2" s="1"/>
  <c r="K733" i="2" s="1"/>
  <c r="I726" i="2"/>
  <c r="H726" i="2"/>
  <c r="F726" i="2"/>
  <c r="L724" i="2"/>
  <c r="L722" i="2" s="1"/>
  <c r="L720" i="2" s="1"/>
  <c r="L718" i="2" s="1"/>
  <c r="L716" i="2" s="1"/>
  <c r="L714" i="2" s="1"/>
  <c r="K724" i="2"/>
  <c r="J724" i="2"/>
  <c r="J722" i="2" s="1"/>
  <c r="J720" i="2" s="1"/>
  <c r="J718" i="2" s="1"/>
  <c r="J716" i="2" s="1"/>
  <c r="J714" i="2" s="1"/>
  <c r="I724" i="2"/>
  <c r="H724" i="2"/>
  <c r="G724" i="2"/>
  <c r="F724" i="2"/>
  <c r="E724" i="2"/>
  <c r="D724" i="2"/>
  <c r="C724" i="2"/>
  <c r="C722" i="2" s="1"/>
  <c r="K722" i="2"/>
  <c r="K720" i="2" s="1"/>
  <c r="K718" i="2" s="1"/>
  <c r="K716" i="2" s="1"/>
  <c r="K714" i="2" s="1"/>
  <c r="G722" i="2"/>
  <c r="G720" i="2" s="1"/>
  <c r="F722" i="2"/>
  <c r="E722" i="2"/>
  <c r="D722" i="2"/>
  <c r="I722" i="2" s="1"/>
  <c r="E720" i="2"/>
  <c r="E718" i="2" s="1"/>
  <c r="E716" i="2" s="1"/>
  <c r="E714" i="2" s="1"/>
  <c r="D720" i="2"/>
  <c r="I707" i="2"/>
  <c r="H707" i="2"/>
  <c r="F707" i="2"/>
  <c r="L705" i="2"/>
  <c r="L703" i="2" s="1"/>
  <c r="L701" i="2" s="1"/>
  <c r="L699" i="2" s="1"/>
  <c r="L697" i="2" s="1"/>
  <c r="L695" i="2" s="1"/>
  <c r="K705" i="2"/>
  <c r="K703" i="2" s="1"/>
  <c r="K701" i="2" s="1"/>
  <c r="K699" i="2" s="1"/>
  <c r="K697" i="2" s="1"/>
  <c r="K695" i="2" s="1"/>
  <c r="J705" i="2"/>
  <c r="I705" i="2"/>
  <c r="G705" i="2"/>
  <c r="E705" i="2"/>
  <c r="D705" i="2"/>
  <c r="F705" i="2" s="1"/>
  <c r="C705" i="2"/>
  <c r="C703" i="2" s="1"/>
  <c r="J703" i="2"/>
  <c r="J701" i="2" s="1"/>
  <c r="J699" i="2" s="1"/>
  <c r="J697" i="2" s="1"/>
  <c r="J695" i="2" s="1"/>
  <c r="J693" i="2" s="1"/>
  <c r="G703" i="2"/>
  <c r="G701" i="2" s="1"/>
  <c r="E703" i="2"/>
  <c r="E701" i="2"/>
  <c r="E699" i="2" s="1"/>
  <c r="E697" i="2" s="1"/>
  <c r="E695" i="2" s="1"/>
  <c r="I685" i="2"/>
  <c r="H685" i="2"/>
  <c r="F685" i="2"/>
  <c r="I684" i="2"/>
  <c r="H684" i="2"/>
  <c r="F684" i="2"/>
  <c r="I683" i="2"/>
  <c r="H683" i="2"/>
  <c r="F683" i="2"/>
  <c r="I682" i="2"/>
  <c r="H682" i="2"/>
  <c r="F682" i="2"/>
  <c r="I681" i="2"/>
  <c r="H681" i="2"/>
  <c r="F681" i="2"/>
  <c r="I680" i="2"/>
  <c r="H680" i="2"/>
  <c r="F680" i="2"/>
  <c r="L678" i="2"/>
  <c r="K678" i="2"/>
  <c r="J678" i="2"/>
  <c r="J676" i="2" s="1"/>
  <c r="J674" i="2" s="1"/>
  <c r="J672" i="2" s="1"/>
  <c r="J670" i="2" s="1"/>
  <c r="J668" i="2" s="1"/>
  <c r="G678" i="2"/>
  <c r="G676" i="2" s="1"/>
  <c r="E678" i="2"/>
  <c r="E676" i="2" s="1"/>
  <c r="E674" i="2" s="1"/>
  <c r="E672" i="2" s="1"/>
  <c r="D678" i="2"/>
  <c r="I678" i="2" s="1"/>
  <c r="C678" i="2"/>
  <c r="L676" i="2"/>
  <c r="K676" i="2"/>
  <c r="K674" i="2" s="1"/>
  <c r="K672" i="2" s="1"/>
  <c r="K670" i="2" s="1"/>
  <c r="K668" i="2" s="1"/>
  <c r="L674" i="2"/>
  <c r="L672" i="2" s="1"/>
  <c r="L670" i="2" s="1"/>
  <c r="L668" i="2" s="1"/>
  <c r="E670" i="2"/>
  <c r="E668" i="2" s="1"/>
  <c r="I661" i="2"/>
  <c r="H661" i="2"/>
  <c r="F661" i="2"/>
  <c r="I660" i="2"/>
  <c r="H660" i="2"/>
  <c r="F660" i="2"/>
  <c r="I659" i="2"/>
  <c r="H659" i="2"/>
  <c r="F659" i="2"/>
  <c r="I658" i="2"/>
  <c r="H658" i="2"/>
  <c r="F658" i="2"/>
  <c r="I657" i="2"/>
  <c r="H657" i="2"/>
  <c r="F657" i="2"/>
  <c r="I656" i="2"/>
  <c r="H656" i="2"/>
  <c r="F656" i="2"/>
  <c r="I655" i="2"/>
  <c r="H655" i="2"/>
  <c r="F655" i="2"/>
  <c r="I654" i="2"/>
  <c r="H654" i="2"/>
  <c r="F654" i="2"/>
  <c r="I653" i="2"/>
  <c r="H653" i="2"/>
  <c r="F653" i="2"/>
  <c r="L651" i="2"/>
  <c r="K651" i="2"/>
  <c r="K649" i="2" s="1"/>
  <c r="K647" i="2" s="1"/>
  <c r="K645" i="2" s="1"/>
  <c r="K643" i="2" s="1"/>
  <c r="K641" i="2" s="1"/>
  <c r="J651" i="2"/>
  <c r="J649" i="2" s="1"/>
  <c r="J647" i="2" s="1"/>
  <c r="H651" i="2"/>
  <c r="G651" i="2"/>
  <c r="G649" i="2" s="1"/>
  <c r="E651" i="2"/>
  <c r="D651" i="2"/>
  <c r="I651" i="2" s="1"/>
  <c r="C651" i="2"/>
  <c r="L649" i="2"/>
  <c r="E649" i="2"/>
  <c r="E647" i="2" s="1"/>
  <c r="E645" i="2" s="1"/>
  <c r="E643" i="2" s="1"/>
  <c r="E641" i="2" s="1"/>
  <c r="D649" i="2"/>
  <c r="C649" i="2"/>
  <c r="H649" i="2" s="1"/>
  <c r="L647" i="2"/>
  <c r="C647" i="2"/>
  <c r="H647" i="2" s="1"/>
  <c r="L645" i="2"/>
  <c r="L643" i="2" s="1"/>
  <c r="L641" i="2" s="1"/>
  <c r="J645" i="2"/>
  <c r="J643" i="2" s="1"/>
  <c r="J641" i="2" s="1"/>
  <c r="I634" i="2"/>
  <c r="H634" i="2"/>
  <c r="F634" i="2"/>
  <c r="I633" i="2"/>
  <c r="H633" i="2"/>
  <c r="F633" i="2"/>
  <c r="I632" i="2"/>
  <c r="H632" i="2"/>
  <c r="F632" i="2"/>
  <c r="I631" i="2"/>
  <c r="H631" i="2"/>
  <c r="F631" i="2"/>
  <c r="I630" i="2"/>
  <c r="H630" i="2"/>
  <c r="F630" i="2"/>
  <c r="L628" i="2"/>
  <c r="K628" i="2"/>
  <c r="K626" i="2" s="1"/>
  <c r="K624" i="2" s="1"/>
  <c r="K622" i="2" s="1"/>
  <c r="J628" i="2"/>
  <c r="J626" i="2" s="1"/>
  <c r="J624" i="2" s="1"/>
  <c r="J622" i="2" s="1"/>
  <c r="J620" i="2" s="1"/>
  <c r="J618" i="2" s="1"/>
  <c r="I628" i="2"/>
  <c r="H628" i="2"/>
  <c r="G628" i="2"/>
  <c r="F628" i="2" s="1"/>
  <c r="E628" i="2"/>
  <c r="D628" i="2"/>
  <c r="D626" i="2" s="1"/>
  <c r="D624" i="2" s="1"/>
  <c r="C628" i="2"/>
  <c r="L626" i="2"/>
  <c r="L624" i="2" s="1"/>
  <c r="L622" i="2" s="1"/>
  <c r="L620" i="2" s="1"/>
  <c r="L618" i="2" s="1"/>
  <c r="H626" i="2"/>
  <c r="G626" i="2"/>
  <c r="F626" i="2" s="1"/>
  <c r="E626" i="2"/>
  <c r="C626" i="2"/>
  <c r="E624" i="2"/>
  <c r="E622" i="2" s="1"/>
  <c r="E620" i="2" s="1"/>
  <c r="E618" i="2" s="1"/>
  <c r="C624" i="2"/>
  <c r="H624" i="2" s="1"/>
  <c r="C622" i="2"/>
  <c r="H622" i="2" s="1"/>
  <c r="K620" i="2"/>
  <c r="K618" i="2" s="1"/>
  <c r="C620" i="2"/>
  <c r="I611" i="2"/>
  <c r="H611" i="2"/>
  <c r="F611" i="2"/>
  <c r="I610" i="2"/>
  <c r="H610" i="2"/>
  <c r="F610" i="2"/>
  <c r="I609" i="2"/>
  <c r="H609" i="2"/>
  <c r="F609" i="2"/>
  <c r="I608" i="2"/>
  <c r="H608" i="2"/>
  <c r="F608" i="2"/>
  <c r="L606" i="2"/>
  <c r="K606" i="2"/>
  <c r="K604" i="2" s="1"/>
  <c r="K602" i="2" s="1"/>
  <c r="K600" i="2" s="1"/>
  <c r="J606" i="2"/>
  <c r="J604" i="2" s="1"/>
  <c r="J602" i="2" s="1"/>
  <c r="J600" i="2" s="1"/>
  <c r="J598" i="2" s="1"/>
  <c r="J596" i="2" s="1"/>
  <c r="I606" i="2"/>
  <c r="H606" i="2"/>
  <c r="G606" i="2"/>
  <c r="F606" i="2" s="1"/>
  <c r="E606" i="2"/>
  <c r="D606" i="2"/>
  <c r="D604" i="2" s="1"/>
  <c r="D602" i="2" s="1"/>
  <c r="C606" i="2"/>
  <c r="L604" i="2"/>
  <c r="L602" i="2" s="1"/>
  <c r="L600" i="2" s="1"/>
  <c r="L598" i="2" s="1"/>
  <c r="L596" i="2" s="1"/>
  <c r="H604" i="2"/>
  <c r="G604" i="2"/>
  <c r="F604" i="2" s="1"/>
  <c r="E604" i="2"/>
  <c r="C604" i="2"/>
  <c r="E602" i="2"/>
  <c r="E600" i="2" s="1"/>
  <c r="E598" i="2" s="1"/>
  <c r="E596" i="2" s="1"/>
  <c r="C602" i="2"/>
  <c r="H602" i="2" s="1"/>
  <c r="C600" i="2"/>
  <c r="H600" i="2" s="1"/>
  <c r="K598" i="2"/>
  <c r="K596" i="2" s="1"/>
  <c r="C598" i="2"/>
  <c r="I589" i="2"/>
  <c r="H589" i="2"/>
  <c r="F589" i="2"/>
  <c r="L587" i="2"/>
  <c r="K587" i="2"/>
  <c r="J587" i="2"/>
  <c r="H587" i="2"/>
  <c r="G587" i="2"/>
  <c r="F587" i="2" s="1"/>
  <c r="E587" i="2"/>
  <c r="E585" i="2" s="1"/>
  <c r="E583" i="2" s="1"/>
  <c r="E581" i="2" s="1"/>
  <c r="E579" i="2" s="1"/>
  <c r="E577" i="2" s="1"/>
  <c r="D587" i="2"/>
  <c r="D585" i="2" s="1"/>
  <c r="C587" i="2"/>
  <c r="L585" i="2"/>
  <c r="L583" i="2" s="1"/>
  <c r="L581" i="2" s="1"/>
  <c r="L579" i="2" s="1"/>
  <c r="L577" i="2" s="1"/>
  <c r="L575" i="2" s="1"/>
  <c r="K585" i="2"/>
  <c r="K583" i="2" s="1"/>
  <c r="J585" i="2"/>
  <c r="J583" i="2" s="1"/>
  <c r="J581" i="2" s="1"/>
  <c r="J579" i="2" s="1"/>
  <c r="J577" i="2" s="1"/>
  <c r="C585" i="2"/>
  <c r="C583" i="2" s="1"/>
  <c r="C581" i="2" s="1"/>
  <c r="C579" i="2" s="1"/>
  <c r="H579" i="2" s="1"/>
  <c r="H583" i="2"/>
  <c r="K581" i="2"/>
  <c r="K579" i="2" s="1"/>
  <c r="K577" i="2" s="1"/>
  <c r="H581" i="2"/>
  <c r="C577" i="2"/>
  <c r="I567" i="2"/>
  <c r="H567" i="2"/>
  <c r="F567" i="2"/>
  <c r="L565" i="2"/>
  <c r="K565" i="2"/>
  <c r="J565" i="2"/>
  <c r="I565" i="2"/>
  <c r="G565" i="2"/>
  <c r="F565" i="2"/>
  <c r="E565" i="2"/>
  <c r="E563" i="2" s="1"/>
  <c r="E561" i="2" s="1"/>
  <c r="E559" i="2" s="1"/>
  <c r="D565" i="2"/>
  <c r="C565" i="2"/>
  <c r="L563" i="2"/>
  <c r="L561" i="2" s="1"/>
  <c r="L559" i="2" s="1"/>
  <c r="L557" i="2" s="1"/>
  <c r="L555" i="2" s="1"/>
  <c r="K563" i="2"/>
  <c r="K561" i="2" s="1"/>
  <c r="K559" i="2" s="1"/>
  <c r="K557" i="2" s="1"/>
  <c r="K555" i="2" s="1"/>
  <c r="J563" i="2"/>
  <c r="G563" i="2"/>
  <c r="D563" i="2"/>
  <c r="J561" i="2"/>
  <c r="J559" i="2" s="1"/>
  <c r="G561" i="2"/>
  <c r="G559" i="2"/>
  <c r="J557" i="2"/>
  <c r="J555" i="2" s="1"/>
  <c r="E557" i="2"/>
  <c r="E555" i="2" s="1"/>
  <c r="I548" i="2"/>
  <c r="H548" i="2"/>
  <c r="F548" i="2"/>
  <c r="L546" i="2"/>
  <c r="K546" i="2"/>
  <c r="K544" i="2" s="1"/>
  <c r="K542" i="2" s="1"/>
  <c r="J546" i="2"/>
  <c r="I546" i="2"/>
  <c r="G546" i="2"/>
  <c r="F546" i="2"/>
  <c r="E546" i="2"/>
  <c r="E544" i="2" s="1"/>
  <c r="E542" i="2" s="1"/>
  <c r="E540" i="2" s="1"/>
  <c r="E538" i="2" s="1"/>
  <c r="E536" i="2" s="1"/>
  <c r="D546" i="2"/>
  <c r="C546" i="2"/>
  <c r="H546" i="2" s="1"/>
  <c r="L544" i="2"/>
  <c r="L542" i="2" s="1"/>
  <c r="L540" i="2" s="1"/>
  <c r="L538" i="2" s="1"/>
  <c r="L536" i="2" s="1"/>
  <c r="J544" i="2"/>
  <c r="G544" i="2"/>
  <c r="D544" i="2"/>
  <c r="C544" i="2"/>
  <c r="J542" i="2"/>
  <c r="J540" i="2" s="1"/>
  <c r="K540" i="2"/>
  <c r="K538" i="2" s="1"/>
  <c r="K536" i="2" s="1"/>
  <c r="J538" i="2"/>
  <c r="J536" i="2" s="1"/>
  <c r="I529" i="2"/>
  <c r="H529" i="2"/>
  <c r="F529" i="2"/>
  <c r="L527" i="2"/>
  <c r="L525" i="2" s="1"/>
  <c r="L523" i="2" s="1"/>
  <c r="L521" i="2" s="1"/>
  <c r="L519" i="2" s="1"/>
  <c r="L517" i="2" s="1"/>
  <c r="K527" i="2"/>
  <c r="K525" i="2" s="1"/>
  <c r="K523" i="2" s="1"/>
  <c r="K521" i="2" s="1"/>
  <c r="K519" i="2" s="1"/>
  <c r="K517" i="2" s="1"/>
  <c r="J527" i="2"/>
  <c r="I527" i="2"/>
  <c r="H527" i="2"/>
  <c r="G527" i="2"/>
  <c r="E527" i="2"/>
  <c r="D527" i="2"/>
  <c r="C527" i="2"/>
  <c r="J525" i="2"/>
  <c r="J523" i="2" s="1"/>
  <c r="J521" i="2" s="1"/>
  <c r="J519" i="2" s="1"/>
  <c r="J517" i="2" s="1"/>
  <c r="E525" i="2"/>
  <c r="E523" i="2" s="1"/>
  <c r="E521" i="2" s="1"/>
  <c r="E519" i="2" s="1"/>
  <c r="E517" i="2" s="1"/>
  <c r="D525" i="2"/>
  <c r="I525" i="2" s="1"/>
  <c r="C525" i="2"/>
  <c r="H525" i="2" s="1"/>
  <c r="H523" i="2"/>
  <c r="D523" i="2"/>
  <c r="C523" i="2"/>
  <c r="C521" i="2"/>
  <c r="I510" i="2"/>
  <c r="H510" i="2"/>
  <c r="F510" i="2"/>
  <c r="L508" i="2"/>
  <c r="L506" i="2" s="1"/>
  <c r="L504" i="2" s="1"/>
  <c r="K508" i="2"/>
  <c r="K506" i="2" s="1"/>
  <c r="J508" i="2"/>
  <c r="I508" i="2"/>
  <c r="G508" i="2"/>
  <c r="F508" i="2"/>
  <c r="E508" i="2"/>
  <c r="E506" i="2" s="1"/>
  <c r="E504" i="2" s="1"/>
  <c r="D508" i="2"/>
  <c r="C508" i="2"/>
  <c r="H508" i="2" s="1"/>
  <c r="J506" i="2"/>
  <c r="J504" i="2" s="1"/>
  <c r="J502" i="2" s="1"/>
  <c r="J500" i="2" s="1"/>
  <c r="J498" i="2" s="1"/>
  <c r="J496" i="2" s="1"/>
  <c r="G506" i="2"/>
  <c r="D506" i="2"/>
  <c r="K504" i="2"/>
  <c r="K502" i="2" s="1"/>
  <c r="K500" i="2" s="1"/>
  <c r="K498" i="2" s="1"/>
  <c r="G504" i="2"/>
  <c r="G502" i="2" s="1"/>
  <c r="L502" i="2"/>
  <c r="L500" i="2" s="1"/>
  <c r="L498" i="2" s="1"/>
  <c r="L496" i="2" s="1"/>
  <c r="E502" i="2"/>
  <c r="E500" i="2" s="1"/>
  <c r="G500" i="2"/>
  <c r="G498" i="2"/>
  <c r="E498" i="2"/>
  <c r="L493" i="2"/>
  <c r="K493" i="2"/>
  <c r="J493" i="2"/>
  <c r="I493" i="2"/>
  <c r="H493" i="2"/>
  <c r="G493" i="2"/>
  <c r="F493" i="2"/>
  <c r="E493" i="2"/>
  <c r="D493" i="2"/>
  <c r="C493" i="2"/>
  <c r="I481" i="2"/>
  <c r="H481" i="2"/>
  <c r="F481" i="2"/>
  <c r="L479" i="2"/>
  <c r="L477" i="2" s="1"/>
  <c r="L475" i="2" s="1"/>
  <c r="K479" i="2"/>
  <c r="J479" i="2"/>
  <c r="G479" i="2"/>
  <c r="G477" i="2" s="1"/>
  <c r="F479" i="2"/>
  <c r="E479" i="2"/>
  <c r="D479" i="2"/>
  <c r="I479" i="2" s="1"/>
  <c r="C479" i="2"/>
  <c r="H479" i="2" s="1"/>
  <c r="K477" i="2"/>
  <c r="J477" i="2"/>
  <c r="J475" i="2" s="1"/>
  <c r="E477" i="2"/>
  <c r="E475" i="2" s="1"/>
  <c r="E473" i="2" s="1"/>
  <c r="E471" i="2" s="1"/>
  <c r="E469" i="2" s="1"/>
  <c r="D477" i="2"/>
  <c r="K475" i="2"/>
  <c r="K473" i="2" s="1"/>
  <c r="K471" i="2" s="1"/>
  <c r="K469" i="2" s="1"/>
  <c r="L473" i="2"/>
  <c r="L471" i="2" s="1"/>
  <c r="J473" i="2"/>
  <c r="J471" i="2" s="1"/>
  <c r="J469" i="2" s="1"/>
  <c r="L469" i="2"/>
  <c r="I462" i="2"/>
  <c r="H462" i="2"/>
  <c r="F462" i="2"/>
  <c r="I461" i="2"/>
  <c r="H461" i="2"/>
  <c r="F461" i="2"/>
  <c r="L459" i="2"/>
  <c r="L457" i="2" s="1"/>
  <c r="L455" i="2" s="1"/>
  <c r="L453" i="2" s="1"/>
  <c r="L451" i="2" s="1"/>
  <c r="L449" i="2" s="1"/>
  <c r="K459" i="2"/>
  <c r="K457" i="2" s="1"/>
  <c r="K455" i="2" s="1"/>
  <c r="K453" i="2" s="1"/>
  <c r="K451" i="2" s="1"/>
  <c r="K449" i="2" s="1"/>
  <c r="J459" i="2"/>
  <c r="G459" i="2"/>
  <c r="G457" i="2" s="1"/>
  <c r="F459" i="2"/>
  <c r="E459" i="2"/>
  <c r="D459" i="2"/>
  <c r="I459" i="2" s="1"/>
  <c r="C459" i="2"/>
  <c r="H459" i="2" s="1"/>
  <c r="J457" i="2"/>
  <c r="J455" i="2" s="1"/>
  <c r="J453" i="2" s="1"/>
  <c r="J451" i="2" s="1"/>
  <c r="J449" i="2" s="1"/>
  <c r="E457" i="2"/>
  <c r="E455" i="2" s="1"/>
  <c r="E453" i="2" s="1"/>
  <c r="E451" i="2" s="1"/>
  <c r="E449" i="2"/>
  <c r="I442" i="2"/>
  <c r="H442" i="2"/>
  <c r="F442" i="2"/>
  <c r="L440" i="2"/>
  <c r="L438" i="2" s="1"/>
  <c r="L436" i="2" s="1"/>
  <c r="L434" i="2" s="1"/>
  <c r="L432" i="2" s="1"/>
  <c r="L430" i="2" s="1"/>
  <c r="K440" i="2"/>
  <c r="J440" i="2"/>
  <c r="I440" i="2"/>
  <c r="G440" i="2"/>
  <c r="F440" i="2" s="1"/>
  <c r="E440" i="2"/>
  <c r="D440" i="2"/>
  <c r="C440" i="2"/>
  <c r="C438" i="2" s="1"/>
  <c r="H438" i="2" s="1"/>
  <c r="K438" i="2"/>
  <c r="J438" i="2"/>
  <c r="J436" i="2" s="1"/>
  <c r="J434" i="2" s="1"/>
  <c r="J432" i="2" s="1"/>
  <c r="J430" i="2" s="1"/>
  <c r="J428" i="2" s="1"/>
  <c r="G438" i="2"/>
  <c r="F438" i="2" s="1"/>
  <c r="E438" i="2"/>
  <c r="D438" i="2"/>
  <c r="I438" i="2" s="1"/>
  <c r="K436" i="2"/>
  <c r="K434" i="2" s="1"/>
  <c r="K432" i="2" s="1"/>
  <c r="K430" i="2" s="1"/>
  <c r="K428" i="2" s="1"/>
  <c r="E436" i="2"/>
  <c r="D436" i="2"/>
  <c r="I436" i="2" s="1"/>
  <c r="C436" i="2"/>
  <c r="H436" i="2" s="1"/>
  <c r="E434" i="2"/>
  <c r="E432" i="2" s="1"/>
  <c r="D434" i="2"/>
  <c r="D432" i="2" s="1"/>
  <c r="E430" i="2"/>
  <c r="I420" i="2"/>
  <c r="H420" i="2"/>
  <c r="F420" i="2"/>
  <c r="L418" i="2"/>
  <c r="L416" i="2" s="1"/>
  <c r="K418" i="2"/>
  <c r="K416" i="2" s="1"/>
  <c r="K414" i="2" s="1"/>
  <c r="K412" i="2" s="1"/>
  <c r="K410" i="2" s="1"/>
  <c r="K408" i="2" s="1"/>
  <c r="J418" i="2"/>
  <c r="H418" i="2"/>
  <c r="G418" i="2"/>
  <c r="E418" i="2"/>
  <c r="E416" i="2" s="1"/>
  <c r="E414" i="2" s="1"/>
  <c r="D418" i="2"/>
  <c r="C418" i="2"/>
  <c r="J416" i="2"/>
  <c r="J414" i="2" s="1"/>
  <c r="J412" i="2" s="1"/>
  <c r="J410" i="2" s="1"/>
  <c r="J408" i="2" s="1"/>
  <c r="J406" i="2" s="1"/>
  <c r="G416" i="2"/>
  <c r="C416" i="2"/>
  <c r="C414" i="2" s="1"/>
  <c r="L414" i="2"/>
  <c r="L412" i="2" s="1"/>
  <c r="L410" i="2" s="1"/>
  <c r="L408" i="2" s="1"/>
  <c r="L406" i="2" s="1"/>
  <c r="G414" i="2"/>
  <c r="E412" i="2"/>
  <c r="E410" i="2" s="1"/>
  <c r="E408" i="2" s="1"/>
  <c r="E406" i="2" s="1"/>
  <c r="K406" i="2"/>
  <c r="K404" i="2" s="1"/>
  <c r="I395" i="2"/>
  <c r="H395" i="2"/>
  <c r="F395" i="2"/>
  <c r="L393" i="2"/>
  <c r="L391" i="2" s="1"/>
  <c r="L389" i="2" s="1"/>
  <c r="L387" i="2" s="1"/>
  <c r="K393" i="2"/>
  <c r="K391" i="2" s="1"/>
  <c r="J393" i="2"/>
  <c r="J391" i="2" s="1"/>
  <c r="J389" i="2" s="1"/>
  <c r="J387" i="2" s="1"/>
  <c r="J385" i="2" s="1"/>
  <c r="J383" i="2" s="1"/>
  <c r="J381" i="2" s="1"/>
  <c r="H393" i="2"/>
  <c r="G393" i="2"/>
  <c r="F393" i="2" s="1"/>
  <c r="E393" i="2"/>
  <c r="E391" i="2" s="1"/>
  <c r="E389" i="2" s="1"/>
  <c r="E387" i="2" s="1"/>
  <c r="E385" i="2" s="1"/>
  <c r="E383" i="2" s="1"/>
  <c r="E381" i="2" s="1"/>
  <c r="D393" i="2"/>
  <c r="D391" i="2" s="1"/>
  <c r="I391" i="2" s="1"/>
  <c r="C393" i="2"/>
  <c r="C391" i="2" s="1"/>
  <c r="C389" i="2" s="1"/>
  <c r="K389" i="2"/>
  <c r="K387" i="2" s="1"/>
  <c r="K385" i="2" s="1"/>
  <c r="K383" i="2" s="1"/>
  <c r="K381" i="2" s="1"/>
  <c r="L385" i="2"/>
  <c r="L383" i="2" s="1"/>
  <c r="L381" i="2" s="1"/>
  <c r="I373" i="2"/>
  <c r="H373" i="2"/>
  <c r="F373" i="2"/>
  <c r="L371" i="2"/>
  <c r="L369" i="2" s="1"/>
  <c r="K371" i="2"/>
  <c r="K369" i="2" s="1"/>
  <c r="K367" i="2" s="1"/>
  <c r="K365" i="2" s="1"/>
  <c r="K363" i="2" s="1"/>
  <c r="K361" i="2" s="1"/>
  <c r="J371" i="2"/>
  <c r="I371" i="2"/>
  <c r="H371" i="2"/>
  <c r="G371" i="2"/>
  <c r="E371" i="2"/>
  <c r="E369" i="2" s="1"/>
  <c r="D371" i="2"/>
  <c r="C371" i="2"/>
  <c r="J369" i="2"/>
  <c r="J367" i="2" s="1"/>
  <c r="G369" i="2"/>
  <c r="G367" i="2" s="1"/>
  <c r="C369" i="2"/>
  <c r="C367" i="2" s="1"/>
  <c r="H367" i="2" s="1"/>
  <c r="L367" i="2"/>
  <c r="L365" i="2" s="1"/>
  <c r="L363" i="2" s="1"/>
  <c r="L361" i="2" s="1"/>
  <c r="E367" i="2"/>
  <c r="E365" i="2" s="1"/>
  <c r="E363" i="2" s="1"/>
  <c r="E361" i="2" s="1"/>
  <c r="J365" i="2"/>
  <c r="J363" i="2" s="1"/>
  <c r="J361" i="2" s="1"/>
  <c r="I354" i="2"/>
  <c r="H354" i="2"/>
  <c r="F354" i="2"/>
  <c r="L352" i="2"/>
  <c r="K352" i="2"/>
  <c r="K350" i="2" s="1"/>
  <c r="K348" i="2" s="1"/>
  <c r="K346" i="2" s="1"/>
  <c r="K344" i="2" s="1"/>
  <c r="K342" i="2" s="1"/>
  <c r="K340" i="2" s="1"/>
  <c r="J352" i="2"/>
  <c r="I352" i="2"/>
  <c r="G352" i="2"/>
  <c r="E352" i="2"/>
  <c r="D352" i="2"/>
  <c r="D350" i="2" s="1"/>
  <c r="C352" i="2"/>
  <c r="H352" i="2" s="1"/>
  <c r="L350" i="2"/>
  <c r="L348" i="2" s="1"/>
  <c r="L346" i="2" s="1"/>
  <c r="L344" i="2" s="1"/>
  <c r="L342" i="2" s="1"/>
  <c r="L340" i="2" s="1"/>
  <c r="J350" i="2"/>
  <c r="E350" i="2"/>
  <c r="E348" i="2" s="1"/>
  <c r="E346" i="2" s="1"/>
  <c r="E344" i="2" s="1"/>
  <c r="E342" i="2" s="1"/>
  <c r="J348" i="2"/>
  <c r="J346" i="2" s="1"/>
  <c r="J344" i="2" s="1"/>
  <c r="J342" i="2" s="1"/>
  <c r="J340" i="2" s="1"/>
  <c r="I332" i="2"/>
  <c r="H332" i="2"/>
  <c r="F332" i="2"/>
  <c r="I331" i="2"/>
  <c r="H331" i="2"/>
  <c r="F331" i="2"/>
  <c r="I330" i="2"/>
  <c r="H330" i="2"/>
  <c r="F330" i="2"/>
  <c r="L328" i="2"/>
  <c r="K328" i="2"/>
  <c r="K326" i="2" s="1"/>
  <c r="K324" i="2" s="1"/>
  <c r="K322" i="2" s="1"/>
  <c r="K320" i="2" s="1"/>
  <c r="K318" i="2" s="1"/>
  <c r="J328" i="2"/>
  <c r="J326" i="2" s="1"/>
  <c r="J324" i="2" s="1"/>
  <c r="J322" i="2" s="1"/>
  <c r="J320" i="2" s="1"/>
  <c r="J318" i="2" s="1"/>
  <c r="I328" i="2"/>
  <c r="G328" i="2"/>
  <c r="F328" i="2" s="1"/>
  <c r="E328" i="2"/>
  <c r="D328" i="2"/>
  <c r="D326" i="2" s="1"/>
  <c r="C328" i="2"/>
  <c r="C326" i="2" s="1"/>
  <c r="H326" i="2" s="1"/>
  <c r="L326" i="2"/>
  <c r="L324" i="2" s="1"/>
  <c r="L322" i="2" s="1"/>
  <c r="L320" i="2" s="1"/>
  <c r="L318" i="2" s="1"/>
  <c r="G326" i="2"/>
  <c r="E326" i="2"/>
  <c r="E324" i="2" s="1"/>
  <c r="E322" i="2" s="1"/>
  <c r="E320" i="2" s="1"/>
  <c r="E318" i="2" s="1"/>
  <c r="I311" i="2"/>
  <c r="H311" i="2"/>
  <c r="F311" i="2"/>
  <c r="I310" i="2"/>
  <c r="H310" i="2"/>
  <c r="F310" i="2"/>
  <c r="I309" i="2"/>
  <c r="H309" i="2"/>
  <c r="F309" i="2"/>
  <c r="I308" i="2"/>
  <c r="H308" i="2"/>
  <c r="F308" i="2"/>
  <c r="L306" i="2"/>
  <c r="K306" i="2"/>
  <c r="K304" i="2" s="1"/>
  <c r="K302" i="2" s="1"/>
  <c r="K300" i="2" s="1"/>
  <c r="J306" i="2"/>
  <c r="J304" i="2" s="1"/>
  <c r="I306" i="2"/>
  <c r="G306" i="2"/>
  <c r="F306" i="2" s="1"/>
  <c r="E306" i="2"/>
  <c r="D306" i="2"/>
  <c r="D304" i="2" s="1"/>
  <c r="C306" i="2"/>
  <c r="C304" i="2" s="1"/>
  <c r="H304" i="2" s="1"/>
  <c r="L304" i="2"/>
  <c r="L302" i="2" s="1"/>
  <c r="L300" i="2" s="1"/>
  <c r="L298" i="2" s="1"/>
  <c r="L296" i="2" s="1"/>
  <c r="G304" i="2"/>
  <c r="E304" i="2"/>
  <c r="J302" i="2"/>
  <c r="J300" i="2" s="1"/>
  <c r="J298" i="2" s="1"/>
  <c r="J296" i="2" s="1"/>
  <c r="E302" i="2"/>
  <c r="E300" i="2" s="1"/>
  <c r="E298" i="2" s="1"/>
  <c r="E296" i="2" s="1"/>
  <c r="C302" i="2"/>
  <c r="H302" i="2" s="1"/>
  <c r="C300" i="2"/>
  <c r="C298" i="2" s="1"/>
  <c r="C296" i="2" s="1"/>
  <c r="H296" i="2" s="1"/>
  <c r="K298" i="2"/>
  <c r="K296" i="2" s="1"/>
  <c r="I289" i="2"/>
  <c r="H289" i="2"/>
  <c r="F289" i="2"/>
  <c r="L287" i="2"/>
  <c r="L285" i="2" s="1"/>
  <c r="L283" i="2" s="1"/>
  <c r="L281" i="2" s="1"/>
  <c r="L279" i="2" s="1"/>
  <c r="K287" i="2"/>
  <c r="J287" i="2"/>
  <c r="J285" i="2" s="1"/>
  <c r="J283" i="2" s="1"/>
  <c r="J281" i="2" s="1"/>
  <c r="J279" i="2" s="1"/>
  <c r="J277" i="2" s="1"/>
  <c r="I287" i="2"/>
  <c r="G287" i="2"/>
  <c r="E287" i="2"/>
  <c r="E285" i="2" s="1"/>
  <c r="E283" i="2" s="1"/>
  <c r="E281" i="2" s="1"/>
  <c r="E279" i="2" s="1"/>
  <c r="E277" i="2" s="1"/>
  <c r="D287" i="2"/>
  <c r="C287" i="2"/>
  <c r="H287" i="2" s="1"/>
  <c r="K285" i="2"/>
  <c r="K283" i="2" s="1"/>
  <c r="D285" i="2"/>
  <c r="D283" i="2" s="1"/>
  <c r="D281" i="2" s="1"/>
  <c r="C285" i="2"/>
  <c r="C283" i="2" s="1"/>
  <c r="I283" i="2"/>
  <c r="K281" i="2"/>
  <c r="K279" i="2" s="1"/>
  <c r="K277" i="2" s="1"/>
  <c r="L277" i="2"/>
  <c r="I270" i="2"/>
  <c r="H270" i="2"/>
  <c r="F270" i="2"/>
  <c r="L268" i="2"/>
  <c r="L266" i="2" s="1"/>
  <c r="K268" i="2"/>
  <c r="J268" i="2"/>
  <c r="J266" i="2" s="1"/>
  <c r="J264" i="2" s="1"/>
  <c r="J262" i="2" s="1"/>
  <c r="J260" i="2" s="1"/>
  <c r="J258" i="2" s="1"/>
  <c r="J256" i="2" s="1"/>
  <c r="G268" i="2"/>
  <c r="E268" i="2"/>
  <c r="E266" i="2" s="1"/>
  <c r="E264" i="2" s="1"/>
  <c r="E262" i="2" s="1"/>
  <c r="E260" i="2" s="1"/>
  <c r="E258" i="2" s="1"/>
  <c r="D268" i="2"/>
  <c r="C268" i="2"/>
  <c r="C266" i="2" s="1"/>
  <c r="C264" i="2" s="1"/>
  <c r="K266" i="2"/>
  <c r="G266" i="2"/>
  <c r="G264" i="2" s="1"/>
  <c r="G262" i="2" s="1"/>
  <c r="L264" i="2"/>
  <c r="L262" i="2" s="1"/>
  <c r="K264" i="2"/>
  <c r="K262" i="2" s="1"/>
  <c r="K260" i="2" s="1"/>
  <c r="K258" i="2" s="1"/>
  <c r="H264" i="2"/>
  <c r="C262" i="2"/>
  <c r="L260" i="2"/>
  <c r="L258" i="2" s="1"/>
  <c r="L256" i="2" s="1"/>
  <c r="I248" i="2"/>
  <c r="H248" i="2"/>
  <c r="F248" i="2"/>
  <c r="I247" i="2"/>
  <c r="H247" i="2"/>
  <c r="F247" i="2"/>
  <c r="I246" i="2"/>
  <c r="H246" i="2"/>
  <c r="F246" i="2"/>
  <c r="L244" i="2"/>
  <c r="L242" i="2" s="1"/>
  <c r="L240" i="2" s="1"/>
  <c r="L238" i="2" s="1"/>
  <c r="L236" i="2" s="1"/>
  <c r="L234" i="2" s="1"/>
  <c r="K244" i="2"/>
  <c r="K242" i="2" s="1"/>
  <c r="K240" i="2" s="1"/>
  <c r="K238" i="2" s="1"/>
  <c r="K236" i="2" s="1"/>
  <c r="K234" i="2" s="1"/>
  <c r="J244" i="2"/>
  <c r="J242" i="2" s="1"/>
  <c r="J240" i="2" s="1"/>
  <c r="H244" i="2"/>
  <c r="G244" i="2"/>
  <c r="E244" i="2"/>
  <c r="E242" i="2" s="1"/>
  <c r="E240" i="2" s="1"/>
  <c r="E238" i="2" s="1"/>
  <c r="E236" i="2" s="1"/>
  <c r="E234" i="2" s="1"/>
  <c r="D244" i="2"/>
  <c r="C244" i="2"/>
  <c r="H242" i="2"/>
  <c r="C242" i="2"/>
  <c r="C240" i="2" s="1"/>
  <c r="J238" i="2"/>
  <c r="J236" i="2" s="1"/>
  <c r="J234" i="2" s="1"/>
  <c r="I227" i="2"/>
  <c r="H227" i="2"/>
  <c r="F227" i="2"/>
  <c r="L225" i="2"/>
  <c r="K225" i="2"/>
  <c r="K223" i="2" s="1"/>
  <c r="K221" i="2" s="1"/>
  <c r="K219" i="2" s="1"/>
  <c r="K217" i="2" s="1"/>
  <c r="K215" i="2" s="1"/>
  <c r="J225" i="2"/>
  <c r="J223" i="2" s="1"/>
  <c r="J221" i="2" s="1"/>
  <c r="J219" i="2" s="1"/>
  <c r="J217" i="2" s="1"/>
  <c r="J215" i="2" s="1"/>
  <c r="H225" i="2"/>
  <c r="G225" i="2"/>
  <c r="G223" i="2" s="1"/>
  <c r="G221" i="2" s="1"/>
  <c r="F225" i="2"/>
  <c r="E225" i="2"/>
  <c r="D225" i="2"/>
  <c r="I225" i="2" s="1"/>
  <c r="C225" i="2"/>
  <c r="C223" i="2" s="1"/>
  <c r="C221" i="2" s="1"/>
  <c r="L223" i="2"/>
  <c r="L221" i="2" s="1"/>
  <c r="L219" i="2" s="1"/>
  <c r="L217" i="2" s="1"/>
  <c r="L215" i="2" s="1"/>
  <c r="E223" i="2"/>
  <c r="E221" i="2" s="1"/>
  <c r="E219" i="2" s="1"/>
  <c r="E217" i="2" s="1"/>
  <c r="E215" i="2" s="1"/>
  <c r="I208" i="2"/>
  <c r="H208" i="2"/>
  <c r="F208" i="2"/>
  <c r="L206" i="2"/>
  <c r="K206" i="2"/>
  <c r="K204" i="2" s="1"/>
  <c r="K202" i="2" s="1"/>
  <c r="K200" i="2" s="1"/>
  <c r="K198" i="2" s="1"/>
  <c r="K196" i="2" s="1"/>
  <c r="J206" i="2"/>
  <c r="J204" i="2" s="1"/>
  <c r="J202" i="2" s="1"/>
  <c r="J200" i="2" s="1"/>
  <c r="J198" i="2" s="1"/>
  <c r="J196" i="2" s="1"/>
  <c r="J194" i="2" s="1"/>
  <c r="G206" i="2"/>
  <c r="F206" i="2"/>
  <c r="E206" i="2"/>
  <c r="D206" i="2"/>
  <c r="I206" i="2" s="1"/>
  <c r="C206" i="2"/>
  <c r="H206" i="2" s="1"/>
  <c r="L204" i="2"/>
  <c r="G204" i="2"/>
  <c r="E204" i="2"/>
  <c r="E202" i="2" s="1"/>
  <c r="E200" i="2" s="1"/>
  <c r="E198" i="2" s="1"/>
  <c r="E196" i="2" s="1"/>
  <c r="E194" i="2" s="1"/>
  <c r="C204" i="2"/>
  <c r="C202" i="2" s="1"/>
  <c r="L202" i="2"/>
  <c r="L200" i="2" s="1"/>
  <c r="L198" i="2" s="1"/>
  <c r="L196" i="2" s="1"/>
  <c r="I186" i="2"/>
  <c r="H186" i="2"/>
  <c r="F186" i="2"/>
  <c r="I185" i="2"/>
  <c r="H185" i="2"/>
  <c r="F185" i="2"/>
  <c r="L183" i="2"/>
  <c r="K183" i="2"/>
  <c r="K181" i="2" s="1"/>
  <c r="K179" i="2" s="1"/>
  <c r="K177" i="2" s="1"/>
  <c r="K175" i="2" s="1"/>
  <c r="K173" i="2" s="1"/>
  <c r="J183" i="2"/>
  <c r="J181" i="2" s="1"/>
  <c r="J179" i="2" s="1"/>
  <c r="J177" i="2" s="1"/>
  <c r="J175" i="2" s="1"/>
  <c r="J173" i="2" s="1"/>
  <c r="G183" i="2"/>
  <c r="F183" i="2"/>
  <c r="E183" i="2"/>
  <c r="E181" i="2" s="1"/>
  <c r="E179" i="2" s="1"/>
  <c r="E177" i="2" s="1"/>
  <c r="E175" i="2" s="1"/>
  <c r="E173" i="2" s="1"/>
  <c r="D183" i="2"/>
  <c r="C183" i="2"/>
  <c r="H183" i="2" s="1"/>
  <c r="L181" i="2"/>
  <c r="H181" i="2"/>
  <c r="G181" i="2"/>
  <c r="G179" i="2" s="1"/>
  <c r="D181" i="2"/>
  <c r="I181" i="2" s="1"/>
  <c r="C181" i="2"/>
  <c r="C179" i="2" s="1"/>
  <c r="H179" i="2" s="1"/>
  <c r="L179" i="2"/>
  <c r="D179" i="2"/>
  <c r="I179" i="2" s="1"/>
  <c r="L177" i="2"/>
  <c r="L175" i="2" s="1"/>
  <c r="L173" i="2" s="1"/>
  <c r="I166" i="2"/>
  <c r="H166" i="2"/>
  <c r="F166" i="2"/>
  <c r="L164" i="2"/>
  <c r="K164" i="2"/>
  <c r="J164" i="2"/>
  <c r="G164" i="2"/>
  <c r="G162" i="2" s="1"/>
  <c r="F164" i="2"/>
  <c r="E164" i="2"/>
  <c r="I164" i="2" s="1"/>
  <c r="D164" i="2"/>
  <c r="C164" i="2"/>
  <c r="H164" i="2" s="1"/>
  <c r="L162" i="2"/>
  <c r="L160" i="2" s="1"/>
  <c r="L158" i="2" s="1"/>
  <c r="L156" i="2" s="1"/>
  <c r="L154" i="2" s="1"/>
  <c r="K162" i="2"/>
  <c r="J162" i="2"/>
  <c r="D162" i="2"/>
  <c r="C162" i="2"/>
  <c r="H162" i="2" s="1"/>
  <c r="K160" i="2"/>
  <c r="J160" i="2"/>
  <c r="J158" i="2" s="1"/>
  <c r="J156" i="2" s="1"/>
  <c r="J154" i="2" s="1"/>
  <c r="K158" i="2"/>
  <c r="K156" i="2" s="1"/>
  <c r="K154" i="2" s="1"/>
  <c r="I147" i="2"/>
  <c r="H147" i="2"/>
  <c r="F147" i="2"/>
  <c r="I146" i="2"/>
  <c r="H146" i="2"/>
  <c r="F146" i="2"/>
  <c r="L144" i="2"/>
  <c r="L142" i="2" s="1"/>
  <c r="L140" i="2" s="1"/>
  <c r="L138" i="2" s="1"/>
  <c r="L136" i="2" s="1"/>
  <c r="L134" i="2" s="1"/>
  <c r="K144" i="2"/>
  <c r="K142" i="2" s="1"/>
  <c r="K140" i="2" s="1"/>
  <c r="K138" i="2" s="1"/>
  <c r="K136" i="2" s="1"/>
  <c r="K134" i="2" s="1"/>
  <c r="J144" i="2"/>
  <c r="I144" i="2"/>
  <c r="H144" i="2"/>
  <c r="G144" i="2"/>
  <c r="F144" i="2"/>
  <c r="E144" i="2"/>
  <c r="D144" i="2"/>
  <c r="C144" i="2"/>
  <c r="J142" i="2"/>
  <c r="J140" i="2" s="1"/>
  <c r="J138" i="2" s="1"/>
  <c r="J136" i="2" s="1"/>
  <c r="J134" i="2" s="1"/>
  <c r="I142" i="2"/>
  <c r="G142" i="2"/>
  <c r="F142" i="2"/>
  <c r="E142" i="2"/>
  <c r="D142" i="2"/>
  <c r="C142" i="2"/>
  <c r="H142" i="2" s="1"/>
  <c r="H140" i="2"/>
  <c r="G140" i="2"/>
  <c r="G138" i="2" s="1"/>
  <c r="E140" i="2"/>
  <c r="D140" i="2"/>
  <c r="I140" i="2" s="1"/>
  <c r="C140" i="2"/>
  <c r="E138" i="2"/>
  <c r="E136" i="2" s="1"/>
  <c r="E134" i="2" s="1"/>
  <c r="C138" i="2"/>
  <c r="H138" i="2" s="1"/>
  <c r="C136" i="2"/>
  <c r="H136" i="2" s="1"/>
  <c r="I127" i="2"/>
  <c r="H127" i="2"/>
  <c r="F127" i="2"/>
  <c r="L125" i="2"/>
  <c r="K125" i="2"/>
  <c r="K123" i="2" s="1"/>
  <c r="K121" i="2" s="1"/>
  <c r="K119" i="2" s="1"/>
  <c r="K117" i="2" s="1"/>
  <c r="K115" i="2" s="1"/>
  <c r="J125" i="2"/>
  <c r="I125" i="2"/>
  <c r="G125" i="2"/>
  <c r="F125" i="2" s="1"/>
  <c r="E125" i="2"/>
  <c r="D125" i="2"/>
  <c r="D123" i="2" s="1"/>
  <c r="C125" i="2"/>
  <c r="H125" i="2" s="1"/>
  <c r="L123" i="2"/>
  <c r="L121" i="2" s="1"/>
  <c r="L119" i="2" s="1"/>
  <c r="L117" i="2" s="1"/>
  <c r="L115" i="2" s="1"/>
  <c r="J123" i="2"/>
  <c r="G123" i="2"/>
  <c r="E123" i="2"/>
  <c r="J121" i="2"/>
  <c r="J119" i="2" s="1"/>
  <c r="J117" i="2" s="1"/>
  <c r="J115" i="2" s="1"/>
  <c r="G121" i="2"/>
  <c r="E121" i="2"/>
  <c r="E119" i="2"/>
  <c r="E117" i="2" s="1"/>
  <c r="E115" i="2" s="1"/>
  <c r="I108" i="2"/>
  <c r="H108" i="2"/>
  <c r="F108" i="2"/>
  <c r="L106" i="2"/>
  <c r="K106" i="2"/>
  <c r="J106" i="2"/>
  <c r="G106" i="2"/>
  <c r="G104" i="2" s="1"/>
  <c r="F106" i="2"/>
  <c r="E106" i="2"/>
  <c r="E104" i="2" s="1"/>
  <c r="E102" i="2" s="1"/>
  <c r="E100" i="2" s="1"/>
  <c r="E98" i="2" s="1"/>
  <c r="E96" i="2" s="1"/>
  <c r="D106" i="2"/>
  <c r="I106" i="2" s="1"/>
  <c r="C106" i="2"/>
  <c r="H106" i="2" s="1"/>
  <c r="L104" i="2"/>
  <c r="L102" i="2" s="1"/>
  <c r="L100" i="2" s="1"/>
  <c r="L98" i="2" s="1"/>
  <c r="L96" i="2" s="1"/>
  <c r="K104" i="2"/>
  <c r="J104" i="2"/>
  <c r="D104" i="2"/>
  <c r="I104" i="2" s="1"/>
  <c r="C104" i="2"/>
  <c r="H104" i="2" s="1"/>
  <c r="K102" i="2"/>
  <c r="J102" i="2"/>
  <c r="J100" i="2" s="1"/>
  <c r="J98" i="2" s="1"/>
  <c r="J96" i="2" s="1"/>
  <c r="K100" i="2"/>
  <c r="K98" i="2" s="1"/>
  <c r="K96" i="2" s="1"/>
  <c r="I86" i="2"/>
  <c r="H86" i="2"/>
  <c r="F86" i="2"/>
  <c r="L84" i="2"/>
  <c r="K84" i="2"/>
  <c r="J84" i="2"/>
  <c r="G84" i="2"/>
  <c r="G82" i="2" s="1"/>
  <c r="F84" i="2"/>
  <c r="E84" i="2"/>
  <c r="D84" i="2"/>
  <c r="I84" i="2" s="1"/>
  <c r="C84" i="2"/>
  <c r="H84" i="2" s="1"/>
  <c r="L82" i="2"/>
  <c r="K82" i="2"/>
  <c r="J82" i="2"/>
  <c r="E82" i="2"/>
  <c r="E80" i="2" s="1"/>
  <c r="E78" i="2" s="1"/>
  <c r="E76" i="2" s="1"/>
  <c r="E74" i="2" s="1"/>
  <c r="D82" i="2"/>
  <c r="I82" i="2" s="1"/>
  <c r="L80" i="2"/>
  <c r="K80" i="2"/>
  <c r="K78" i="2" s="1"/>
  <c r="K76" i="2" s="1"/>
  <c r="K74" i="2" s="1"/>
  <c r="J80" i="2"/>
  <c r="L78" i="2"/>
  <c r="L76" i="2" s="1"/>
  <c r="L74" i="2" s="1"/>
  <c r="J78" i="2"/>
  <c r="J76" i="2"/>
  <c r="J74" i="2" s="1"/>
  <c r="I67" i="2"/>
  <c r="H67" i="2"/>
  <c r="F67" i="2"/>
  <c r="I66" i="2"/>
  <c r="H66" i="2"/>
  <c r="F66" i="2"/>
  <c r="L64" i="2"/>
  <c r="L62" i="2" s="1"/>
  <c r="L60" i="2" s="1"/>
  <c r="L58" i="2" s="1"/>
  <c r="L56" i="2" s="1"/>
  <c r="L54" i="2" s="1"/>
  <c r="K64" i="2"/>
  <c r="J64" i="2"/>
  <c r="I64" i="2"/>
  <c r="H64" i="2"/>
  <c r="G64" i="2"/>
  <c r="F64" i="2" s="1"/>
  <c r="E64" i="2"/>
  <c r="D64" i="2"/>
  <c r="C64" i="2"/>
  <c r="K62" i="2"/>
  <c r="K60" i="2" s="1"/>
  <c r="K58" i="2" s="1"/>
  <c r="K56" i="2" s="1"/>
  <c r="K54" i="2" s="1"/>
  <c r="J62" i="2"/>
  <c r="J60" i="2" s="1"/>
  <c r="J58" i="2" s="1"/>
  <c r="J56" i="2" s="1"/>
  <c r="J54" i="2" s="1"/>
  <c r="H62" i="2"/>
  <c r="G62" i="2"/>
  <c r="F62" i="2" s="1"/>
  <c r="E62" i="2"/>
  <c r="D62" i="2"/>
  <c r="I62" i="2" s="1"/>
  <c r="C62" i="2"/>
  <c r="I60" i="2"/>
  <c r="H60" i="2"/>
  <c r="E60" i="2"/>
  <c r="E58" i="2" s="1"/>
  <c r="E56" i="2" s="1"/>
  <c r="E54" i="2" s="1"/>
  <c r="D60" i="2"/>
  <c r="C60" i="2"/>
  <c r="D58" i="2"/>
  <c r="C58" i="2"/>
  <c r="H58" i="2" s="1"/>
  <c r="D56" i="2"/>
  <c r="I47" i="2"/>
  <c r="H47" i="2"/>
  <c r="F47" i="2"/>
  <c r="I46" i="2"/>
  <c r="H46" i="2"/>
  <c r="F46" i="2"/>
  <c r="L44" i="2"/>
  <c r="K44" i="2"/>
  <c r="J44" i="2"/>
  <c r="G44" i="2"/>
  <c r="G42" i="2" s="1"/>
  <c r="F44" i="2"/>
  <c r="E44" i="2"/>
  <c r="D44" i="2"/>
  <c r="I44" i="2" s="1"/>
  <c r="C44" i="2"/>
  <c r="H44" i="2" s="1"/>
  <c r="L42" i="2"/>
  <c r="K42" i="2"/>
  <c r="J42" i="2"/>
  <c r="E42" i="2"/>
  <c r="E40" i="2" s="1"/>
  <c r="E38" i="2" s="1"/>
  <c r="E36" i="2" s="1"/>
  <c r="E34" i="2" s="1"/>
  <c r="D42" i="2"/>
  <c r="I42" i="2" s="1"/>
  <c r="L40" i="2"/>
  <c r="K40" i="2"/>
  <c r="K38" i="2" s="1"/>
  <c r="K36" i="2" s="1"/>
  <c r="K34" i="2" s="1"/>
  <c r="J40" i="2"/>
  <c r="L38" i="2"/>
  <c r="L36" i="2" s="1"/>
  <c r="L34" i="2" s="1"/>
  <c r="J38" i="2"/>
  <c r="J36" i="2"/>
  <c r="J34" i="2" s="1"/>
  <c r="I27" i="2"/>
  <c r="H27" i="2"/>
  <c r="F27" i="2"/>
  <c r="L25" i="2"/>
  <c r="K25" i="2"/>
  <c r="K23" i="2" s="1"/>
  <c r="K21" i="2" s="1"/>
  <c r="K19" i="2" s="1"/>
  <c r="K17" i="2" s="1"/>
  <c r="K15" i="2" s="1"/>
  <c r="J25" i="2"/>
  <c r="J23" i="2" s="1"/>
  <c r="J21" i="2" s="1"/>
  <c r="J19" i="2" s="1"/>
  <c r="J17" i="2" s="1"/>
  <c r="J15" i="2" s="1"/>
  <c r="J13" i="2" s="1"/>
  <c r="I25" i="2"/>
  <c r="G25" i="2"/>
  <c r="F25" i="2"/>
  <c r="E25" i="2"/>
  <c r="D25" i="2"/>
  <c r="C25" i="2"/>
  <c r="H25" i="2" s="1"/>
  <c r="L23" i="2"/>
  <c r="H23" i="2"/>
  <c r="G23" i="2"/>
  <c r="G21" i="2" s="1"/>
  <c r="E23" i="2"/>
  <c r="D23" i="2"/>
  <c r="I23" i="2" s="1"/>
  <c r="C23" i="2"/>
  <c r="L21" i="2"/>
  <c r="E21" i="2"/>
  <c r="E19" i="2" s="1"/>
  <c r="E17" i="2" s="1"/>
  <c r="E15" i="2" s="1"/>
  <c r="C21" i="2"/>
  <c r="H21" i="2" s="1"/>
  <c r="L19" i="2"/>
  <c r="L17" i="2" s="1"/>
  <c r="L15" i="2" s="1"/>
  <c r="C19" i="2"/>
  <c r="H19" i="2" s="1"/>
  <c r="L10" i="2"/>
  <c r="K10" i="2"/>
  <c r="J10" i="2"/>
  <c r="I10" i="2"/>
  <c r="H10" i="2"/>
  <c r="G10" i="2"/>
  <c r="F10" i="2"/>
  <c r="E10" i="2"/>
  <c r="D10" i="2"/>
  <c r="C10" i="2"/>
  <c r="A10" i="2"/>
  <c r="L8" i="2"/>
  <c r="K8" i="2"/>
  <c r="J8" i="2"/>
  <c r="G8" i="2"/>
  <c r="E8" i="2"/>
  <c r="D8" i="2"/>
  <c r="I8" i="2" s="1"/>
  <c r="C8" i="2"/>
  <c r="H8" i="2" s="1"/>
  <c r="M28" i="1"/>
  <c r="L28" i="1"/>
  <c r="K28" i="1"/>
  <c r="I28" i="1"/>
  <c r="H28" i="1"/>
  <c r="E28" i="1"/>
  <c r="D28" i="1"/>
  <c r="J28" i="1" s="1"/>
  <c r="J27" i="1"/>
  <c r="I27" i="1"/>
  <c r="G27" i="1"/>
  <c r="J26" i="1"/>
  <c r="I26" i="1"/>
  <c r="G26" i="1"/>
  <c r="L24" i="1"/>
  <c r="K24" i="1"/>
  <c r="M21" i="1"/>
  <c r="L21" i="1"/>
  <c r="K21" i="1"/>
  <c r="J21" i="1"/>
  <c r="I21" i="1"/>
  <c r="H21" i="1"/>
  <c r="F21" i="1"/>
  <c r="E21" i="1"/>
  <c r="F20" i="1"/>
  <c r="E20" i="1"/>
  <c r="D20" i="1"/>
  <c r="C20" i="1"/>
  <c r="J19" i="1"/>
  <c r="I19" i="1"/>
  <c r="G19" i="1"/>
  <c r="J18" i="1"/>
  <c r="I18" i="1"/>
  <c r="G18" i="1"/>
  <c r="F17" i="1"/>
  <c r="D17" i="1"/>
  <c r="C17" i="1"/>
  <c r="J16" i="1"/>
  <c r="I16" i="1"/>
  <c r="G16" i="1"/>
  <c r="J15" i="1"/>
  <c r="I15" i="1"/>
  <c r="G15" i="1"/>
  <c r="G87" i="6" l="1"/>
  <c r="L488" i="6"/>
  <c r="D30" i="6"/>
  <c r="I30" i="6" s="1"/>
  <c r="I14" i="6"/>
  <c r="L257" i="6"/>
  <c r="J39" i="6"/>
  <c r="J37" i="6" s="1"/>
  <c r="J35" i="6" s="1"/>
  <c r="J33" i="6" s="1"/>
  <c r="G273" i="6"/>
  <c r="I496" i="6"/>
  <c r="D494" i="6"/>
  <c r="K39" i="6"/>
  <c r="K37" i="6" s="1"/>
  <c r="K35" i="6" s="1"/>
  <c r="K33" i="6" s="1"/>
  <c r="J387" i="6"/>
  <c r="J385" i="6" s="1"/>
  <c r="D353" i="6"/>
  <c r="I353" i="6" s="1"/>
  <c r="I355" i="6"/>
  <c r="L39" i="6"/>
  <c r="L37" i="6" s="1"/>
  <c r="L35" i="6" s="1"/>
  <c r="L33" i="6" s="1"/>
  <c r="F14" i="6"/>
  <c r="H279" i="6"/>
  <c r="C277" i="6"/>
  <c r="H291" i="6"/>
  <c r="C289" i="6"/>
  <c r="H289" i="6" s="1"/>
  <c r="F325" i="6"/>
  <c r="D437" i="6"/>
  <c r="I437" i="6" s="1"/>
  <c r="I439" i="6"/>
  <c r="I519" i="6"/>
  <c r="J653" i="6"/>
  <c r="H935" i="6"/>
  <c r="C933" i="6"/>
  <c r="G966" i="6"/>
  <c r="H1030" i="6"/>
  <c r="C1028" i="6"/>
  <c r="D118" i="6"/>
  <c r="I279" i="6"/>
  <c r="D277" i="6"/>
  <c r="F277" i="6" s="1"/>
  <c r="I291" i="6"/>
  <c r="D289" i="6"/>
  <c r="I289" i="6" s="1"/>
  <c r="F391" i="6"/>
  <c r="G389" i="6"/>
  <c r="C579" i="6"/>
  <c r="H581" i="6"/>
  <c r="H587" i="6"/>
  <c r="I688" i="6"/>
  <c r="D686" i="6"/>
  <c r="E791" i="6"/>
  <c r="E789" i="6" s="1"/>
  <c r="I793" i="6"/>
  <c r="H793" i="6"/>
  <c r="H866" i="6"/>
  <c r="G1044" i="6"/>
  <c r="G7" i="6"/>
  <c r="F7" i="6" s="1"/>
  <c r="I9" i="6"/>
  <c r="H14" i="6"/>
  <c r="E118" i="6"/>
  <c r="E116" i="6" s="1"/>
  <c r="H232" i="6"/>
  <c r="C230" i="6"/>
  <c r="F249" i="6"/>
  <c r="C259" i="6"/>
  <c r="F261" i="6"/>
  <c r="F289" i="6"/>
  <c r="E461" i="6"/>
  <c r="H521" i="6"/>
  <c r="I583" i="6"/>
  <c r="D581" i="6"/>
  <c r="I587" i="6"/>
  <c r="H631" i="6"/>
  <c r="C629" i="6"/>
  <c r="I657" i="6"/>
  <c r="I545" i="6"/>
  <c r="D543" i="6"/>
  <c r="C89" i="6"/>
  <c r="G118" i="6"/>
  <c r="G257" i="6"/>
  <c r="K257" i="6"/>
  <c r="K110" i="6" s="1"/>
  <c r="J277" i="6"/>
  <c r="J275" i="6" s="1"/>
  <c r="J273" i="6" s="1"/>
  <c r="J257" i="6" s="1"/>
  <c r="I303" i="6"/>
  <c r="F303" i="6"/>
  <c r="C323" i="6"/>
  <c r="H325" i="6"/>
  <c r="C353" i="6"/>
  <c r="H353" i="6" s="1"/>
  <c r="D389" i="6"/>
  <c r="I401" i="6"/>
  <c r="F401" i="6"/>
  <c r="G496" i="6"/>
  <c r="C673" i="6"/>
  <c r="H675" i="6"/>
  <c r="H868" i="6"/>
  <c r="G1628" i="6"/>
  <c r="F1630" i="6"/>
  <c r="H1659" i="6"/>
  <c r="C1657" i="6"/>
  <c r="G245" i="6"/>
  <c r="F247" i="6"/>
  <c r="K387" i="6"/>
  <c r="K385" i="6" s="1"/>
  <c r="I598" i="6"/>
  <c r="D596" i="6"/>
  <c r="D768" i="6"/>
  <c r="I770" i="6"/>
  <c r="C45" i="6"/>
  <c r="D89" i="6"/>
  <c r="F91" i="6"/>
  <c r="C116" i="6"/>
  <c r="F154" i="6"/>
  <c r="F204" i="6"/>
  <c r="H239" i="6"/>
  <c r="C237" i="6"/>
  <c r="H237" i="6" s="1"/>
  <c r="H307" i="6"/>
  <c r="I325" i="6"/>
  <c r="G355" i="6"/>
  <c r="I365" i="6"/>
  <c r="F417" i="6"/>
  <c r="C494" i="6"/>
  <c r="H498" i="6"/>
  <c r="F563" i="6"/>
  <c r="H714" i="6"/>
  <c r="C712" i="6"/>
  <c r="H751" i="6"/>
  <c r="C749" i="6"/>
  <c r="I1359" i="6"/>
  <c r="D1357" i="6"/>
  <c r="E1563" i="6"/>
  <c r="E1561" i="6" s="1"/>
  <c r="I239" i="6"/>
  <c r="D237" i="6"/>
  <c r="I237" i="6" s="1"/>
  <c r="G413" i="6"/>
  <c r="F413" i="6" s="1"/>
  <c r="C437" i="6"/>
  <c r="H437" i="6" s="1"/>
  <c r="J575" i="6"/>
  <c r="J488" i="6" s="1"/>
  <c r="C851" i="6"/>
  <c r="H853" i="6"/>
  <c r="L864" i="6"/>
  <c r="I876" i="6"/>
  <c r="D864" i="6"/>
  <c r="I864" i="6" s="1"/>
  <c r="F51" i="6"/>
  <c r="I204" i="6"/>
  <c r="I247" i="6"/>
  <c r="D245" i="6"/>
  <c r="I245" i="6" s="1"/>
  <c r="I305" i="6"/>
  <c r="D323" i="6"/>
  <c r="E325" i="6"/>
  <c r="E323" i="6" s="1"/>
  <c r="E321" i="6" s="1"/>
  <c r="E319" i="6" s="1"/>
  <c r="F343" i="6"/>
  <c r="F347" i="6"/>
  <c r="D413" i="6"/>
  <c r="H417" i="6"/>
  <c r="F427" i="6"/>
  <c r="G425" i="6"/>
  <c r="F425" i="6" s="1"/>
  <c r="F439" i="6"/>
  <c r="G437" i="6"/>
  <c r="K492" i="6"/>
  <c r="K490" i="6" s="1"/>
  <c r="K488" i="6" s="1"/>
  <c r="I618" i="6"/>
  <c r="E616" i="6"/>
  <c r="C813" i="6"/>
  <c r="D853" i="6"/>
  <c r="I855" i="6"/>
  <c r="G1003" i="6"/>
  <c r="F1005" i="6"/>
  <c r="D43" i="6"/>
  <c r="F147" i="6"/>
  <c r="J198" i="6"/>
  <c r="J116" i="6" s="1"/>
  <c r="J114" i="6" s="1"/>
  <c r="J112" i="6" s="1"/>
  <c r="F209" i="6"/>
  <c r="F213" i="6"/>
  <c r="E247" i="6"/>
  <c r="E245" i="6" s="1"/>
  <c r="F293" i="6"/>
  <c r="F297" i="6"/>
  <c r="E305" i="6"/>
  <c r="E303" i="6" s="1"/>
  <c r="E273" i="6" s="1"/>
  <c r="E257" i="6" s="1"/>
  <c r="C449" i="6"/>
  <c r="H449" i="6" s="1"/>
  <c r="L449" i="6"/>
  <c r="L437" i="6" s="1"/>
  <c r="L387" i="6" s="1"/>
  <c r="L385" i="6" s="1"/>
  <c r="F465" i="6"/>
  <c r="F531" i="6"/>
  <c r="F555" i="6"/>
  <c r="C596" i="6"/>
  <c r="H598" i="6"/>
  <c r="H642" i="6"/>
  <c r="C640" i="6"/>
  <c r="H772" i="6"/>
  <c r="C770" i="6"/>
  <c r="H855" i="6"/>
  <c r="I1113" i="6"/>
  <c r="D1111" i="6"/>
  <c r="G1231" i="6"/>
  <c r="G45" i="6"/>
  <c r="H51" i="6"/>
  <c r="C198" i="6"/>
  <c r="H198" i="6" s="1"/>
  <c r="I261" i="6"/>
  <c r="F305" i="6"/>
  <c r="K437" i="6"/>
  <c r="D449" i="6"/>
  <c r="I449" i="6" s="1"/>
  <c r="G461" i="6"/>
  <c r="F461" i="6" s="1"/>
  <c r="E492" i="6"/>
  <c r="E490" i="6" s="1"/>
  <c r="F661" i="6"/>
  <c r="G659" i="6"/>
  <c r="H1113" i="6"/>
  <c r="E1111" i="6"/>
  <c r="E1109" i="6" s="1"/>
  <c r="E1107" i="6" s="1"/>
  <c r="D1180" i="6"/>
  <c r="I51" i="6"/>
  <c r="I124" i="6"/>
  <c r="I128" i="6"/>
  <c r="F230" i="6"/>
  <c r="G228" i="6"/>
  <c r="E413" i="6"/>
  <c r="E387" i="6" s="1"/>
  <c r="E385" i="6" s="1"/>
  <c r="C461" i="6"/>
  <c r="H461" i="6" s="1"/>
  <c r="H465" i="6"/>
  <c r="F475" i="6"/>
  <c r="G473" i="6"/>
  <c r="F473" i="6" s="1"/>
  <c r="G519" i="6"/>
  <c r="F519" i="6" s="1"/>
  <c r="G543" i="6"/>
  <c r="F545" i="6"/>
  <c r="G614" i="6"/>
  <c r="F614" i="6" s="1"/>
  <c r="G696" i="6"/>
  <c r="F698" i="6"/>
  <c r="D1075" i="6"/>
  <c r="F1077" i="6"/>
  <c r="F136" i="6"/>
  <c r="F140" i="6"/>
  <c r="F198" i="6"/>
  <c r="J321" i="6"/>
  <c r="J319" i="6" s="1"/>
  <c r="C389" i="6"/>
  <c r="F403" i="6"/>
  <c r="F407" i="6"/>
  <c r="F415" i="6"/>
  <c r="D461" i="6"/>
  <c r="I461" i="6" s="1"/>
  <c r="J461" i="6"/>
  <c r="H519" i="6"/>
  <c r="G598" i="6"/>
  <c r="F604" i="6"/>
  <c r="I815" i="6"/>
  <c r="D813" i="6"/>
  <c r="F813" i="6" s="1"/>
  <c r="H950" i="6"/>
  <c r="C948" i="6"/>
  <c r="I230" i="6"/>
  <c r="H263" i="6"/>
  <c r="H357" i="6"/>
  <c r="H391" i="6"/>
  <c r="H427" i="6"/>
  <c r="H439" i="6"/>
  <c r="H475" i="6"/>
  <c r="C545" i="6"/>
  <c r="D629" i="6"/>
  <c r="I631" i="6"/>
  <c r="D640" i="6"/>
  <c r="I642" i="6"/>
  <c r="L724" i="6"/>
  <c r="L722" i="6" s="1"/>
  <c r="F770" i="6"/>
  <c r="L849" i="6"/>
  <c r="L847" i="6" s="1"/>
  <c r="H899" i="6"/>
  <c r="C897" i="6"/>
  <c r="E1246" i="6"/>
  <c r="E1244" i="6" s="1"/>
  <c r="H339" i="6"/>
  <c r="H551" i="6"/>
  <c r="G671" i="6"/>
  <c r="F671" i="6" s="1"/>
  <c r="H684" i="6"/>
  <c r="C682" i="6"/>
  <c r="H682" i="6" s="1"/>
  <c r="G686" i="6"/>
  <c r="F688" i="6"/>
  <c r="G728" i="6"/>
  <c r="D738" i="6"/>
  <c r="I740" i="6"/>
  <c r="E889" i="6"/>
  <c r="E927" i="6"/>
  <c r="F455" i="6"/>
  <c r="H547" i="6"/>
  <c r="F559" i="6"/>
  <c r="F587" i="6"/>
  <c r="H696" i="6"/>
  <c r="I728" i="6"/>
  <c r="D726" i="6"/>
  <c r="I751" i="6"/>
  <c r="D749" i="6"/>
  <c r="C780" i="6"/>
  <c r="C791" i="6"/>
  <c r="F819" i="6"/>
  <c r="J1519" i="6"/>
  <c r="F239" i="6"/>
  <c r="F279" i="6"/>
  <c r="F291" i="6"/>
  <c r="E682" i="6"/>
  <c r="E653" i="6" s="1"/>
  <c r="E651" i="6" s="1"/>
  <c r="G749" i="6"/>
  <c r="F751" i="6"/>
  <c r="E766" i="6"/>
  <c r="I780" i="6"/>
  <c r="D778" i="6"/>
  <c r="I778" i="6" s="1"/>
  <c r="C800" i="6"/>
  <c r="H800" i="6" s="1"/>
  <c r="H802" i="6"/>
  <c r="G809" i="6"/>
  <c r="E911" i="6"/>
  <c r="E909" i="6" s="1"/>
  <c r="E907" i="6" s="1"/>
  <c r="H913" i="6"/>
  <c r="G933" i="6"/>
  <c r="F935" i="6"/>
  <c r="C966" i="6"/>
  <c r="H968" i="6"/>
  <c r="J1022" i="6"/>
  <c r="H1331" i="6"/>
  <c r="C1329" i="6"/>
  <c r="L655" i="6"/>
  <c r="L653" i="6" s="1"/>
  <c r="G778" i="6"/>
  <c r="F780" i="6"/>
  <c r="E864" i="6"/>
  <c r="E849" i="6" s="1"/>
  <c r="E847" i="6" s="1"/>
  <c r="G911" i="6"/>
  <c r="F913" i="6"/>
  <c r="C1005" i="6"/>
  <c r="H1007" i="6"/>
  <c r="L1022" i="6"/>
  <c r="K1071" i="6"/>
  <c r="K1069" i="6" s="1"/>
  <c r="K791" i="6"/>
  <c r="K789" i="6" s="1"/>
  <c r="G855" i="6"/>
  <c r="F857" i="6"/>
  <c r="G876" i="6"/>
  <c r="F876" i="6" s="1"/>
  <c r="F878" i="6"/>
  <c r="F956" i="6"/>
  <c r="K1022" i="6"/>
  <c r="H1395" i="6"/>
  <c r="E1389" i="6"/>
  <c r="E1387" i="6" s="1"/>
  <c r="J1563" i="6"/>
  <c r="J1561" i="6" s="1"/>
  <c r="H834" i="6"/>
  <c r="C832" i="6"/>
  <c r="I857" i="6"/>
  <c r="L984" i="6"/>
  <c r="E1048" i="6"/>
  <c r="E1046" i="6" s="1"/>
  <c r="E1044" i="6" s="1"/>
  <c r="E1022" i="6" s="1"/>
  <c r="H1050" i="6"/>
  <c r="F1339" i="6"/>
  <c r="G1329" i="6"/>
  <c r="D710" i="6"/>
  <c r="I712" i="6"/>
  <c r="J724" i="6"/>
  <c r="J722" i="6" s="1"/>
  <c r="K766" i="6"/>
  <c r="K764" i="6" s="1"/>
  <c r="K762" i="6" s="1"/>
  <c r="D789" i="6"/>
  <c r="J849" i="6"/>
  <c r="J847" i="6" s="1"/>
  <c r="C990" i="6"/>
  <c r="G629" i="6"/>
  <c r="G640" i="6"/>
  <c r="G710" i="6"/>
  <c r="G738" i="6"/>
  <c r="G768" i="6"/>
  <c r="I836" i="6"/>
  <c r="I897" i="6"/>
  <c r="I1032" i="6"/>
  <c r="D1030" i="6"/>
  <c r="F1094" i="6"/>
  <c r="G1092" i="6"/>
  <c r="G1653" i="6"/>
  <c r="G832" i="6"/>
  <c r="I913" i="6"/>
  <c r="D911" i="6"/>
  <c r="I935" i="6"/>
  <c r="D933" i="6"/>
  <c r="J970" i="6"/>
  <c r="J968" i="6" s="1"/>
  <c r="J966" i="6" s="1"/>
  <c r="J964" i="6" s="1"/>
  <c r="J889" i="6" s="1"/>
  <c r="K1007" i="6"/>
  <c r="K1005" i="6" s="1"/>
  <c r="K1003" i="6" s="1"/>
  <c r="K984" i="6" s="1"/>
  <c r="K889" i="6" s="1"/>
  <c r="G1030" i="6"/>
  <c r="F1032" i="6"/>
  <c r="G1073" i="6"/>
  <c r="H1196" i="6"/>
  <c r="C1182" i="6"/>
  <c r="F1284" i="6"/>
  <c r="G1282" i="6"/>
  <c r="F1282" i="6" s="1"/>
  <c r="H1525" i="6"/>
  <c r="C1523" i="6"/>
  <c r="D1567" i="6"/>
  <c r="I1569" i="6"/>
  <c r="F815" i="6"/>
  <c r="F836" i="6"/>
  <c r="L889" i="6"/>
  <c r="C907" i="6"/>
  <c r="H907" i="6" s="1"/>
  <c r="E984" i="6"/>
  <c r="D1092" i="6"/>
  <c r="I1094" i="6"/>
  <c r="G1109" i="6"/>
  <c r="F1111" i="6"/>
  <c r="G1126" i="6"/>
  <c r="H1531" i="6"/>
  <c r="E1525" i="6"/>
  <c r="E1523" i="6" s="1"/>
  <c r="E1521" i="6" s="1"/>
  <c r="F1586" i="6"/>
  <c r="G1584" i="6"/>
  <c r="F895" i="6"/>
  <c r="G893" i="6"/>
  <c r="E1077" i="6"/>
  <c r="E1075" i="6" s="1"/>
  <c r="E1073" i="6" s="1"/>
  <c r="I1083" i="6"/>
  <c r="E1329" i="6"/>
  <c r="I1347" i="6"/>
  <c r="C1428" i="6"/>
  <c r="I1630" i="6"/>
  <c r="D1628" i="6"/>
  <c r="L1601" i="6"/>
  <c r="C738" i="6"/>
  <c r="D834" i="6"/>
  <c r="F834" i="6" s="1"/>
  <c r="G864" i="6"/>
  <c r="F864" i="6" s="1"/>
  <c r="I952" i="6"/>
  <c r="D950" i="6"/>
  <c r="C1046" i="6"/>
  <c r="H1048" i="6"/>
  <c r="F1083" i="6"/>
  <c r="J1389" i="6"/>
  <c r="J1387" i="6" s="1"/>
  <c r="I992" i="6"/>
  <c r="D990" i="6"/>
  <c r="I1005" i="6"/>
  <c r="D1003" i="6"/>
  <c r="I1003" i="6" s="1"/>
  <c r="D893" i="6"/>
  <c r="I895" i="6"/>
  <c r="G950" i="6"/>
  <c r="F952" i="6"/>
  <c r="C1109" i="6"/>
  <c r="H1138" i="6"/>
  <c r="C1136" i="6"/>
  <c r="K1246" i="6"/>
  <c r="K1244" i="6" s="1"/>
  <c r="F1462" i="6"/>
  <c r="D1460" i="6"/>
  <c r="F1470" i="6"/>
  <c r="G1460" i="6"/>
  <c r="I1609" i="6"/>
  <c r="D1607" i="6"/>
  <c r="C878" i="6"/>
  <c r="G990" i="6"/>
  <c r="F992" i="6"/>
  <c r="C1075" i="6"/>
  <c r="H1311" i="6"/>
  <c r="C1309" i="6"/>
  <c r="I1582" i="6"/>
  <c r="E1138" i="6"/>
  <c r="E1136" i="6" s="1"/>
  <c r="E1124" i="6" s="1"/>
  <c r="L1138" i="6"/>
  <c r="L1136" i="6" s="1"/>
  <c r="L1124" i="6" s="1"/>
  <c r="L1071" i="6" s="1"/>
  <c r="L1069" i="6" s="1"/>
  <c r="F1170" i="6"/>
  <c r="G1182" i="6"/>
  <c r="F1311" i="6"/>
  <c r="D1309" i="6"/>
  <c r="C1355" i="6"/>
  <c r="H1371" i="6"/>
  <c r="E1357" i="6"/>
  <c r="E1355" i="6" s="1"/>
  <c r="G1389" i="6"/>
  <c r="C1507" i="6"/>
  <c r="I1535" i="6"/>
  <c r="F1535" i="6"/>
  <c r="E1544" i="6"/>
  <c r="E1542" i="6" s="1"/>
  <c r="I1542" i="6" s="1"/>
  <c r="F1569" i="6"/>
  <c r="H1609" i="6"/>
  <c r="C1607" i="6"/>
  <c r="C1628" i="6"/>
  <c r="H1630" i="6"/>
  <c r="F1113" i="6"/>
  <c r="F1258" i="6"/>
  <c r="G1357" i="6"/>
  <c r="K1460" i="6"/>
  <c r="K1458" i="6" s="1"/>
  <c r="K1424" i="6" s="1"/>
  <c r="G1523" i="6"/>
  <c r="I1544" i="6"/>
  <c r="G1567" i="6"/>
  <c r="I1659" i="6"/>
  <c r="F1659" i="6"/>
  <c r="D1657" i="6"/>
  <c r="K1389" i="6"/>
  <c r="K1387" i="6" s="1"/>
  <c r="K1325" i="6" s="1"/>
  <c r="L1460" i="6"/>
  <c r="L1458" i="6" s="1"/>
  <c r="L1424" i="6" s="1"/>
  <c r="I1511" i="6"/>
  <c r="F1546" i="6"/>
  <c r="G1544" i="6"/>
  <c r="H1569" i="6"/>
  <c r="C1567" i="6"/>
  <c r="I1615" i="6"/>
  <c r="F1615" i="6"/>
  <c r="F1130" i="6"/>
  <c r="D1128" i="6"/>
  <c r="F1128" i="6" s="1"/>
  <c r="H1269" i="6"/>
  <c r="C1267" i="6"/>
  <c r="J1325" i="6"/>
  <c r="J1323" i="6" s="1"/>
  <c r="J1301" i="6" s="1"/>
  <c r="D1387" i="6"/>
  <c r="L1389" i="6"/>
  <c r="L1387" i="6" s="1"/>
  <c r="I1447" i="6"/>
  <c r="F1447" i="6"/>
  <c r="H1511" i="6"/>
  <c r="E1509" i="6"/>
  <c r="E1507" i="6" s="1"/>
  <c r="E1495" i="6" s="1"/>
  <c r="H1588" i="6"/>
  <c r="C1586" i="6"/>
  <c r="D970" i="6"/>
  <c r="F972" i="6"/>
  <c r="D1050" i="6"/>
  <c r="F1050" i="6" s="1"/>
  <c r="F1052" i="6"/>
  <c r="C1094" i="6"/>
  <c r="I1140" i="6"/>
  <c r="D1138" i="6"/>
  <c r="E1182" i="6"/>
  <c r="E1180" i="6" s="1"/>
  <c r="G1250" i="6"/>
  <c r="G1267" i="6"/>
  <c r="K1357" i="6"/>
  <c r="K1355" i="6" s="1"/>
  <c r="F1434" i="6"/>
  <c r="I1451" i="6"/>
  <c r="G1495" i="6"/>
  <c r="F1509" i="6"/>
  <c r="F1144" i="6"/>
  <c r="F1192" i="6"/>
  <c r="H1233" i="6"/>
  <c r="C1231" i="6"/>
  <c r="K1525" i="6"/>
  <c r="K1523" i="6" s="1"/>
  <c r="K1521" i="6" s="1"/>
  <c r="K1519" i="6" s="1"/>
  <c r="H1548" i="6"/>
  <c r="C1546" i="6"/>
  <c r="G1607" i="6"/>
  <c r="F1609" i="6"/>
  <c r="G1138" i="6"/>
  <c r="F1140" i="6"/>
  <c r="I1235" i="6"/>
  <c r="D1233" i="6"/>
  <c r="F1233" i="6" s="1"/>
  <c r="L1252" i="6"/>
  <c r="L1250" i="6" s="1"/>
  <c r="L1248" i="6" s="1"/>
  <c r="L1246" i="6" s="1"/>
  <c r="L1244" i="6" s="1"/>
  <c r="C1284" i="6"/>
  <c r="L1325" i="6"/>
  <c r="C1389" i="6"/>
  <c r="H1399" i="6"/>
  <c r="D1525" i="6"/>
  <c r="F1525" i="6" s="1"/>
  <c r="H1575" i="6"/>
  <c r="I1130" i="6"/>
  <c r="H1252" i="6"/>
  <c r="C1250" i="6"/>
  <c r="F1271" i="6"/>
  <c r="D1269" i="6"/>
  <c r="F1269" i="6" s="1"/>
  <c r="I1282" i="6"/>
  <c r="G1307" i="6"/>
  <c r="F1309" i="6"/>
  <c r="I1399" i="6"/>
  <c r="F1399" i="6"/>
  <c r="I1408" i="6"/>
  <c r="H1462" i="6"/>
  <c r="C1460" i="6"/>
  <c r="I1575" i="6"/>
  <c r="F1575" i="6"/>
  <c r="I1584" i="6"/>
  <c r="F1235" i="6"/>
  <c r="F1359" i="6"/>
  <c r="D1252" i="6"/>
  <c r="F1252" i="6" s="1"/>
  <c r="F1254" i="6"/>
  <c r="D1428" i="6"/>
  <c r="F1430" i="6"/>
  <c r="D1509" i="6"/>
  <c r="F1511" i="6"/>
  <c r="D1499" i="6"/>
  <c r="I48" i="5"/>
  <c r="G44" i="5"/>
  <c r="G21" i="5"/>
  <c r="C48" i="5"/>
  <c r="D23" i="5"/>
  <c r="F25" i="5"/>
  <c r="C21" i="5"/>
  <c r="D46" i="5"/>
  <c r="F48" i="5"/>
  <c r="F146" i="4"/>
  <c r="G144" i="4"/>
  <c r="K441" i="4"/>
  <c r="D71" i="4"/>
  <c r="I73" i="4"/>
  <c r="F73" i="4"/>
  <c r="K212" i="4"/>
  <c r="G115" i="4"/>
  <c r="H23" i="4"/>
  <c r="C21" i="4"/>
  <c r="F121" i="4"/>
  <c r="I298" i="4"/>
  <c r="E296" i="4"/>
  <c r="E294" i="4" s="1"/>
  <c r="E292" i="4" s="1"/>
  <c r="E290" i="4" s="1"/>
  <c r="E212" i="4"/>
  <c r="J212" i="4"/>
  <c r="G96" i="4"/>
  <c r="H48" i="4"/>
  <c r="C46" i="4"/>
  <c r="G69" i="4"/>
  <c r="F71" i="4"/>
  <c r="H142" i="4"/>
  <c r="C140" i="4"/>
  <c r="G21" i="4"/>
  <c r="F23" i="4"/>
  <c r="I48" i="4"/>
  <c r="D46" i="4"/>
  <c r="L441" i="4"/>
  <c r="C71" i="4"/>
  <c r="H73" i="4"/>
  <c r="F125" i="4"/>
  <c r="J441" i="4"/>
  <c r="G273" i="4"/>
  <c r="F275" i="4"/>
  <c r="G348" i="4"/>
  <c r="H427" i="4"/>
  <c r="C425" i="4"/>
  <c r="H175" i="4"/>
  <c r="C173" i="4"/>
  <c r="F302" i="4"/>
  <c r="G300" i="4"/>
  <c r="D21" i="4"/>
  <c r="G48" i="4"/>
  <c r="F100" i="4"/>
  <c r="F375" i="4"/>
  <c r="I169" i="4"/>
  <c r="I296" i="4"/>
  <c r="D294" i="4"/>
  <c r="H223" i="4"/>
  <c r="C221" i="4"/>
  <c r="D98" i="4"/>
  <c r="I123" i="4"/>
  <c r="I171" i="4"/>
  <c r="F254" i="4"/>
  <c r="G252" i="4"/>
  <c r="G425" i="4"/>
  <c r="F427" i="4"/>
  <c r="D246" i="4"/>
  <c r="F123" i="4"/>
  <c r="H144" i="4"/>
  <c r="I227" i="4"/>
  <c r="D225" i="4"/>
  <c r="C250" i="4"/>
  <c r="I300" i="4"/>
  <c r="I165" i="4"/>
  <c r="D163" i="4"/>
  <c r="H271" i="4"/>
  <c r="C269" i="4"/>
  <c r="I144" i="4"/>
  <c r="D142" i="4"/>
  <c r="I167" i="4"/>
  <c r="I173" i="4"/>
  <c r="G225" i="4"/>
  <c r="F227" i="4"/>
  <c r="G400" i="4"/>
  <c r="F402" i="4"/>
  <c r="H119" i="4"/>
  <c r="C117" i="4"/>
  <c r="F173" i="4"/>
  <c r="G171" i="4"/>
  <c r="G367" i="4"/>
  <c r="C94" i="4"/>
  <c r="D121" i="4"/>
  <c r="I250" i="4"/>
  <c r="E248" i="4"/>
  <c r="E246" i="4" s="1"/>
  <c r="E244" i="4" s="1"/>
  <c r="E242" i="4" s="1"/>
  <c r="E240" i="4" s="1"/>
  <c r="E441" i="4" s="1"/>
  <c r="I146" i="4"/>
  <c r="G192" i="4"/>
  <c r="I275" i="4"/>
  <c r="D273" i="4"/>
  <c r="I302" i="4"/>
  <c r="G321" i="4"/>
  <c r="C402" i="4"/>
  <c r="D427" i="4"/>
  <c r="F429" i="4"/>
  <c r="C377" i="4"/>
  <c r="F404" i="4"/>
  <c r="C198" i="4"/>
  <c r="C327" i="4"/>
  <c r="D352" i="4"/>
  <c r="F354" i="4"/>
  <c r="D400" i="4"/>
  <c r="D198" i="4"/>
  <c r="F198" i="4" s="1"/>
  <c r="F200" i="4"/>
  <c r="C302" i="4"/>
  <c r="D327" i="4"/>
  <c r="F327" i="4" s="1"/>
  <c r="F329" i="4"/>
  <c r="C350" i="4"/>
  <c r="D375" i="4"/>
  <c r="C39" i="3"/>
  <c r="H41" i="3"/>
  <c r="D191" i="3"/>
  <c r="I193" i="3"/>
  <c r="H217" i="3"/>
  <c r="C215" i="3"/>
  <c r="I85" i="3"/>
  <c r="E83" i="3"/>
  <c r="E81" i="3" s="1"/>
  <c r="E79" i="3" s="1"/>
  <c r="E77" i="3" s="1"/>
  <c r="E75" i="3" s="1"/>
  <c r="E7" i="3" s="1"/>
  <c r="I129" i="3"/>
  <c r="J7" i="3"/>
  <c r="G59" i="3"/>
  <c r="G83" i="3"/>
  <c r="F85" i="3"/>
  <c r="G125" i="3"/>
  <c r="G171" i="3"/>
  <c r="F173" i="3"/>
  <c r="G39" i="3"/>
  <c r="J561" i="3"/>
  <c r="G13" i="3"/>
  <c r="I83" i="3"/>
  <c r="G105" i="3"/>
  <c r="L7" i="3"/>
  <c r="L561" i="3"/>
  <c r="I215" i="3"/>
  <c r="D213" i="3"/>
  <c r="E561" i="3"/>
  <c r="I151" i="3"/>
  <c r="F151" i="3"/>
  <c r="D149" i="3"/>
  <c r="F213" i="3"/>
  <c r="H173" i="3"/>
  <c r="C171" i="3"/>
  <c r="C17" i="3"/>
  <c r="D41" i="3"/>
  <c r="F43" i="3"/>
  <c r="C63" i="3"/>
  <c r="G147" i="3"/>
  <c r="G193" i="3"/>
  <c r="I195" i="3"/>
  <c r="C259" i="3"/>
  <c r="F263" i="3"/>
  <c r="I283" i="3"/>
  <c r="D281" i="3"/>
  <c r="G477" i="3"/>
  <c r="F479" i="3"/>
  <c r="G523" i="3"/>
  <c r="F525" i="3"/>
  <c r="I21" i="3"/>
  <c r="H43" i="3"/>
  <c r="F87" i="3"/>
  <c r="G211" i="3"/>
  <c r="I219" i="3"/>
  <c r="C367" i="3"/>
  <c r="H369" i="3"/>
  <c r="I505" i="3"/>
  <c r="F505" i="3"/>
  <c r="D503" i="3"/>
  <c r="D61" i="3"/>
  <c r="F61" i="3" s="1"/>
  <c r="F63" i="3"/>
  <c r="C83" i="3"/>
  <c r="D107" i="3"/>
  <c r="F109" i="3"/>
  <c r="C129" i="3"/>
  <c r="F217" i="3"/>
  <c r="C237" i="3"/>
  <c r="H435" i="3"/>
  <c r="C433" i="3"/>
  <c r="G455" i="3"/>
  <c r="F457" i="3"/>
  <c r="H389" i="3"/>
  <c r="C387" i="3"/>
  <c r="G501" i="3"/>
  <c r="I261" i="3"/>
  <c r="D259" i="3"/>
  <c r="G323" i="3"/>
  <c r="F371" i="3"/>
  <c r="G369" i="3"/>
  <c r="I413" i="3"/>
  <c r="F413" i="3"/>
  <c r="D411" i="3"/>
  <c r="F411" i="3" s="1"/>
  <c r="H459" i="3"/>
  <c r="C457" i="3"/>
  <c r="I483" i="3"/>
  <c r="E481" i="3"/>
  <c r="E479" i="3" s="1"/>
  <c r="E477" i="3" s="1"/>
  <c r="E475" i="3" s="1"/>
  <c r="E473" i="3" s="1"/>
  <c r="E471" i="3" s="1"/>
  <c r="I525" i="3"/>
  <c r="G545" i="3"/>
  <c r="D81" i="3"/>
  <c r="C103" i="3"/>
  <c r="D127" i="3"/>
  <c r="F127" i="3" s="1"/>
  <c r="F129" i="3"/>
  <c r="C149" i="3"/>
  <c r="E151" i="3"/>
  <c r="E149" i="3" s="1"/>
  <c r="E147" i="3" s="1"/>
  <c r="E145" i="3" s="1"/>
  <c r="E143" i="3" s="1"/>
  <c r="E141" i="3" s="1"/>
  <c r="D173" i="3"/>
  <c r="F175" i="3"/>
  <c r="C195" i="3"/>
  <c r="F241" i="3"/>
  <c r="G299" i="3"/>
  <c r="I367" i="3"/>
  <c r="D365" i="3"/>
  <c r="G409" i="3"/>
  <c r="I217" i="3"/>
  <c r="F215" i="3"/>
  <c r="G281" i="3"/>
  <c r="F283" i="3"/>
  <c r="H413" i="3"/>
  <c r="C411" i="3"/>
  <c r="I459" i="3"/>
  <c r="F459" i="3"/>
  <c r="D457" i="3"/>
  <c r="I391" i="3"/>
  <c r="D389" i="3"/>
  <c r="H527" i="3"/>
  <c r="C525" i="3"/>
  <c r="G259" i="3"/>
  <c r="F261" i="3"/>
  <c r="G235" i="3"/>
  <c r="D239" i="3"/>
  <c r="F239" i="3" s="1"/>
  <c r="I437" i="3"/>
  <c r="D435" i="3"/>
  <c r="F349" i="3"/>
  <c r="G345" i="3"/>
  <c r="F393" i="3"/>
  <c r="G391" i="3"/>
  <c r="H481" i="3"/>
  <c r="C479" i="3"/>
  <c r="D19" i="3"/>
  <c r="F439" i="3"/>
  <c r="G437" i="3"/>
  <c r="I481" i="3"/>
  <c r="I371" i="3"/>
  <c r="I417" i="3"/>
  <c r="I393" i="3"/>
  <c r="H415" i="3"/>
  <c r="I439" i="3"/>
  <c r="H461" i="3"/>
  <c r="F481" i="3"/>
  <c r="D547" i="3"/>
  <c r="F547" i="3" s="1"/>
  <c r="F549" i="3"/>
  <c r="C281" i="3"/>
  <c r="D305" i="3"/>
  <c r="F307" i="3"/>
  <c r="C327" i="3"/>
  <c r="D477" i="3"/>
  <c r="C499" i="3"/>
  <c r="D523" i="3"/>
  <c r="C545" i="3"/>
  <c r="C303" i="3"/>
  <c r="D327" i="3"/>
  <c r="F327" i="3" s="1"/>
  <c r="C349" i="3"/>
  <c r="D349" i="3"/>
  <c r="F373" i="3"/>
  <c r="K13" i="2"/>
  <c r="L194" i="2"/>
  <c r="G19" i="2"/>
  <c r="I123" i="2"/>
  <c r="D121" i="2"/>
  <c r="G80" i="2"/>
  <c r="F82" i="2"/>
  <c r="J404" i="2"/>
  <c r="J491" i="2"/>
  <c r="L94" i="2"/>
  <c r="K256" i="2"/>
  <c r="I56" i="2"/>
  <c r="G136" i="2"/>
  <c r="C219" i="2"/>
  <c r="H221" i="2"/>
  <c r="H202" i="2"/>
  <c r="C200" i="2"/>
  <c r="L13" i="2"/>
  <c r="L11" i="2" s="1"/>
  <c r="L491" i="2"/>
  <c r="F121" i="2"/>
  <c r="G160" i="2"/>
  <c r="F162" i="2"/>
  <c r="G177" i="2"/>
  <c r="F179" i="2"/>
  <c r="H240" i="2"/>
  <c r="C238" i="2"/>
  <c r="G260" i="2"/>
  <c r="G365" i="2"/>
  <c r="G40" i="2"/>
  <c r="F42" i="2"/>
  <c r="I58" i="2"/>
  <c r="E13" i="2"/>
  <c r="K94" i="2"/>
  <c r="K491" i="2" s="1"/>
  <c r="G102" i="2"/>
  <c r="F104" i="2"/>
  <c r="F123" i="2"/>
  <c r="G219" i="2"/>
  <c r="C281" i="2"/>
  <c r="H283" i="2"/>
  <c r="J11" i="2"/>
  <c r="J94" i="2"/>
  <c r="K194" i="2"/>
  <c r="E256" i="2"/>
  <c r="I281" i="2"/>
  <c r="D279" i="2"/>
  <c r="L428" i="2"/>
  <c r="I304" i="2"/>
  <c r="D302" i="2"/>
  <c r="H620" i="2"/>
  <c r="C618" i="2"/>
  <c r="H618" i="2" s="1"/>
  <c r="D21" i="2"/>
  <c r="F21" i="2" s="1"/>
  <c r="F23" i="2"/>
  <c r="C42" i="2"/>
  <c r="C56" i="2"/>
  <c r="G60" i="2"/>
  <c r="C82" i="2"/>
  <c r="G119" i="2"/>
  <c r="D138" i="2"/>
  <c r="F140" i="2"/>
  <c r="F181" i="2"/>
  <c r="I183" i="2"/>
  <c r="D204" i="2"/>
  <c r="D223" i="2"/>
  <c r="H268" i="2"/>
  <c r="H298" i="2"/>
  <c r="D504" i="2"/>
  <c r="I506" i="2"/>
  <c r="F506" i="2"/>
  <c r="G557" i="2"/>
  <c r="C260" i="2"/>
  <c r="H262" i="2"/>
  <c r="F8" i="2"/>
  <c r="C17" i="2"/>
  <c r="D40" i="2"/>
  <c r="D54" i="2"/>
  <c r="I54" i="2" s="1"/>
  <c r="D80" i="2"/>
  <c r="C102" i="2"/>
  <c r="C134" i="2"/>
  <c r="H134" i="2" s="1"/>
  <c r="C160" i="2"/>
  <c r="E162" i="2"/>
  <c r="E160" i="2" s="1"/>
  <c r="E158" i="2" s="1"/>
  <c r="E156" i="2" s="1"/>
  <c r="E154" i="2" s="1"/>
  <c r="E94" i="2" s="1"/>
  <c r="E491" i="2" s="1"/>
  <c r="H204" i="2"/>
  <c r="H223" i="2"/>
  <c r="H300" i="2"/>
  <c r="C324" i="2"/>
  <c r="F369" i="2"/>
  <c r="G455" i="2"/>
  <c r="D102" i="2"/>
  <c r="C123" i="2"/>
  <c r="D160" i="2"/>
  <c r="D389" i="2"/>
  <c r="G412" i="2"/>
  <c r="I434" i="2"/>
  <c r="C519" i="2"/>
  <c r="H521" i="2"/>
  <c r="F527" i="2"/>
  <c r="G525" i="2"/>
  <c r="J575" i="2"/>
  <c r="G699" i="2"/>
  <c r="E340" i="2"/>
  <c r="I432" i="2"/>
  <c r="D430" i="2"/>
  <c r="C177" i="2"/>
  <c r="D242" i="2"/>
  <c r="I244" i="2"/>
  <c r="H266" i="2"/>
  <c r="H285" i="2"/>
  <c r="L404" i="2"/>
  <c r="F204" i="2"/>
  <c r="D177" i="2"/>
  <c r="I350" i="2"/>
  <c r="D348" i="2"/>
  <c r="C412" i="2"/>
  <c r="H414" i="2"/>
  <c r="G202" i="2"/>
  <c r="F244" i="2"/>
  <c r="G242" i="2"/>
  <c r="G324" i="2"/>
  <c r="F326" i="2"/>
  <c r="F371" i="2"/>
  <c r="D369" i="2"/>
  <c r="F416" i="2"/>
  <c r="G350" i="2"/>
  <c r="F352" i="2"/>
  <c r="C365" i="2"/>
  <c r="H391" i="2"/>
  <c r="I829" i="2"/>
  <c r="F829" i="2"/>
  <c r="D827" i="2"/>
  <c r="I268" i="2"/>
  <c r="F268" i="2"/>
  <c r="D266" i="2"/>
  <c r="H389" i="2"/>
  <c r="C387" i="2"/>
  <c r="E575" i="2"/>
  <c r="K693" i="2"/>
  <c r="G302" i="2"/>
  <c r="F304" i="2"/>
  <c r="I326" i="2"/>
  <c r="D324" i="2"/>
  <c r="E496" i="2"/>
  <c r="H678" i="2"/>
  <c r="C676" i="2"/>
  <c r="H722" i="2"/>
  <c r="C720" i="2"/>
  <c r="G285" i="2"/>
  <c r="F287" i="2"/>
  <c r="I418" i="2"/>
  <c r="F418" i="2"/>
  <c r="D416" i="2"/>
  <c r="E428" i="2"/>
  <c r="E404" i="2" s="1"/>
  <c r="K496" i="2"/>
  <c r="E693" i="2"/>
  <c r="I285" i="2"/>
  <c r="H306" i="2"/>
  <c r="H328" i="2"/>
  <c r="H369" i="2"/>
  <c r="G391" i="2"/>
  <c r="I393" i="2"/>
  <c r="H416" i="2"/>
  <c r="C434" i="2"/>
  <c r="C506" i="2"/>
  <c r="I604" i="2"/>
  <c r="I626" i="2"/>
  <c r="G436" i="2"/>
  <c r="C457" i="2"/>
  <c r="G475" i="2"/>
  <c r="F477" i="2"/>
  <c r="F563" i="2"/>
  <c r="D561" i="2"/>
  <c r="C701" i="2"/>
  <c r="H703" i="2"/>
  <c r="I743" i="2"/>
  <c r="E741" i="2"/>
  <c r="E739" i="2" s="1"/>
  <c r="E737" i="2" s="1"/>
  <c r="E735" i="2" s="1"/>
  <c r="E733" i="2" s="1"/>
  <c r="I866" i="2"/>
  <c r="D864" i="2"/>
  <c r="G885" i="2"/>
  <c r="F887" i="2"/>
  <c r="H928" i="2"/>
  <c r="C926" i="2"/>
  <c r="K962" i="2"/>
  <c r="H1115" i="2"/>
  <c r="C1113" i="2"/>
  <c r="D457" i="2"/>
  <c r="H544" i="2"/>
  <c r="C542" i="2"/>
  <c r="I602" i="2"/>
  <c r="D600" i="2"/>
  <c r="I624" i="2"/>
  <c r="D622" i="2"/>
  <c r="H764" i="2"/>
  <c r="C762" i="2"/>
  <c r="I987" i="2"/>
  <c r="D985" i="2"/>
  <c r="C350" i="2"/>
  <c r="C477" i="2"/>
  <c r="I544" i="2"/>
  <c r="D542" i="2"/>
  <c r="I563" i="2"/>
  <c r="G674" i="2"/>
  <c r="G739" i="2"/>
  <c r="F741" i="2"/>
  <c r="J756" i="2"/>
  <c r="I477" i="2"/>
  <c r="D475" i="2"/>
  <c r="G542" i="2"/>
  <c r="F544" i="2"/>
  <c r="H585" i="2"/>
  <c r="F651" i="2"/>
  <c r="I766" i="2"/>
  <c r="D764" i="2"/>
  <c r="F968" i="2"/>
  <c r="G966" i="2"/>
  <c r="G647" i="2"/>
  <c r="F649" i="2"/>
  <c r="I720" i="2"/>
  <c r="D718" i="2"/>
  <c r="G602" i="2"/>
  <c r="G624" i="2"/>
  <c r="H565" i="2"/>
  <c r="C563" i="2"/>
  <c r="G762" i="2"/>
  <c r="F764" i="2"/>
  <c r="H440" i="2"/>
  <c r="L693" i="2"/>
  <c r="L494" i="2" s="1"/>
  <c r="C741" i="2"/>
  <c r="H1094" i="2"/>
  <c r="C1092" i="2"/>
  <c r="F561" i="2"/>
  <c r="D583" i="2"/>
  <c r="I585" i="2"/>
  <c r="I741" i="2"/>
  <c r="C844" i="2"/>
  <c r="H846" i="2"/>
  <c r="I523" i="2"/>
  <c r="D521" i="2"/>
  <c r="H577" i="2"/>
  <c r="K575" i="2"/>
  <c r="H598" i="2"/>
  <c r="C596" i="2"/>
  <c r="H596" i="2" s="1"/>
  <c r="I649" i="2"/>
  <c r="D647" i="2"/>
  <c r="G718" i="2"/>
  <c r="F720" i="2"/>
  <c r="G1008" i="2"/>
  <c r="F1010" i="2"/>
  <c r="G585" i="2"/>
  <c r="I587" i="2"/>
  <c r="H705" i="2"/>
  <c r="F768" i="2"/>
  <c r="K858" i="2"/>
  <c r="D907" i="2"/>
  <c r="I966" i="2"/>
  <c r="D964" i="2"/>
  <c r="H974" i="2"/>
  <c r="C972" i="2"/>
  <c r="I1075" i="2"/>
  <c r="F1094" i="2"/>
  <c r="C781" i="2"/>
  <c r="E858" i="2"/>
  <c r="F947" i="2"/>
  <c r="G1049" i="2"/>
  <c r="F1051" i="2"/>
  <c r="G1071" i="2"/>
  <c r="I1115" i="2"/>
  <c r="E817" i="2"/>
  <c r="G840" i="2"/>
  <c r="F842" i="2"/>
  <c r="J962" i="2"/>
  <c r="H987" i="2"/>
  <c r="C985" i="2"/>
  <c r="J1024" i="2"/>
  <c r="K1024" i="2"/>
  <c r="G1111" i="2"/>
  <c r="G803" i="2"/>
  <c r="F805" i="2"/>
  <c r="I842" i="2"/>
  <c r="D840" i="2"/>
  <c r="H941" i="2"/>
  <c r="C939" i="2"/>
  <c r="H939" i="2" s="1"/>
  <c r="H1006" i="2"/>
  <c r="C1004" i="2"/>
  <c r="I1010" i="2"/>
  <c r="D1008" i="2"/>
  <c r="I1051" i="2"/>
  <c r="D1049" i="2"/>
  <c r="C645" i="2"/>
  <c r="D676" i="2"/>
  <c r="F676" i="2" s="1"/>
  <c r="F678" i="2"/>
  <c r="D739" i="2"/>
  <c r="G781" i="2"/>
  <c r="F783" i="2"/>
  <c r="H909" i="2"/>
  <c r="C907" i="2"/>
  <c r="L962" i="2"/>
  <c r="L960" i="2" s="1"/>
  <c r="F1034" i="2"/>
  <c r="K817" i="2"/>
  <c r="I887" i="2"/>
  <c r="D885" i="2"/>
  <c r="G926" i="2"/>
  <c r="D945" i="2"/>
  <c r="I947" i="2"/>
  <c r="G1090" i="2"/>
  <c r="F1092" i="2"/>
  <c r="I783" i="2"/>
  <c r="D781" i="2"/>
  <c r="C883" i="2"/>
  <c r="J899" i="2"/>
  <c r="I1092" i="2"/>
  <c r="D1090" i="2"/>
  <c r="H864" i="2"/>
  <c r="C862" i="2"/>
  <c r="C1073" i="2"/>
  <c r="D703" i="2"/>
  <c r="H805" i="2"/>
  <c r="C803" i="2"/>
  <c r="G905" i="2"/>
  <c r="F907" i="2"/>
  <c r="D1032" i="2"/>
  <c r="I1034" i="2"/>
  <c r="H1047" i="2"/>
  <c r="C1045" i="2"/>
  <c r="H1045" i="2" s="1"/>
  <c r="I805" i="2"/>
  <c r="F827" i="2"/>
  <c r="E1024" i="2"/>
  <c r="E960" i="2" s="1"/>
  <c r="G823" i="2"/>
  <c r="G868" i="2"/>
  <c r="G945" i="2"/>
  <c r="G991" i="2"/>
  <c r="G1032" i="2"/>
  <c r="H785" i="2"/>
  <c r="I868" i="2"/>
  <c r="H889" i="2"/>
  <c r="H1053" i="2"/>
  <c r="F807" i="2"/>
  <c r="D928" i="2"/>
  <c r="F928" i="2" s="1"/>
  <c r="F930" i="2"/>
  <c r="D1073" i="2"/>
  <c r="F1075" i="2"/>
  <c r="D1113" i="2"/>
  <c r="F1115" i="2"/>
  <c r="D803" i="2"/>
  <c r="C825" i="2"/>
  <c r="F974" i="2"/>
  <c r="F848" i="2"/>
  <c r="C1032" i="2"/>
  <c r="J17" i="1"/>
  <c r="G21" i="1"/>
  <c r="I20" i="1"/>
  <c r="G28" i="1"/>
  <c r="I17" i="1"/>
  <c r="J20" i="1"/>
  <c r="K108" i="6" l="1"/>
  <c r="K106" i="6" s="1"/>
  <c r="K1675" i="6" s="1"/>
  <c r="K1323" i="6"/>
  <c r="K1301" i="6" s="1"/>
  <c r="J110" i="6"/>
  <c r="L110" i="6"/>
  <c r="L108" i="6" s="1"/>
  <c r="L106" i="6" s="1"/>
  <c r="L1675" i="6" s="1"/>
  <c r="H712" i="6"/>
  <c r="C710" i="6"/>
  <c r="G891" i="6"/>
  <c r="F893" i="6"/>
  <c r="I686" i="6"/>
  <c r="D684" i="6"/>
  <c r="H1460" i="6"/>
  <c r="C1458" i="6"/>
  <c r="H1458" i="6" s="1"/>
  <c r="D1507" i="6"/>
  <c r="I1509" i="6"/>
  <c r="G1605" i="6"/>
  <c r="F1607" i="6"/>
  <c r="I1389" i="6"/>
  <c r="G1355" i="6"/>
  <c r="F1357" i="6"/>
  <c r="H1509" i="6"/>
  <c r="I1460" i="6"/>
  <c r="D1458" i="6"/>
  <c r="I1458" i="6" s="1"/>
  <c r="I789" i="6"/>
  <c r="L651" i="6"/>
  <c r="H545" i="6"/>
  <c r="C543" i="6"/>
  <c r="I1182" i="6"/>
  <c r="H596" i="6"/>
  <c r="C594" i="6"/>
  <c r="E614" i="6"/>
  <c r="I616" i="6"/>
  <c r="F789" i="6"/>
  <c r="D1048" i="6"/>
  <c r="I1050" i="6"/>
  <c r="I933" i="6"/>
  <c r="D931" i="6"/>
  <c r="H780" i="6"/>
  <c r="C778" i="6"/>
  <c r="H778" i="6" s="1"/>
  <c r="H1389" i="6"/>
  <c r="C1387" i="6"/>
  <c r="H1387" i="6" s="1"/>
  <c r="D968" i="6"/>
  <c r="I970" i="6"/>
  <c r="H1075" i="6"/>
  <c r="C1073" i="6"/>
  <c r="I990" i="6"/>
  <c r="D988" i="6"/>
  <c r="C736" i="6"/>
  <c r="H738" i="6"/>
  <c r="F768" i="6"/>
  <c r="G766" i="6"/>
  <c r="I749" i="6"/>
  <c r="D747" i="6"/>
  <c r="I747" i="6" s="1"/>
  <c r="G657" i="6"/>
  <c r="F659" i="6"/>
  <c r="F437" i="6"/>
  <c r="H413" i="6"/>
  <c r="E114" i="6"/>
  <c r="E112" i="6" s="1"/>
  <c r="E110" i="6" s="1"/>
  <c r="I118" i="6"/>
  <c r="D116" i="6"/>
  <c r="I1128" i="6"/>
  <c r="D1126" i="6"/>
  <c r="H1136" i="6"/>
  <c r="C1124" i="6"/>
  <c r="H1124" i="6" s="1"/>
  <c r="G1582" i="6"/>
  <c r="F1582" i="6" s="1"/>
  <c r="F1584" i="6"/>
  <c r="D909" i="6"/>
  <c r="I911" i="6"/>
  <c r="D708" i="6"/>
  <c r="I710" i="6"/>
  <c r="E764" i="6"/>
  <c r="E762" i="6" s="1"/>
  <c r="I1075" i="6"/>
  <c r="D1073" i="6"/>
  <c r="I1111" i="6"/>
  <c r="D1109" i="6"/>
  <c r="H116" i="6"/>
  <c r="G494" i="6"/>
  <c r="F496" i="6"/>
  <c r="I494" i="6"/>
  <c r="D492" i="6"/>
  <c r="E1071" i="6"/>
  <c r="E1069" i="6" s="1"/>
  <c r="C830" i="6"/>
  <c r="H832" i="6"/>
  <c r="G43" i="6"/>
  <c r="F45" i="6"/>
  <c r="D275" i="6"/>
  <c r="I277" i="6"/>
  <c r="I1657" i="6"/>
  <c r="D1655" i="6"/>
  <c r="H1355" i="6"/>
  <c r="I1092" i="6"/>
  <c r="D1090" i="6"/>
  <c r="I1090" i="6" s="1"/>
  <c r="F738" i="6"/>
  <c r="G736" i="6"/>
  <c r="D736" i="6"/>
  <c r="I736" i="6" s="1"/>
  <c r="I738" i="6"/>
  <c r="F1657" i="6"/>
  <c r="G1305" i="6"/>
  <c r="H1284" i="6"/>
  <c r="C1282" i="6"/>
  <c r="H1282" i="6" s="1"/>
  <c r="H1607" i="6"/>
  <c r="C1605" i="6"/>
  <c r="H1357" i="6"/>
  <c r="H911" i="6"/>
  <c r="F710" i="6"/>
  <c r="G708" i="6"/>
  <c r="C1003" i="6"/>
  <c r="H1003" i="6" s="1"/>
  <c r="H1005" i="6"/>
  <c r="H966" i="6"/>
  <c r="C964" i="6"/>
  <c r="H964" i="6" s="1"/>
  <c r="I726" i="6"/>
  <c r="G726" i="6"/>
  <c r="F728" i="6"/>
  <c r="I1077" i="6"/>
  <c r="D41" i="6"/>
  <c r="I43" i="6"/>
  <c r="H494" i="6"/>
  <c r="C492" i="6"/>
  <c r="F245" i="6"/>
  <c r="G116" i="6"/>
  <c r="F118" i="6"/>
  <c r="I581" i="6"/>
  <c r="D579" i="6"/>
  <c r="F581" i="6"/>
  <c r="H1028" i="6"/>
  <c r="C1026" i="6"/>
  <c r="H1267" i="6"/>
  <c r="C1265" i="6"/>
  <c r="H1265" i="6" s="1"/>
  <c r="G1107" i="6"/>
  <c r="H897" i="6"/>
  <c r="C895" i="6"/>
  <c r="G1229" i="6"/>
  <c r="D1250" i="6"/>
  <c r="I1252" i="6"/>
  <c r="H1077" i="6"/>
  <c r="H1231" i="6"/>
  <c r="C1229" i="6"/>
  <c r="H1229" i="6" s="1"/>
  <c r="G1265" i="6"/>
  <c r="I1309" i="6"/>
  <c r="D1307" i="6"/>
  <c r="F1307" i="6" s="1"/>
  <c r="G988" i="6"/>
  <c r="F990" i="6"/>
  <c r="H1109" i="6"/>
  <c r="C1107" i="6"/>
  <c r="H1107" i="6" s="1"/>
  <c r="I1628" i="6"/>
  <c r="D1626" i="6"/>
  <c r="E1519" i="6"/>
  <c r="F970" i="6"/>
  <c r="H1182" i="6"/>
  <c r="C1180" i="6"/>
  <c r="H1180" i="6" s="1"/>
  <c r="G830" i="6"/>
  <c r="F832" i="6"/>
  <c r="F640" i="6"/>
  <c r="G638" i="6"/>
  <c r="F638" i="6" s="1"/>
  <c r="F1329" i="6"/>
  <c r="G1327" i="6"/>
  <c r="G747" i="6"/>
  <c r="F749" i="6"/>
  <c r="F228" i="6"/>
  <c r="I89" i="6"/>
  <c r="D87" i="6"/>
  <c r="H1657" i="6"/>
  <c r="C1655" i="6"/>
  <c r="H89" i="6"/>
  <c r="C87" i="6"/>
  <c r="C275" i="6"/>
  <c r="H277" i="6"/>
  <c r="G596" i="6"/>
  <c r="F598" i="6"/>
  <c r="H1628" i="6"/>
  <c r="C1626" i="6"/>
  <c r="I1269" i="6"/>
  <c r="D1267" i="6"/>
  <c r="I1233" i="6"/>
  <c r="D1231" i="6"/>
  <c r="F1231" i="6" s="1"/>
  <c r="F1250" i="6"/>
  <c r="G1248" i="6"/>
  <c r="G1565" i="6"/>
  <c r="F1567" i="6"/>
  <c r="H878" i="6"/>
  <c r="C876" i="6"/>
  <c r="H1111" i="6"/>
  <c r="F629" i="6"/>
  <c r="G627" i="6"/>
  <c r="G931" i="6"/>
  <c r="F933" i="6"/>
  <c r="G684" i="6"/>
  <c r="F686" i="6"/>
  <c r="G694" i="6"/>
  <c r="F694" i="6" s="1"/>
  <c r="F696" i="6"/>
  <c r="H770" i="6"/>
  <c r="C768" i="6"/>
  <c r="F1003" i="6"/>
  <c r="D387" i="6"/>
  <c r="I389" i="6"/>
  <c r="H579" i="6"/>
  <c r="C577" i="6"/>
  <c r="F89" i="6"/>
  <c r="C1544" i="6"/>
  <c r="H1546" i="6"/>
  <c r="C1327" i="6"/>
  <c r="H1329" i="6"/>
  <c r="H1567" i="6"/>
  <c r="C1565" i="6"/>
  <c r="G1180" i="6"/>
  <c r="F1180" i="6" s="1"/>
  <c r="F1182" i="6"/>
  <c r="I1607" i="6"/>
  <c r="D1605" i="6"/>
  <c r="H1428" i="6"/>
  <c r="C1426" i="6"/>
  <c r="H909" i="6"/>
  <c r="F1075" i="6"/>
  <c r="G1651" i="6"/>
  <c r="F911" i="6"/>
  <c r="G909" i="6"/>
  <c r="H948" i="6"/>
  <c r="C946" i="6"/>
  <c r="H946" i="6" s="1"/>
  <c r="I413" i="6"/>
  <c r="F355" i="6"/>
  <c r="G353" i="6"/>
  <c r="H45" i="6"/>
  <c r="C43" i="6"/>
  <c r="F389" i="6"/>
  <c r="G387" i="6"/>
  <c r="G964" i="6"/>
  <c r="H118" i="6"/>
  <c r="F87" i="6"/>
  <c r="G85" i="6"/>
  <c r="D321" i="6"/>
  <c r="I323" i="6"/>
  <c r="C228" i="6"/>
  <c r="H228" i="6" s="1"/>
  <c r="H230" i="6"/>
  <c r="C627" i="6"/>
  <c r="H629" i="6"/>
  <c r="C1584" i="6"/>
  <c r="H1586" i="6"/>
  <c r="C1248" i="6"/>
  <c r="H1250" i="6"/>
  <c r="D1136" i="6"/>
  <c r="I1136" i="6" s="1"/>
  <c r="I1138" i="6"/>
  <c r="G948" i="6"/>
  <c r="F950" i="6"/>
  <c r="F1073" i="6"/>
  <c r="F1092" i="6"/>
  <c r="G1090" i="6"/>
  <c r="H990" i="6"/>
  <c r="C988" i="6"/>
  <c r="D638" i="6"/>
  <c r="I638" i="6" s="1"/>
  <c r="I640" i="6"/>
  <c r="H389" i="6"/>
  <c r="C387" i="6"/>
  <c r="C638" i="6"/>
  <c r="H638" i="6" s="1"/>
  <c r="H640" i="6"/>
  <c r="I853" i="6"/>
  <c r="D851" i="6"/>
  <c r="I1357" i="6"/>
  <c r="D1355" i="6"/>
  <c r="G1626" i="6"/>
  <c r="F1628" i="6"/>
  <c r="D541" i="6"/>
  <c r="I543" i="6"/>
  <c r="H933" i="6"/>
  <c r="C931" i="6"/>
  <c r="H1309" i="6"/>
  <c r="C1307" i="6"/>
  <c r="D1426" i="6"/>
  <c r="I1428" i="6"/>
  <c r="C1521" i="6"/>
  <c r="H1523" i="6"/>
  <c r="F1428" i="6"/>
  <c r="I1499" i="6"/>
  <c r="F1499" i="6"/>
  <c r="D1497" i="6"/>
  <c r="G1136" i="6"/>
  <c r="F1136" i="6" s="1"/>
  <c r="F1138" i="6"/>
  <c r="G1542" i="6"/>
  <c r="F1542" i="6" s="1"/>
  <c r="F1544" i="6"/>
  <c r="G1521" i="6"/>
  <c r="F1523" i="6"/>
  <c r="G1458" i="6"/>
  <c r="F1460" i="6"/>
  <c r="C1044" i="6"/>
  <c r="H1044" i="6" s="1"/>
  <c r="H1046" i="6"/>
  <c r="E1327" i="6"/>
  <c r="I1329" i="6"/>
  <c r="F543" i="6"/>
  <c r="G541" i="6"/>
  <c r="F237" i="6"/>
  <c r="H813" i="6"/>
  <c r="C811" i="6"/>
  <c r="D766" i="6"/>
  <c r="I768" i="6"/>
  <c r="F323" i="6"/>
  <c r="I1525" i="6"/>
  <c r="D1523" i="6"/>
  <c r="G1387" i="6"/>
  <c r="F1387" i="6" s="1"/>
  <c r="F1389" i="6"/>
  <c r="I1567" i="6"/>
  <c r="D1565" i="6"/>
  <c r="H791" i="6"/>
  <c r="C789" i="6"/>
  <c r="H789" i="6" s="1"/>
  <c r="I834" i="6"/>
  <c r="D832" i="6"/>
  <c r="I791" i="6"/>
  <c r="C671" i="6"/>
  <c r="H673" i="6"/>
  <c r="L1323" i="6"/>
  <c r="L1301" i="6" s="1"/>
  <c r="C1092" i="6"/>
  <c r="H1094" i="6"/>
  <c r="I1387" i="6"/>
  <c r="C1495" i="6"/>
  <c r="H1495" i="6" s="1"/>
  <c r="H1507" i="6"/>
  <c r="D891" i="6"/>
  <c r="I893" i="6"/>
  <c r="I950" i="6"/>
  <c r="D948" i="6"/>
  <c r="F1126" i="6"/>
  <c r="G1028" i="6"/>
  <c r="F1030" i="6"/>
  <c r="I1030" i="6"/>
  <c r="D1028" i="6"/>
  <c r="F855" i="6"/>
  <c r="G853" i="6"/>
  <c r="F778" i="6"/>
  <c r="D627" i="6"/>
  <c r="I629" i="6"/>
  <c r="I813" i="6"/>
  <c r="D811" i="6"/>
  <c r="I1180" i="6"/>
  <c r="D228" i="6"/>
  <c r="I228" i="6" s="1"/>
  <c r="H851" i="6"/>
  <c r="H749" i="6"/>
  <c r="C747" i="6"/>
  <c r="H747" i="6" s="1"/>
  <c r="I596" i="6"/>
  <c r="D594" i="6"/>
  <c r="H323" i="6"/>
  <c r="C321" i="6"/>
  <c r="F449" i="6"/>
  <c r="H259" i="6"/>
  <c r="J651" i="6"/>
  <c r="F30" i="6"/>
  <c r="H21" i="5"/>
  <c r="C19" i="5"/>
  <c r="I23" i="5"/>
  <c r="D21" i="5"/>
  <c r="H48" i="5"/>
  <c r="C46" i="5"/>
  <c r="F23" i="5"/>
  <c r="I46" i="5"/>
  <c r="D44" i="5"/>
  <c r="F21" i="5"/>
  <c r="G19" i="5"/>
  <c r="F46" i="5"/>
  <c r="F44" i="5"/>
  <c r="G42" i="5"/>
  <c r="D161" i="4"/>
  <c r="I161" i="4" s="1"/>
  <c r="I163" i="4"/>
  <c r="C348" i="4"/>
  <c r="H350" i="4"/>
  <c r="H377" i="4"/>
  <c r="C375" i="4"/>
  <c r="F400" i="4"/>
  <c r="G398" i="4"/>
  <c r="G46" i="4"/>
  <c r="F48" i="4"/>
  <c r="G67" i="4"/>
  <c r="F69" i="4"/>
  <c r="D373" i="4"/>
  <c r="I375" i="4"/>
  <c r="H250" i="4"/>
  <c r="C248" i="4"/>
  <c r="I21" i="4"/>
  <c r="D19" i="4"/>
  <c r="H46" i="4"/>
  <c r="C44" i="4"/>
  <c r="G113" i="4"/>
  <c r="H140" i="4"/>
  <c r="C138" i="4"/>
  <c r="G423" i="4"/>
  <c r="C300" i="4"/>
  <c r="H302" i="4"/>
  <c r="H402" i="4"/>
  <c r="C400" i="4"/>
  <c r="D119" i="4"/>
  <c r="I121" i="4"/>
  <c r="H71" i="4"/>
  <c r="C69" i="4"/>
  <c r="G94" i="4"/>
  <c r="F96" i="4"/>
  <c r="H21" i="4"/>
  <c r="C19" i="4"/>
  <c r="G250" i="4"/>
  <c r="F252" i="4"/>
  <c r="H94" i="4"/>
  <c r="C92" i="4"/>
  <c r="D96" i="4"/>
  <c r="I98" i="4"/>
  <c r="C171" i="4"/>
  <c r="H173" i="4"/>
  <c r="F98" i="4"/>
  <c r="H117" i="4"/>
  <c r="C115" i="4"/>
  <c r="C196" i="4"/>
  <c r="H198" i="4"/>
  <c r="G190" i="4"/>
  <c r="I427" i="4"/>
  <c r="D425" i="4"/>
  <c r="G223" i="4"/>
  <c r="F225" i="4"/>
  <c r="I225" i="4"/>
  <c r="D223" i="4"/>
  <c r="D196" i="4"/>
  <c r="I198" i="4"/>
  <c r="I142" i="4"/>
  <c r="D140" i="4"/>
  <c r="H221" i="4"/>
  <c r="C219" i="4"/>
  <c r="I46" i="4"/>
  <c r="D44" i="4"/>
  <c r="I71" i="4"/>
  <c r="D69" i="4"/>
  <c r="G319" i="4"/>
  <c r="G365" i="4"/>
  <c r="H425" i="4"/>
  <c r="C423" i="4"/>
  <c r="C325" i="4"/>
  <c r="H327" i="4"/>
  <c r="G271" i="4"/>
  <c r="F273" i="4"/>
  <c r="G298" i="4"/>
  <c r="F300" i="4"/>
  <c r="G169" i="4"/>
  <c r="F171" i="4"/>
  <c r="H269" i="4"/>
  <c r="C267" i="4"/>
  <c r="I246" i="4"/>
  <c r="D244" i="4"/>
  <c r="I294" i="4"/>
  <c r="D292" i="4"/>
  <c r="G142" i="4"/>
  <c r="F144" i="4"/>
  <c r="D325" i="4"/>
  <c r="I327" i="4"/>
  <c r="D398" i="4"/>
  <c r="I400" i="4"/>
  <c r="F352" i="4"/>
  <c r="D350" i="4"/>
  <c r="I352" i="4"/>
  <c r="I273" i="4"/>
  <c r="D271" i="4"/>
  <c r="I248" i="4"/>
  <c r="G346" i="4"/>
  <c r="G19" i="4"/>
  <c r="F21" i="4"/>
  <c r="I477" i="3"/>
  <c r="D475" i="3"/>
  <c r="I41" i="3"/>
  <c r="D39" i="3"/>
  <c r="I503" i="3"/>
  <c r="D501" i="3"/>
  <c r="C279" i="3"/>
  <c r="H281" i="3"/>
  <c r="H411" i="3"/>
  <c r="C409" i="3"/>
  <c r="G297" i="3"/>
  <c r="G321" i="3"/>
  <c r="H237" i="3"/>
  <c r="C235" i="3"/>
  <c r="G81" i="3"/>
  <c r="F83" i="3"/>
  <c r="D347" i="3"/>
  <c r="I349" i="3"/>
  <c r="G233" i="3"/>
  <c r="G543" i="3"/>
  <c r="H367" i="3"/>
  <c r="C365" i="3"/>
  <c r="H349" i="3"/>
  <c r="C347" i="3"/>
  <c r="D257" i="3"/>
  <c r="I259" i="3"/>
  <c r="H129" i="3"/>
  <c r="C127" i="3"/>
  <c r="D147" i="3"/>
  <c r="I149" i="3"/>
  <c r="G57" i="3"/>
  <c r="F59" i="3"/>
  <c r="I327" i="3"/>
  <c r="D325" i="3"/>
  <c r="H479" i="3"/>
  <c r="C477" i="3"/>
  <c r="F259" i="3"/>
  <c r="G257" i="3"/>
  <c r="H195" i="3"/>
  <c r="C193" i="3"/>
  <c r="G209" i="3"/>
  <c r="F149" i="3"/>
  <c r="I411" i="3"/>
  <c r="D409" i="3"/>
  <c r="D17" i="3"/>
  <c r="I19" i="3"/>
  <c r="F19" i="3"/>
  <c r="H303" i="3"/>
  <c r="C301" i="3"/>
  <c r="H525" i="3"/>
  <c r="C523" i="3"/>
  <c r="F503" i="3"/>
  <c r="F193" i="3"/>
  <c r="G191" i="3"/>
  <c r="H149" i="3"/>
  <c r="C147" i="3"/>
  <c r="G11" i="3"/>
  <c r="I107" i="3"/>
  <c r="D105" i="3"/>
  <c r="H545" i="3"/>
  <c r="C543" i="3"/>
  <c r="G389" i="3"/>
  <c r="F391" i="3"/>
  <c r="I173" i="3"/>
  <c r="D171" i="3"/>
  <c r="H457" i="3"/>
  <c r="C455" i="3"/>
  <c r="G499" i="3"/>
  <c r="H83" i="3"/>
  <c r="C81" i="3"/>
  <c r="F147" i="3"/>
  <c r="G145" i="3"/>
  <c r="G343" i="3"/>
  <c r="I61" i="3"/>
  <c r="D59" i="3"/>
  <c r="I547" i="3"/>
  <c r="D545" i="3"/>
  <c r="C257" i="3"/>
  <c r="H259" i="3"/>
  <c r="G279" i="3"/>
  <c r="F281" i="3"/>
  <c r="F41" i="3"/>
  <c r="I523" i="3"/>
  <c r="D521" i="3"/>
  <c r="I479" i="3"/>
  <c r="H387" i="3"/>
  <c r="C385" i="3"/>
  <c r="H63" i="3"/>
  <c r="C61" i="3"/>
  <c r="I213" i="3"/>
  <c r="D211" i="3"/>
  <c r="F211" i="3" s="1"/>
  <c r="G37" i="3"/>
  <c r="F39" i="3"/>
  <c r="F171" i="3"/>
  <c r="G169" i="3"/>
  <c r="H499" i="3"/>
  <c r="C497" i="3"/>
  <c r="H215" i="3"/>
  <c r="C213" i="3"/>
  <c r="I457" i="3"/>
  <c r="D455" i="3"/>
  <c r="F455" i="3" s="1"/>
  <c r="I435" i="3"/>
  <c r="D433" i="3"/>
  <c r="I365" i="3"/>
  <c r="D363" i="3"/>
  <c r="H103" i="3"/>
  <c r="C101" i="3"/>
  <c r="G367" i="3"/>
  <c r="F369" i="3"/>
  <c r="H433" i="3"/>
  <c r="C431" i="3"/>
  <c r="G475" i="3"/>
  <c r="F477" i="3"/>
  <c r="C169" i="3"/>
  <c r="H171" i="3"/>
  <c r="F107" i="3"/>
  <c r="G123" i="3"/>
  <c r="I191" i="3"/>
  <c r="D189" i="3"/>
  <c r="I389" i="3"/>
  <c r="D387" i="3"/>
  <c r="G521" i="3"/>
  <c r="F523" i="3"/>
  <c r="G407" i="3"/>
  <c r="F409" i="3"/>
  <c r="G453" i="3"/>
  <c r="I305" i="3"/>
  <c r="F305" i="3"/>
  <c r="D303" i="3"/>
  <c r="G435" i="3"/>
  <c r="F437" i="3"/>
  <c r="I81" i="3"/>
  <c r="D79" i="3"/>
  <c r="I281" i="3"/>
  <c r="D279" i="3"/>
  <c r="G103" i="3"/>
  <c r="H327" i="3"/>
  <c r="C325" i="3"/>
  <c r="I127" i="3"/>
  <c r="D125" i="3"/>
  <c r="F125" i="3" s="1"/>
  <c r="H17" i="3"/>
  <c r="C15" i="3"/>
  <c r="I239" i="3"/>
  <c r="D237" i="3"/>
  <c r="H39" i="3"/>
  <c r="C37" i="3"/>
  <c r="K1127" i="2"/>
  <c r="E1127" i="2"/>
  <c r="G1047" i="2"/>
  <c r="F1049" i="2"/>
  <c r="D473" i="2"/>
  <c r="I475" i="2"/>
  <c r="I1049" i="2"/>
  <c r="D1047" i="2"/>
  <c r="G1069" i="2"/>
  <c r="F1071" i="2"/>
  <c r="H825" i="2"/>
  <c r="C823" i="2"/>
  <c r="D1030" i="2"/>
  <c r="I1032" i="2"/>
  <c r="H883" i="2"/>
  <c r="C881" i="2"/>
  <c r="G1109" i="2"/>
  <c r="G600" i="2"/>
  <c r="F602" i="2"/>
  <c r="F542" i="2"/>
  <c r="G540" i="2"/>
  <c r="H350" i="2"/>
  <c r="C348" i="2"/>
  <c r="C504" i="2"/>
  <c r="H506" i="2"/>
  <c r="D414" i="2"/>
  <c r="I416" i="2"/>
  <c r="G240" i="2"/>
  <c r="F242" i="2"/>
  <c r="H324" i="2"/>
  <c r="C322" i="2"/>
  <c r="D202" i="2"/>
  <c r="I204" i="2"/>
  <c r="H434" i="2"/>
  <c r="C432" i="2"/>
  <c r="C517" i="2"/>
  <c r="H519" i="2"/>
  <c r="G38" i="2"/>
  <c r="F40" i="2"/>
  <c r="G300" i="2"/>
  <c r="F302" i="2"/>
  <c r="I1113" i="2"/>
  <c r="D1111" i="2"/>
  <c r="F945" i="2"/>
  <c r="G943" i="2"/>
  <c r="H803" i="2"/>
  <c r="C801" i="2"/>
  <c r="H907" i="2"/>
  <c r="C905" i="2"/>
  <c r="H1004" i="2"/>
  <c r="C1002" i="2"/>
  <c r="H1002" i="2" s="1"/>
  <c r="H985" i="2"/>
  <c r="C983" i="2"/>
  <c r="H983" i="2" s="1"/>
  <c r="H741" i="2"/>
  <c r="C739" i="2"/>
  <c r="H1113" i="2"/>
  <c r="C1111" i="2"/>
  <c r="H701" i="2"/>
  <c r="C699" i="2"/>
  <c r="H177" i="2"/>
  <c r="C175" i="2"/>
  <c r="G555" i="2"/>
  <c r="G217" i="2"/>
  <c r="G363" i="2"/>
  <c r="C198" i="2"/>
  <c r="H200" i="2"/>
  <c r="F868" i="2"/>
  <c r="G866" i="2"/>
  <c r="G1088" i="2"/>
  <c r="F1090" i="2"/>
  <c r="H781" i="2"/>
  <c r="C779" i="2"/>
  <c r="F585" i="2"/>
  <c r="G583" i="2"/>
  <c r="G645" i="2"/>
  <c r="F647" i="2"/>
  <c r="H762" i="2"/>
  <c r="C760" i="2"/>
  <c r="D559" i="2"/>
  <c r="I561" i="2"/>
  <c r="G389" i="2"/>
  <c r="F391" i="2"/>
  <c r="F285" i="2"/>
  <c r="G283" i="2"/>
  <c r="H365" i="2"/>
  <c r="C363" i="2"/>
  <c r="I430" i="2"/>
  <c r="G410" i="2"/>
  <c r="D136" i="2"/>
  <c r="I138" i="2"/>
  <c r="G78" i="2"/>
  <c r="F80" i="2"/>
  <c r="I781" i="2"/>
  <c r="D779" i="2"/>
  <c r="H1092" i="2"/>
  <c r="C1090" i="2"/>
  <c r="F991" i="2"/>
  <c r="G989" i="2"/>
  <c r="D455" i="2"/>
  <c r="I457" i="2"/>
  <c r="J960" i="2"/>
  <c r="J1127" i="2" s="1"/>
  <c r="I521" i="2"/>
  <c r="D519" i="2"/>
  <c r="G964" i="2"/>
  <c r="F966" i="2"/>
  <c r="G737" i="2"/>
  <c r="F739" i="2"/>
  <c r="K960" i="2"/>
  <c r="H720" i="2"/>
  <c r="C718" i="2"/>
  <c r="L1127" i="2"/>
  <c r="H412" i="2"/>
  <c r="C410" i="2"/>
  <c r="I389" i="2"/>
  <c r="D387" i="2"/>
  <c r="H160" i="2"/>
  <c r="C158" i="2"/>
  <c r="G117" i="2"/>
  <c r="D277" i="2"/>
  <c r="I277" i="2" s="1"/>
  <c r="I279" i="2"/>
  <c r="G258" i="2"/>
  <c r="D119" i="2"/>
  <c r="F119" i="2" s="1"/>
  <c r="I121" i="2"/>
  <c r="G779" i="2"/>
  <c r="F781" i="2"/>
  <c r="G1006" i="2"/>
  <c r="F1008" i="2"/>
  <c r="I622" i="2"/>
  <c r="D620" i="2"/>
  <c r="H926" i="2"/>
  <c r="C924" i="2"/>
  <c r="H387" i="2"/>
  <c r="C385" i="2"/>
  <c r="G348" i="2"/>
  <c r="F350" i="2"/>
  <c r="D346" i="2"/>
  <c r="I348" i="2"/>
  <c r="I160" i="2"/>
  <c r="D158" i="2"/>
  <c r="C80" i="2"/>
  <c r="H82" i="2"/>
  <c r="G100" i="2"/>
  <c r="F102" i="2"/>
  <c r="H238" i="2"/>
  <c r="C236" i="2"/>
  <c r="H219" i="2"/>
  <c r="C217" i="2"/>
  <c r="I803" i="2"/>
  <c r="D801" i="2"/>
  <c r="H281" i="2"/>
  <c r="C279" i="2"/>
  <c r="I302" i="2"/>
  <c r="D300" i="2"/>
  <c r="G821" i="2"/>
  <c r="H1073" i="2"/>
  <c r="C1071" i="2"/>
  <c r="I840" i="2"/>
  <c r="D838" i="2"/>
  <c r="I838" i="2" s="1"/>
  <c r="H972" i="2"/>
  <c r="C970" i="2"/>
  <c r="I764" i="2"/>
  <c r="D762" i="2"/>
  <c r="F674" i="2"/>
  <c r="G672" i="2"/>
  <c r="F475" i="2"/>
  <c r="G473" i="2"/>
  <c r="H676" i="2"/>
  <c r="C674" i="2"/>
  <c r="H123" i="2"/>
  <c r="C121" i="2"/>
  <c r="H102" i="2"/>
  <c r="C100" i="2"/>
  <c r="F60" i="2"/>
  <c r="G58" i="2"/>
  <c r="G134" i="2"/>
  <c r="G17" i="2"/>
  <c r="D240" i="2"/>
  <c r="I242" i="2"/>
  <c r="I1073" i="2"/>
  <c r="D1071" i="2"/>
  <c r="D701" i="2"/>
  <c r="I703" i="2"/>
  <c r="D943" i="2"/>
  <c r="I945" i="2"/>
  <c r="I928" i="2"/>
  <c r="D926" i="2"/>
  <c r="H862" i="2"/>
  <c r="C860" i="2"/>
  <c r="I739" i="2"/>
  <c r="D737" i="2"/>
  <c r="G838" i="2"/>
  <c r="F838" i="2" s="1"/>
  <c r="F840" i="2"/>
  <c r="G924" i="2"/>
  <c r="F926" i="2"/>
  <c r="G716" i="2"/>
  <c r="F718" i="2"/>
  <c r="C842" i="2"/>
  <c r="H844" i="2"/>
  <c r="G760" i="2"/>
  <c r="F762" i="2"/>
  <c r="I600" i="2"/>
  <c r="D598" i="2"/>
  <c r="H457" i="2"/>
  <c r="C455" i="2"/>
  <c r="I266" i="2"/>
  <c r="D264" i="2"/>
  <c r="F266" i="2"/>
  <c r="D367" i="2"/>
  <c r="I369" i="2"/>
  <c r="D175" i="2"/>
  <c r="I177" i="2"/>
  <c r="G697" i="2"/>
  <c r="I102" i="2"/>
  <c r="D100" i="2"/>
  <c r="I80" i="2"/>
  <c r="D78" i="2"/>
  <c r="I504" i="2"/>
  <c r="F504" i="2"/>
  <c r="D502" i="2"/>
  <c r="C54" i="2"/>
  <c r="H54" i="2" s="1"/>
  <c r="H56" i="2"/>
  <c r="F138" i="2"/>
  <c r="F1032" i="2"/>
  <c r="G1030" i="2"/>
  <c r="C1030" i="2"/>
  <c r="H1032" i="2"/>
  <c r="I885" i="2"/>
  <c r="D883" i="2"/>
  <c r="F703" i="2"/>
  <c r="C561" i="2"/>
  <c r="H563" i="2"/>
  <c r="D540" i="2"/>
  <c r="I542" i="2"/>
  <c r="G883" i="2"/>
  <c r="F885" i="2"/>
  <c r="G434" i="2"/>
  <c r="F436" i="2"/>
  <c r="E494" i="2"/>
  <c r="J494" i="2"/>
  <c r="F455" i="2"/>
  <c r="G453" i="2"/>
  <c r="C40" i="2"/>
  <c r="H42" i="2"/>
  <c r="I162" i="2"/>
  <c r="E11" i="2"/>
  <c r="F177" i="2"/>
  <c r="G175" i="2"/>
  <c r="I985" i="2"/>
  <c r="D983" i="2"/>
  <c r="I983" i="2" s="1"/>
  <c r="G903" i="2"/>
  <c r="C258" i="2"/>
  <c r="H260" i="2"/>
  <c r="I1090" i="2"/>
  <c r="D1088" i="2"/>
  <c r="I676" i="2"/>
  <c r="D674" i="2"/>
  <c r="I964" i="2"/>
  <c r="H645" i="2"/>
  <c r="C643" i="2"/>
  <c r="G801" i="2"/>
  <c r="F803" i="2"/>
  <c r="F1073" i="2"/>
  <c r="I647" i="2"/>
  <c r="D645" i="2"/>
  <c r="H542" i="2"/>
  <c r="C540" i="2"/>
  <c r="I864" i="2"/>
  <c r="D862" i="2"/>
  <c r="K494" i="2"/>
  <c r="G523" i="2"/>
  <c r="F525" i="2"/>
  <c r="F457" i="2"/>
  <c r="I40" i="2"/>
  <c r="D38" i="2"/>
  <c r="I1008" i="2"/>
  <c r="D1006" i="2"/>
  <c r="I718" i="2"/>
  <c r="D716" i="2"/>
  <c r="G200" i="2"/>
  <c r="F202" i="2"/>
  <c r="F1113" i="2"/>
  <c r="I907" i="2"/>
  <c r="D905" i="2"/>
  <c r="F905" i="2" s="1"/>
  <c r="D581" i="2"/>
  <c r="I583" i="2"/>
  <c r="G622" i="2"/>
  <c r="F624" i="2"/>
  <c r="C475" i="2"/>
  <c r="H477" i="2"/>
  <c r="I324" i="2"/>
  <c r="D322" i="2"/>
  <c r="I827" i="2"/>
  <c r="D825" i="2"/>
  <c r="G322" i="2"/>
  <c r="F324" i="2"/>
  <c r="H17" i="2"/>
  <c r="C15" i="2"/>
  <c r="F223" i="2"/>
  <c r="D221" i="2"/>
  <c r="I223" i="2"/>
  <c r="I21" i="2"/>
  <c r="D19" i="2"/>
  <c r="F19" i="2" s="1"/>
  <c r="G158" i="2"/>
  <c r="F160" i="2"/>
  <c r="K11" i="2"/>
  <c r="I627" i="6" l="1"/>
  <c r="D625" i="6"/>
  <c r="I625" i="6" s="1"/>
  <c r="G1303" i="6"/>
  <c r="I1565" i="6"/>
  <c r="D1563" i="6"/>
  <c r="F541" i="6"/>
  <c r="G539" i="6"/>
  <c r="G946" i="6"/>
  <c r="F948" i="6"/>
  <c r="I321" i="6"/>
  <c r="D319" i="6"/>
  <c r="I319" i="6" s="1"/>
  <c r="F353" i="6"/>
  <c r="G321" i="6"/>
  <c r="H577" i="6"/>
  <c r="F931" i="6"/>
  <c r="G929" i="6"/>
  <c r="I1267" i="6"/>
  <c r="D1265" i="6"/>
  <c r="I1265" i="6" s="1"/>
  <c r="D85" i="6"/>
  <c r="I87" i="6"/>
  <c r="F1265" i="6"/>
  <c r="G706" i="6"/>
  <c r="F708" i="6"/>
  <c r="I1073" i="6"/>
  <c r="D929" i="6"/>
  <c r="I931" i="6"/>
  <c r="I1507" i="6"/>
  <c r="F1507" i="6"/>
  <c r="I1028" i="6"/>
  <c r="D1026" i="6"/>
  <c r="C929" i="6"/>
  <c r="H931" i="6"/>
  <c r="C385" i="6"/>
  <c r="H385" i="6" s="1"/>
  <c r="H387" i="6"/>
  <c r="F85" i="6"/>
  <c r="I1605" i="6"/>
  <c r="D1603" i="6"/>
  <c r="F627" i="6"/>
  <c r="G625" i="6"/>
  <c r="I41" i="6"/>
  <c r="D39" i="6"/>
  <c r="F736" i="6"/>
  <c r="H830" i="6"/>
  <c r="C828" i="6"/>
  <c r="H828" i="6" s="1"/>
  <c r="D114" i="6"/>
  <c r="I116" i="6"/>
  <c r="H736" i="6"/>
  <c r="C724" i="6"/>
  <c r="I1626" i="6"/>
  <c r="D1624" i="6"/>
  <c r="I1624" i="6" s="1"/>
  <c r="D490" i="6"/>
  <c r="I492" i="6"/>
  <c r="I1048" i="6"/>
  <c r="D1046" i="6"/>
  <c r="F1048" i="6"/>
  <c r="D682" i="6"/>
  <c r="I684" i="6"/>
  <c r="I988" i="6"/>
  <c r="D986" i="6"/>
  <c r="I387" i="6"/>
  <c r="D385" i="6"/>
  <c r="I385" i="6" s="1"/>
  <c r="I1523" i="6"/>
  <c r="D1521" i="6"/>
  <c r="E1325" i="6"/>
  <c r="E1323" i="6" s="1"/>
  <c r="E1301" i="6" s="1"/>
  <c r="I1327" i="6"/>
  <c r="D539" i="6"/>
  <c r="I539" i="6" s="1"/>
  <c r="I541" i="6"/>
  <c r="H1248" i="6"/>
  <c r="C1246" i="6"/>
  <c r="H876" i="6"/>
  <c r="C864" i="6"/>
  <c r="F747" i="6"/>
  <c r="H1605" i="6"/>
  <c r="C1603" i="6"/>
  <c r="D706" i="6"/>
  <c r="I706" i="6" s="1"/>
  <c r="I708" i="6"/>
  <c r="H1073" i="6"/>
  <c r="C1071" i="6"/>
  <c r="H1626" i="6"/>
  <c r="C1624" i="6"/>
  <c r="H1624" i="6" s="1"/>
  <c r="H988" i="6"/>
  <c r="C986" i="6"/>
  <c r="G907" i="6"/>
  <c r="F907" i="6" s="1"/>
  <c r="F909" i="6"/>
  <c r="H1565" i="6"/>
  <c r="C766" i="6"/>
  <c r="H768" i="6"/>
  <c r="G594" i="6"/>
  <c r="F596" i="6"/>
  <c r="G1325" i="6"/>
  <c r="F1327" i="6"/>
  <c r="D1248" i="6"/>
  <c r="F1248" i="6" s="1"/>
  <c r="I1250" i="6"/>
  <c r="I579" i="6"/>
  <c r="D577" i="6"/>
  <c r="F579" i="6"/>
  <c r="F726" i="6"/>
  <c r="G724" i="6"/>
  <c r="H1092" i="6"/>
  <c r="C1090" i="6"/>
  <c r="H1090" i="6" s="1"/>
  <c r="I1497" i="6"/>
  <c r="D1495" i="6"/>
  <c r="F1497" i="6"/>
  <c r="G1026" i="6"/>
  <c r="F1028" i="6"/>
  <c r="D809" i="6"/>
  <c r="I811" i="6"/>
  <c r="F811" i="6"/>
  <c r="G1124" i="6"/>
  <c r="C655" i="6"/>
  <c r="H671" i="6"/>
  <c r="G1624" i="6"/>
  <c r="F1624" i="6" s="1"/>
  <c r="F1626" i="6"/>
  <c r="H1584" i="6"/>
  <c r="C1582" i="6"/>
  <c r="H1582" i="6" s="1"/>
  <c r="D724" i="6"/>
  <c r="I1655" i="6"/>
  <c r="D1653" i="6"/>
  <c r="F1655" i="6"/>
  <c r="I909" i="6"/>
  <c r="D907" i="6"/>
  <c r="I907" i="6" s="1"/>
  <c r="I614" i="6"/>
  <c r="E594" i="6"/>
  <c r="E575" i="6" s="1"/>
  <c r="E488" i="6" s="1"/>
  <c r="E108" i="6" s="1"/>
  <c r="E106" i="6" s="1"/>
  <c r="E1675" i="6" s="1"/>
  <c r="F1355" i="6"/>
  <c r="F891" i="6"/>
  <c r="I948" i="6"/>
  <c r="D946" i="6"/>
  <c r="I946" i="6" s="1"/>
  <c r="I1355" i="6"/>
  <c r="D1325" i="6"/>
  <c r="F1090" i="6"/>
  <c r="G385" i="6"/>
  <c r="F385" i="6" s="1"/>
  <c r="F387" i="6"/>
  <c r="G1649" i="6"/>
  <c r="G1563" i="6"/>
  <c r="F1565" i="6"/>
  <c r="C273" i="6"/>
  <c r="H275" i="6"/>
  <c r="G492" i="6"/>
  <c r="F494" i="6"/>
  <c r="G655" i="6"/>
  <c r="F657" i="6"/>
  <c r="D966" i="6"/>
  <c r="I968" i="6"/>
  <c r="F968" i="6"/>
  <c r="H594" i="6"/>
  <c r="C708" i="6"/>
  <c r="H710" i="6"/>
  <c r="H1026" i="6"/>
  <c r="C1024" i="6"/>
  <c r="C319" i="6"/>
  <c r="H319" i="6" s="1"/>
  <c r="H321" i="6"/>
  <c r="I832" i="6"/>
  <c r="D830" i="6"/>
  <c r="I766" i="6"/>
  <c r="D764" i="6"/>
  <c r="F1458" i="6"/>
  <c r="G1424" i="6"/>
  <c r="F1424" i="6" s="1"/>
  <c r="H1521" i="6"/>
  <c r="C1519" i="6"/>
  <c r="H1519" i="6" s="1"/>
  <c r="C625" i="6"/>
  <c r="H625" i="6" s="1"/>
  <c r="H627" i="6"/>
  <c r="H1327" i="6"/>
  <c r="C1325" i="6"/>
  <c r="G1246" i="6"/>
  <c r="H87" i="6"/>
  <c r="C85" i="6"/>
  <c r="G986" i="6"/>
  <c r="F988" i="6"/>
  <c r="C893" i="6"/>
  <c r="H895" i="6"/>
  <c r="F116" i="6"/>
  <c r="G114" i="6"/>
  <c r="C114" i="6"/>
  <c r="H811" i="6"/>
  <c r="C809" i="6"/>
  <c r="H809" i="6" s="1"/>
  <c r="I851" i="6"/>
  <c r="D849" i="6"/>
  <c r="I275" i="6"/>
  <c r="D273" i="6"/>
  <c r="F275" i="6"/>
  <c r="I891" i="6"/>
  <c r="D1424" i="6"/>
  <c r="I1424" i="6" s="1"/>
  <c r="I1426" i="6"/>
  <c r="F1426" i="6"/>
  <c r="F684" i="6"/>
  <c r="G682" i="6"/>
  <c r="H1655" i="6"/>
  <c r="C1653" i="6"/>
  <c r="G828" i="6"/>
  <c r="F830" i="6"/>
  <c r="F1107" i="6"/>
  <c r="H492" i="6"/>
  <c r="C490" i="6"/>
  <c r="D1107" i="6"/>
  <c r="I1107" i="6" s="1"/>
  <c r="I1109" i="6"/>
  <c r="G764" i="6"/>
  <c r="F766" i="6"/>
  <c r="H543" i="6"/>
  <c r="C541" i="6"/>
  <c r="G1603" i="6"/>
  <c r="F1605" i="6"/>
  <c r="J108" i="6"/>
  <c r="J106" i="6" s="1"/>
  <c r="J1675" i="6" s="1"/>
  <c r="I1307" i="6"/>
  <c r="D1305" i="6"/>
  <c r="G1519" i="6"/>
  <c r="F1521" i="6"/>
  <c r="C41" i="6"/>
  <c r="H43" i="6"/>
  <c r="H1544" i="6"/>
  <c r="C1542" i="6"/>
  <c r="H1542" i="6" s="1"/>
  <c r="I1231" i="6"/>
  <c r="D1229" i="6"/>
  <c r="I1229" i="6" s="1"/>
  <c r="F853" i="6"/>
  <c r="G851" i="6"/>
  <c r="H1307" i="6"/>
  <c r="C1305" i="6"/>
  <c r="C1424" i="6"/>
  <c r="H1424" i="6" s="1"/>
  <c r="H1426" i="6"/>
  <c r="F1267" i="6"/>
  <c r="F1109" i="6"/>
  <c r="F43" i="6"/>
  <c r="G41" i="6"/>
  <c r="I1126" i="6"/>
  <c r="D1124" i="6"/>
  <c r="I1124" i="6" s="1"/>
  <c r="F19" i="5"/>
  <c r="G17" i="5"/>
  <c r="D42" i="5"/>
  <c r="F42" i="5" s="1"/>
  <c r="I44" i="5"/>
  <c r="G40" i="5"/>
  <c r="H46" i="5"/>
  <c r="C44" i="5"/>
  <c r="D19" i="5"/>
  <c r="I21" i="5"/>
  <c r="C17" i="5"/>
  <c r="H19" i="5"/>
  <c r="D194" i="4"/>
  <c r="I196" i="4"/>
  <c r="F196" i="4"/>
  <c r="I223" i="4"/>
  <c r="D221" i="4"/>
  <c r="G92" i="4"/>
  <c r="F94" i="4"/>
  <c r="G65" i="4"/>
  <c r="D396" i="4"/>
  <c r="I398" i="4"/>
  <c r="G167" i="4"/>
  <c r="F169" i="4"/>
  <c r="G317" i="4"/>
  <c r="H69" i="4"/>
  <c r="C67" i="4"/>
  <c r="I69" i="4"/>
  <c r="D67" i="4"/>
  <c r="F67" i="4" s="1"/>
  <c r="C169" i="4"/>
  <c r="H171" i="4"/>
  <c r="G111" i="4"/>
  <c r="G44" i="4"/>
  <c r="F46" i="4"/>
  <c r="C136" i="4"/>
  <c r="H136" i="4" s="1"/>
  <c r="H138" i="4"/>
  <c r="G17" i="4"/>
  <c r="F19" i="4"/>
  <c r="D323" i="4"/>
  <c r="I325" i="4"/>
  <c r="F325" i="4"/>
  <c r="G296" i="4"/>
  <c r="F298" i="4"/>
  <c r="G221" i="4"/>
  <c r="F223" i="4"/>
  <c r="H44" i="4"/>
  <c r="C42" i="4"/>
  <c r="F398" i="4"/>
  <c r="G396" i="4"/>
  <c r="I425" i="4"/>
  <c r="D423" i="4"/>
  <c r="F423" i="4" s="1"/>
  <c r="G344" i="4"/>
  <c r="G140" i="4"/>
  <c r="F142" i="4"/>
  <c r="G269" i="4"/>
  <c r="F271" i="4"/>
  <c r="H92" i="4"/>
  <c r="C90" i="4"/>
  <c r="H400" i="4"/>
  <c r="C398" i="4"/>
  <c r="I19" i="4"/>
  <c r="D17" i="4"/>
  <c r="C373" i="4"/>
  <c r="H375" i="4"/>
  <c r="D290" i="4"/>
  <c r="I290" i="4" s="1"/>
  <c r="I292" i="4"/>
  <c r="C217" i="4"/>
  <c r="H219" i="4"/>
  <c r="I44" i="4"/>
  <c r="D42" i="4"/>
  <c r="I271" i="4"/>
  <c r="D269" i="4"/>
  <c r="C323" i="4"/>
  <c r="H325" i="4"/>
  <c r="G188" i="4"/>
  <c r="H248" i="4"/>
  <c r="C246" i="4"/>
  <c r="D242" i="4"/>
  <c r="I244" i="4"/>
  <c r="C421" i="4"/>
  <c r="H423" i="4"/>
  <c r="I140" i="4"/>
  <c r="D138" i="4"/>
  <c r="G248" i="4"/>
  <c r="F250" i="4"/>
  <c r="H300" i="4"/>
  <c r="C298" i="4"/>
  <c r="H348" i="4"/>
  <c r="C346" i="4"/>
  <c r="D117" i="4"/>
  <c r="I119" i="4"/>
  <c r="F119" i="4"/>
  <c r="C194" i="4"/>
  <c r="H196" i="4"/>
  <c r="C17" i="4"/>
  <c r="H19" i="4"/>
  <c r="F425" i="4"/>
  <c r="I96" i="4"/>
  <c r="D94" i="4"/>
  <c r="D348" i="4"/>
  <c r="I350" i="4"/>
  <c r="F350" i="4"/>
  <c r="C265" i="4"/>
  <c r="H265" i="4" s="1"/>
  <c r="H267" i="4"/>
  <c r="C113" i="4"/>
  <c r="H115" i="4"/>
  <c r="G421" i="4"/>
  <c r="I373" i="4"/>
  <c r="F373" i="4"/>
  <c r="D371" i="4"/>
  <c r="F257" i="3"/>
  <c r="G255" i="3"/>
  <c r="F103" i="3"/>
  <c r="G101" i="3"/>
  <c r="I17" i="3"/>
  <c r="D15" i="3"/>
  <c r="F17" i="3"/>
  <c r="G405" i="3"/>
  <c r="I545" i="3"/>
  <c r="D543" i="3"/>
  <c r="I409" i="3"/>
  <c r="D407" i="3"/>
  <c r="F407" i="3" s="1"/>
  <c r="F475" i="3"/>
  <c r="G473" i="3"/>
  <c r="F545" i="3"/>
  <c r="D235" i="3"/>
  <c r="I237" i="3"/>
  <c r="F237" i="3"/>
  <c r="D77" i="3"/>
  <c r="I79" i="3"/>
  <c r="F521" i="3"/>
  <c r="G519" i="3"/>
  <c r="H431" i="3"/>
  <c r="C429" i="3"/>
  <c r="C211" i="3"/>
  <c r="H213" i="3"/>
  <c r="H385" i="3"/>
  <c r="C383" i="3"/>
  <c r="H383" i="3" s="1"/>
  <c r="I59" i="3"/>
  <c r="D57" i="3"/>
  <c r="F57" i="3" s="1"/>
  <c r="D169" i="3"/>
  <c r="I171" i="3"/>
  <c r="F191" i="3"/>
  <c r="G189" i="3"/>
  <c r="G55" i="3"/>
  <c r="F543" i="3"/>
  <c r="G541" i="3"/>
  <c r="G295" i="3"/>
  <c r="H257" i="3"/>
  <c r="C255" i="3"/>
  <c r="H37" i="3"/>
  <c r="C35" i="3"/>
  <c r="H455" i="3"/>
  <c r="C453" i="3"/>
  <c r="I387" i="3"/>
  <c r="D385" i="3"/>
  <c r="G207" i="3"/>
  <c r="F209" i="3"/>
  <c r="G231" i="3"/>
  <c r="H409" i="3"/>
  <c r="C407" i="3"/>
  <c r="I501" i="3"/>
  <c r="D499" i="3"/>
  <c r="D323" i="3"/>
  <c r="I325" i="3"/>
  <c r="F325" i="3"/>
  <c r="C495" i="3"/>
  <c r="H497" i="3"/>
  <c r="C299" i="3"/>
  <c r="H301" i="3"/>
  <c r="C323" i="3"/>
  <c r="H325" i="3"/>
  <c r="C167" i="3"/>
  <c r="H169" i="3"/>
  <c r="G9" i="3"/>
  <c r="I279" i="3"/>
  <c r="D277" i="3"/>
  <c r="H61" i="3"/>
  <c r="C59" i="3"/>
  <c r="C145" i="3"/>
  <c r="H147" i="3"/>
  <c r="G319" i="3"/>
  <c r="H15" i="3"/>
  <c r="C13" i="3"/>
  <c r="D145" i="3"/>
  <c r="I147" i="3"/>
  <c r="G433" i="3"/>
  <c r="F435" i="3"/>
  <c r="I189" i="3"/>
  <c r="D187" i="3"/>
  <c r="G365" i="3"/>
  <c r="F367" i="3"/>
  <c r="D519" i="3"/>
  <c r="I521" i="3"/>
  <c r="G341" i="3"/>
  <c r="G387" i="3"/>
  <c r="F389" i="3"/>
  <c r="H523" i="3"/>
  <c r="C521" i="3"/>
  <c r="C191" i="3"/>
  <c r="H193" i="3"/>
  <c r="H127" i="3"/>
  <c r="C125" i="3"/>
  <c r="D123" i="3"/>
  <c r="I125" i="3"/>
  <c r="D301" i="3"/>
  <c r="I303" i="3"/>
  <c r="F303" i="3"/>
  <c r="C99" i="3"/>
  <c r="H101" i="3"/>
  <c r="G167" i="3"/>
  <c r="F169" i="3"/>
  <c r="F145" i="3"/>
  <c r="G143" i="3"/>
  <c r="C541" i="3"/>
  <c r="H543" i="3"/>
  <c r="D345" i="3"/>
  <c r="I347" i="3"/>
  <c r="F347" i="3"/>
  <c r="C277" i="3"/>
  <c r="H279" i="3"/>
  <c r="I363" i="3"/>
  <c r="D361" i="3"/>
  <c r="I361" i="3" s="1"/>
  <c r="H81" i="3"/>
  <c r="C79" i="3"/>
  <c r="I105" i="3"/>
  <c r="D103" i="3"/>
  <c r="D255" i="3"/>
  <c r="I257" i="3"/>
  <c r="G79" i="3"/>
  <c r="F81" i="3"/>
  <c r="G277" i="3"/>
  <c r="F279" i="3"/>
  <c r="H477" i="3"/>
  <c r="C475" i="3"/>
  <c r="C345" i="3"/>
  <c r="H347" i="3"/>
  <c r="I39" i="3"/>
  <c r="D37" i="3"/>
  <c r="G121" i="3"/>
  <c r="F123" i="3"/>
  <c r="G35" i="3"/>
  <c r="F37" i="3"/>
  <c r="C233" i="3"/>
  <c r="H235" i="3"/>
  <c r="F105" i="3"/>
  <c r="G451" i="3"/>
  <c r="I433" i="3"/>
  <c r="D431" i="3"/>
  <c r="I211" i="3"/>
  <c r="D209" i="3"/>
  <c r="F501" i="3"/>
  <c r="G497" i="3"/>
  <c r="F499" i="3"/>
  <c r="H365" i="3"/>
  <c r="C363" i="3"/>
  <c r="D473" i="3"/>
  <c r="I475" i="3"/>
  <c r="I455" i="3"/>
  <c r="D453" i="3"/>
  <c r="G620" i="2"/>
  <c r="F622" i="2"/>
  <c r="I78" i="2"/>
  <c r="D76" i="2"/>
  <c r="I701" i="2"/>
  <c r="D699" i="2"/>
  <c r="F701" i="2"/>
  <c r="I346" i="2"/>
  <c r="D344" i="2"/>
  <c r="H15" i="2"/>
  <c r="H455" i="2"/>
  <c r="C453" i="2"/>
  <c r="I1071" i="2"/>
  <c r="D1069" i="2"/>
  <c r="H121" i="2"/>
  <c r="C119" i="2"/>
  <c r="H217" i="2"/>
  <c r="C215" i="2"/>
  <c r="H215" i="2" s="1"/>
  <c r="C408" i="2"/>
  <c r="H410" i="2"/>
  <c r="I136" i="2"/>
  <c r="D134" i="2"/>
  <c r="I134" i="2" s="1"/>
  <c r="D557" i="2"/>
  <c r="I559" i="2"/>
  <c r="F559" i="2"/>
  <c r="H258" i="2"/>
  <c r="G901" i="2"/>
  <c r="F540" i="2"/>
  <c r="G538" i="2"/>
  <c r="I905" i="2"/>
  <c r="D903" i="2"/>
  <c r="D735" i="2"/>
  <c r="I737" i="2"/>
  <c r="H385" i="2"/>
  <c r="C383" i="2"/>
  <c r="I455" i="2"/>
  <c r="D453" i="2"/>
  <c r="F453" i="2" s="1"/>
  <c r="G408" i="2"/>
  <c r="C196" i="2"/>
  <c r="H198" i="2"/>
  <c r="D200" i="2"/>
  <c r="I202" i="2"/>
  <c r="F1069" i="2"/>
  <c r="G1067" i="2"/>
  <c r="G320" i="2"/>
  <c r="F322" i="2"/>
  <c r="G521" i="2"/>
  <c r="F523" i="2"/>
  <c r="F434" i="2"/>
  <c r="G432" i="2"/>
  <c r="G1028" i="2"/>
  <c r="F1030" i="2"/>
  <c r="D238" i="2"/>
  <c r="I240" i="2"/>
  <c r="H718" i="2"/>
  <c r="C716" i="2"/>
  <c r="G987" i="2"/>
  <c r="F989" i="2"/>
  <c r="H739" i="2"/>
  <c r="C737" i="2"/>
  <c r="I1111" i="2"/>
  <c r="D1109" i="2"/>
  <c r="C320" i="2"/>
  <c r="H322" i="2"/>
  <c r="I1047" i="2"/>
  <c r="D1045" i="2"/>
  <c r="I1045" i="2" s="1"/>
  <c r="F175" i="2"/>
  <c r="G173" i="2"/>
  <c r="G695" i="2"/>
  <c r="H860" i="2"/>
  <c r="G471" i="2"/>
  <c r="F473" i="2"/>
  <c r="G819" i="2"/>
  <c r="C922" i="2"/>
  <c r="H924" i="2"/>
  <c r="F645" i="2"/>
  <c r="G643" i="2"/>
  <c r="G361" i="2"/>
  <c r="G598" i="2"/>
  <c r="F600" i="2"/>
  <c r="F801" i="2"/>
  <c r="G799" i="2"/>
  <c r="C758" i="2"/>
  <c r="H760" i="2"/>
  <c r="C641" i="2"/>
  <c r="H643" i="2"/>
  <c r="D823" i="2"/>
  <c r="I825" i="2"/>
  <c r="F825" i="2"/>
  <c r="G881" i="2"/>
  <c r="F883" i="2"/>
  <c r="G15" i="2"/>
  <c r="G98" i="2"/>
  <c r="F100" i="2"/>
  <c r="H1090" i="2"/>
  <c r="C1088" i="2"/>
  <c r="C361" i="2"/>
  <c r="H361" i="2" s="1"/>
  <c r="H363" i="2"/>
  <c r="G581" i="2"/>
  <c r="F583" i="2"/>
  <c r="G215" i="2"/>
  <c r="F1111" i="2"/>
  <c r="I100" i="2"/>
  <c r="D98" i="2"/>
  <c r="H1111" i="2"/>
  <c r="C1109" i="2"/>
  <c r="I862" i="2"/>
  <c r="D860" i="2"/>
  <c r="G758" i="2"/>
  <c r="G156" i="2"/>
  <c r="F158" i="2"/>
  <c r="I322" i="2"/>
  <c r="D320" i="2"/>
  <c r="F200" i="2"/>
  <c r="G198" i="2"/>
  <c r="D672" i="2"/>
  <c r="I674" i="2"/>
  <c r="I175" i="2"/>
  <c r="D173" i="2"/>
  <c r="I173" i="2" s="1"/>
  <c r="I926" i="2"/>
  <c r="D924" i="2"/>
  <c r="F136" i="2"/>
  <c r="F672" i="2"/>
  <c r="G670" i="2"/>
  <c r="I300" i="2"/>
  <c r="D298" i="2"/>
  <c r="I620" i="2"/>
  <c r="D618" i="2"/>
  <c r="I618" i="2" s="1"/>
  <c r="F117" i="2"/>
  <c r="G115" i="2"/>
  <c r="G298" i="2"/>
  <c r="F300" i="2"/>
  <c r="G238" i="2"/>
  <c r="F240" i="2"/>
  <c r="F1109" i="2"/>
  <c r="G1107" i="2"/>
  <c r="D471" i="2"/>
  <c r="I473" i="2"/>
  <c r="I598" i="2"/>
  <c r="D596" i="2"/>
  <c r="I596" i="2" s="1"/>
  <c r="D714" i="2"/>
  <c r="I714" i="2" s="1"/>
  <c r="I716" i="2"/>
  <c r="H842" i="2"/>
  <c r="C840" i="2"/>
  <c r="F737" i="2"/>
  <c r="G735" i="2"/>
  <c r="F283" i="2"/>
  <c r="G281" i="2"/>
  <c r="H779" i="2"/>
  <c r="C777" i="2"/>
  <c r="H777" i="2" s="1"/>
  <c r="H881" i="2"/>
  <c r="C879" i="2"/>
  <c r="H879" i="2" s="1"/>
  <c r="G941" i="2"/>
  <c r="F943" i="2"/>
  <c r="C672" i="2"/>
  <c r="H674" i="2"/>
  <c r="I19" i="2"/>
  <c r="D17" i="2"/>
  <c r="F17" i="2" s="1"/>
  <c r="C538" i="2"/>
  <c r="H540" i="2"/>
  <c r="D538" i="2"/>
  <c r="I540" i="2"/>
  <c r="H80" i="2"/>
  <c r="C78" i="2"/>
  <c r="I779" i="2"/>
  <c r="D777" i="2"/>
  <c r="I777" i="2" s="1"/>
  <c r="D1086" i="2"/>
  <c r="I1086" i="2" s="1"/>
  <c r="I1088" i="2"/>
  <c r="D500" i="2"/>
  <c r="I502" i="2"/>
  <c r="F502" i="2"/>
  <c r="I367" i="2"/>
  <c r="D365" i="2"/>
  <c r="F367" i="2"/>
  <c r="F58" i="2"/>
  <c r="G56" i="2"/>
  <c r="I762" i="2"/>
  <c r="D760" i="2"/>
  <c r="F760" i="2" s="1"/>
  <c r="H279" i="2"/>
  <c r="C277" i="2"/>
  <c r="H277" i="2" s="1"/>
  <c r="I158" i="2"/>
  <c r="D156" i="2"/>
  <c r="H158" i="2"/>
  <c r="C156" i="2"/>
  <c r="G36" i="2"/>
  <c r="F38" i="2"/>
  <c r="I414" i="2"/>
  <c r="D412" i="2"/>
  <c r="F414" i="2"/>
  <c r="G1045" i="2"/>
  <c r="F1045" i="2" s="1"/>
  <c r="F1047" i="2"/>
  <c r="F348" i="2"/>
  <c r="G346" i="2"/>
  <c r="H1071" i="2"/>
  <c r="C1069" i="2"/>
  <c r="I1006" i="2"/>
  <c r="D1004" i="2"/>
  <c r="C559" i="2"/>
  <c r="H561" i="2"/>
  <c r="F716" i="2"/>
  <c r="G714" i="2"/>
  <c r="F714" i="2" s="1"/>
  <c r="I943" i="2"/>
  <c r="D941" i="2"/>
  <c r="G1004" i="2"/>
  <c r="F1006" i="2"/>
  <c r="F964" i="2"/>
  <c r="H175" i="2"/>
  <c r="C173" i="2"/>
  <c r="H173" i="2" s="1"/>
  <c r="H905" i="2"/>
  <c r="C903" i="2"/>
  <c r="I581" i="2"/>
  <c r="D579" i="2"/>
  <c r="D117" i="2"/>
  <c r="I119" i="2"/>
  <c r="C1028" i="2"/>
  <c r="H1030" i="2"/>
  <c r="C234" i="2"/>
  <c r="H234" i="2" s="1"/>
  <c r="H236" i="2"/>
  <c r="C473" i="2"/>
  <c r="H475" i="2"/>
  <c r="D643" i="2"/>
  <c r="I645" i="2"/>
  <c r="H40" i="2"/>
  <c r="C38" i="2"/>
  <c r="D219" i="2"/>
  <c r="I221" i="2"/>
  <c r="F221" i="2"/>
  <c r="G451" i="2"/>
  <c r="F264" i="2"/>
  <c r="D262" i="2"/>
  <c r="I264" i="2"/>
  <c r="H100" i="2"/>
  <c r="C98" i="2"/>
  <c r="C968" i="2"/>
  <c r="H970" i="2"/>
  <c r="D799" i="2"/>
  <c r="I801" i="2"/>
  <c r="D385" i="2"/>
  <c r="I387" i="2"/>
  <c r="D517" i="2"/>
  <c r="I519" i="2"/>
  <c r="G76" i="2"/>
  <c r="F78" i="2"/>
  <c r="G387" i="2"/>
  <c r="F389" i="2"/>
  <c r="F1088" i="2"/>
  <c r="G1086" i="2"/>
  <c r="F1086" i="2" s="1"/>
  <c r="H517" i="2"/>
  <c r="C502" i="2"/>
  <c r="H504" i="2"/>
  <c r="I1030" i="2"/>
  <c r="D1028" i="2"/>
  <c r="I38" i="2"/>
  <c r="D36" i="2"/>
  <c r="I883" i="2"/>
  <c r="D881" i="2"/>
  <c r="F924" i="2"/>
  <c r="G922" i="2"/>
  <c r="G777" i="2"/>
  <c r="F777" i="2" s="1"/>
  <c r="F779" i="2"/>
  <c r="G864" i="2"/>
  <c r="F866" i="2"/>
  <c r="H699" i="2"/>
  <c r="C697" i="2"/>
  <c r="C799" i="2"/>
  <c r="H801" i="2"/>
  <c r="H432" i="2"/>
  <c r="C430" i="2"/>
  <c r="C346" i="2"/>
  <c r="H348" i="2"/>
  <c r="C821" i="2"/>
  <c r="H823" i="2"/>
  <c r="G849" i="6" l="1"/>
  <c r="F851" i="6"/>
  <c r="C927" i="6"/>
  <c r="H927" i="6" s="1"/>
  <c r="H929" i="6"/>
  <c r="H1305" i="6"/>
  <c r="C1303" i="6"/>
  <c r="H490" i="6"/>
  <c r="D1303" i="6"/>
  <c r="I1305" i="6"/>
  <c r="C891" i="6"/>
  <c r="H893" i="6"/>
  <c r="C706" i="6"/>
  <c r="H706" i="6" s="1"/>
  <c r="H708" i="6"/>
  <c r="I1495" i="6"/>
  <c r="F1495" i="6"/>
  <c r="F1325" i="6"/>
  <c r="G1323" i="6"/>
  <c r="F706" i="6"/>
  <c r="F594" i="6"/>
  <c r="G575" i="6"/>
  <c r="F575" i="6" s="1"/>
  <c r="I39" i="6"/>
  <c r="D37" i="6"/>
  <c r="I1026" i="6"/>
  <c r="D1024" i="6"/>
  <c r="I85" i="6"/>
  <c r="F946" i="6"/>
  <c r="F1603" i="6"/>
  <c r="G1601" i="6"/>
  <c r="D847" i="6"/>
  <c r="I847" i="6" s="1"/>
  <c r="I849" i="6"/>
  <c r="I966" i="6"/>
  <c r="D964" i="6"/>
  <c r="F966" i="6"/>
  <c r="H655" i="6"/>
  <c r="C653" i="6"/>
  <c r="G722" i="6"/>
  <c r="F724" i="6"/>
  <c r="C764" i="6"/>
  <c r="H766" i="6"/>
  <c r="I1521" i="6"/>
  <c r="D1519" i="6"/>
  <c r="I1519" i="6" s="1"/>
  <c r="F539" i="6"/>
  <c r="F1563" i="6"/>
  <c r="G1561" i="6"/>
  <c r="F1561" i="6" s="1"/>
  <c r="I764" i="6"/>
  <c r="D762" i="6"/>
  <c r="I762" i="6" s="1"/>
  <c r="G39" i="6"/>
  <c r="F41" i="6"/>
  <c r="H541" i="6"/>
  <c r="C539" i="6"/>
  <c r="H539" i="6" s="1"/>
  <c r="I830" i="6"/>
  <c r="D828" i="6"/>
  <c r="I828" i="6" s="1"/>
  <c r="F1124" i="6"/>
  <c r="G1071" i="6"/>
  <c r="C1563" i="6"/>
  <c r="H1603" i="6"/>
  <c r="C1601" i="6"/>
  <c r="H1601" i="6" s="1"/>
  <c r="D488" i="6"/>
  <c r="I488" i="6" s="1"/>
  <c r="I490" i="6"/>
  <c r="F625" i="6"/>
  <c r="H85" i="6"/>
  <c r="H1653" i="6"/>
  <c r="C1651" i="6"/>
  <c r="F682" i="6"/>
  <c r="G1244" i="6"/>
  <c r="G653" i="6"/>
  <c r="F655" i="6"/>
  <c r="G927" i="6"/>
  <c r="G889" i="6" s="1"/>
  <c r="F929" i="6"/>
  <c r="D1561" i="6"/>
  <c r="I1561" i="6" s="1"/>
  <c r="I1563" i="6"/>
  <c r="H1071" i="6"/>
  <c r="C1069" i="6"/>
  <c r="H1069" i="6" s="1"/>
  <c r="H1325" i="6"/>
  <c r="C1323" i="6"/>
  <c r="H1323" i="6" s="1"/>
  <c r="D1323" i="6"/>
  <c r="I1323" i="6" s="1"/>
  <c r="I1325" i="6"/>
  <c r="D1651" i="6"/>
  <c r="I1653" i="6"/>
  <c r="F1653" i="6"/>
  <c r="I577" i="6"/>
  <c r="D575" i="6"/>
  <c r="I575" i="6" s="1"/>
  <c r="F577" i="6"/>
  <c r="D1601" i="6"/>
  <c r="I1601" i="6" s="1"/>
  <c r="I1603" i="6"/>
  <c r="I1046" i="6"/>
  <c r="D1044" i="6"/>
  <c r="F1046" i="6"/>
  <c r="G984" i="6"/>
  <c r="F986" i="6"/>
  <c r="F828" i="6"/>
  <c r="C39" i="6"/>
  <c r="H41" i="6"/>
  <c r="G762" i="6"/>
  <c r="F764" i="6"/>
  <c r="C112" i="6"/>
  <c r="H114" i="6"/>
  <c r="F492" i="6"/>
  <c r="G490" i="6"/>
  <c r="I809" i="6"/>
  <c r="F809" i="6"/>
  <c r="H864" i="6"/>
  <c r="C849" i="6"/>
  <c r="I986" i="6"/>
  <c r="D984" i="6"/>
  <c r="I984" i="6" s="1"/>
  <c r="H724" i="6"/>
  <c r="C722" i="6"/>
  <c r="H722" i="6" s="1"/>
  <c r="D927" i="6"/>
  <c r="I929" i="6"/>
  <c r="F1303" i="6"/>
  <c r="G1301" i="6"/>
  <c r="F114" i="6"/>
  <c r="G112" i="6"/>
  <c r="C1022" i="6"/>
  <c r="H1022" i="6" s="1"/>
  <c r="H1024" i="6"/>
  <c r="F1229" i="6"/>
  <c r="I724" i="6"/>
  <c r="D722" i="6"/>
  <c r="I722" i="6" s="1"/>
  <c r="H986" i="6"/>
  <c r="C984" i="6"/>
  <c r="H984" i="6" s="1"/>
  <c r="D1071" i="6"/>
  <c r="C575" i="6"/>
  <c r="H575" i="6" s="1"/>
  <c r="F1305" i="6"/>
  <c r="F1519" i="6"/>
  <c r="G1024" i="6"/>
  <c r="F1026" i="6"/>
  <c r="I1248" i="6"/>
  <c r="D1246" i="6"/>
  <c r="F1246" i="6" s="1"/>
  <c r="H1246" i="6"/>
  <c r="C1244" i="6"/>
  <c r="H1244" i="6" s="1"/>
  <c r="G319" i="6"/>
  <c r="F319" i="6" s="1"/>
  <c r="F321" i="6"/>
  <c r="I273" i="6"/>
  <c r="D257" i="6"/>
  <c r="F273" i="6"/>
  <c r="I594" i="6"/>
  <c r="H273" i="6"/>
  <c r="C257" i="6"/>
  <c r="H257" i="6" s="1"/>
  <c r="I682" i="6"/>
  <c r="D653" i="6"/>
  <c r="D112" i="6"/>
  <c r="I114" i="6"/>
  <c r="H17" i="5"/>
  <c r="C15" i="5"/>
  <c r="G15" i="5"/>
  <c r="D17" i="5"/>
  <c r="I19" i="5"/>
  <c r="C42" i="5"/>
  <c r="H44" i="5"/>
  <c r="G38" i="5"/>
  <c r="F40" i="5"/>
  <c r="I42" i="5"/>
  <c r="D40" i="5"/>
  <c r="G267" i="4"/>
  <c r="F269" i="4"/>
  <c r="H346" i="4"/>
  <c r="C344" i="4"/>
  <c r="H246" i="4"/>
  <c r="C244" i="4"/>
  <c r="G219" i="4"/>
  <c r="F221" i="4"/>
  <c r="D240" i="4"/>
  <c r="I242" i="4"/>
  <c r="I348" i="4"/>
  <c r="D346" i="4"/>
  <c r="F348" i="4"/>
  <c r="G138" i="4"/>
  <c r="F140" i="4"/>
  <c r="I396" i="4"/>
  <c r="D394" i="4"/>
  <c r="I117" i="4"/>
  <c r="D115" i="4"/>
  <c r="F117" i="4"/>
  <c r="C215" i="4"/>
  <c r="H215" i="4" s="1"/>
  <c r="H217" i="4"/>
  <c r="F44" i="4"/>
  <c r="G42" i="4"/>
  <c r="I371" i="4"/>
  <c r="D369" i="4"/>
  <c r="F371" i="4"/>
  <c r="I94" i="4"/>
  <c r="D92" i="4"/>
  <c r="H298" i="4"/>
  <c r="C296" i="4"/>
  <c r="G294" i="4"/>
  <c r="F296" i="4"/>
  <c r="G165" i="4"/>
  <c r="F167" i="4"/>
  <c r="G186" i="4"/>
  <c r="C371" i="4"/>
  <c r="H373" i="4"/>
  <c r="G342" i="4"/>
  <c r="C167" i="4"/>
  <c r="H169" i="4"/>
  <c r="G63" i="4"/>
  <c r="I17" i="4"/>
  <c r="D15" i="4"/>
  <c r="G419" i="4"/>
  <c r="H17" i="4"/>
  <c r="C15" i="4"/>
  <c r="D136" i="4"/>
  <c r="I136" i="4" s="1"/>
  <c r="I138" i="4"/>
  <c r="I269" i="4"/>
  <c r="D267" i="4"/>
  <c r="C396" i="4"/>
  <c r="H398" i="4"/>
  <c r="C65" i="4"/>
  <c r="H67" i="4"/>
  <c r="I221" i="4"/>
  <c r="D219" i="4"/>
  <c r="D421" i="4"/>
  <c r="I423" i="4"/>
  <c r="G394" i="4"/>
  <c r="F396" i="4"/>
  <c r="G15" i="4"/>
  <c r="F17" i="4"/>
  <c r="I323" i="4"/>
  <c r="D321" i="4"/>
  <c r="F323" i="4"/>
  <c r="I42" i="4"/>
  <c r="D40" i="4"/>
  <c r="H90" i="4"/>
  <c r="C88" i="4"/>
  <c r="I67" i="4"/>
  <c r="D65" i="4"/>
  <c r="F65" i="4" s="1"/>
  <c r="H323" i="4"/>
  <c r="C321" i="4"/>
  <c r="C111" i="4"/>
  <c r="H111" i="4" s="1"/>
  <c r="H113" i="4"/>
  <c r="C419" i="4"/>
  <c r="H421" i="4"/>
  <c r="H42" i="4"/>
  <c r="C40" i="4"/>
  <c r="G315" i="4"/>
  <c r="G246" i="4"/>
  <c r="F248" i="4"/>
  <c r="G90" i="4"/>
  <c r="F92" i="4"/>
  <c r="H194" i="4"/>
  <c r="C192" i="4"/>
  <c r="I194" i="4"/>
  <c r="D192" i="4"/>
  <c r="F194" i="4"/>
  <c r="C77" i="3"/>
  <c r="H79" i="3"/>
  <c r="G449" i="3"/>
  <c r="I277" i="3"/>
  <c r="D275" i="3"/>
  <c r="D471" i="3"/>
  <c r="I471" i="3" s="1"/>
  <c r="I473" i="3"/>
  <c r="G431" i="3"/>
  <c r="F433" i="3"/>
  <c r="H453" i="3"/>
  <c r="C451" i="3"/>
  <c r="G187" i="3"/>
  <c r="F189" i="3"/>
  <c r="F519" i="3"/>
  <c r="G517" i="3"/>
  <c r="D541" i="3"/>
  <c r="I543" i="3"/>
  <c r="H363" i="3"/>
  <c r="C361" i="3"/>
  <c r="H361" i="3" s="1"/>
  <c r="H99" i="3"/>
  <c r="C97" i="3"/>
  <c r="H97" i="3" s="1"/>
  <c r="I323" i="3"/>
  <c r="D321" i="3"/>
  <c r="F323" i="3"/>
  <c r="I187" i="3"/>
  <c r="D185" i="3"/>
  <c r="I185" i="3" s="1"/>
  <c r="G165" i="3"/>
  <c r="H233" i="3"/>
  <c r="C231" i="3"/>
  <c r="G275" i="3"/>
  <c r="F277" i="3"/>
  <c r="C275" i="3"/>
  <c r="H277" i="3"/>
  <c r="G385" i="3"/>
  <c r="F387" i="3"/>
  <c r="D143" i="3"/>
  <c r="F143" i="3" s="1"/>
  <c r="I145" i="3"/>
  <c r="I499" i="3"/>
  <c r="D497" i="3"/>
  <c r="H35" i="3"/>
  <c r="C33" i="3"/>
  <c r="I453" i="3"/>
  <c r="D451" i="3"/>
  <c r="H475" i="3"/>
  <c r="C473" i="3"/>
  <c r="H521" i="3"/>
  <c r="C519" i="3"/>
  <c r="H13" i="3"/>
  <c r="C11" i="3"/>
  <c r="I169" i="3"/>
  <c r="D167" i="3"/>
  <c r="I77" i="3"/>
  <c r="D75" i="3"/>
  <c r="I75" i="3" s="1"/>
  <c r="G77" i="3"/>
  <c r="F79" i="3"/>
  <c r="C165" i="3"/>
  <c r="H167" i="3"/>
  <c r="D55" i="3"/>
  <c r="F55" i="3" s="1"/>
  <c r="I57" i="3"/>
  <c r="D299" i="3"/>
  <c r="I301" i="3"/>
  <c r="F301" i="3"/>
  <c r="I345" i="3"/>
  <c r="D343" i="3"/>
  <c r="F345" i="3"/>
  <c r="I15" i="3"/>
  <c r="D13" i="3"/>
  <c r="F15" i="3"/>
  <c r="G33" i="3"/>
  <c r="F35" i="3"/>
  <c r="G339" i="3"/>
  <c r="H255" i="3"/>
  <c r="C253" i="3"/>
  <c r="I209" i="3"/>
  <c r="D207" i="3"/>
  <c r="I207" i="3" s="1"/>
  <c r="D517" i="3"/>
  <c r="I519" i="3"/>
  <c r="F497" i="3"/>
  <c r="G495" i="3"/>
  <c r="H407" i="3"/>
  <c r="C405" i="3"/>
  <c r="H405" i="3" s="1"/>
  <c r="G119" i="3"/>
  <c r="F121" i="3"/>
  <c r="D253" i="3"/>
  <c r="I255" i="3"/>
  <c r="I123" i="3"/>
  <c r="D121" i="3"/>
  <c r="G317" i="3"/>
  <c r="C321" i="3"/>
  <c r="H323" i="3"/>
  <c r="D233" i="3"/>
  <c r="I235" i="3"/>
  <c r="F235" i="3"/>
  <c r="I37" i="3"/>
  <c r="D35" i="3"/>
  <c r="D101" i="3"/>
  <c r="I103" i="3"/>
  <c r="C539" i="3"/>
  <c r="H541" i="3"/>
  <c r="C123" i="3"/>
  <c r="H125" i="3"/>
  <c r="G229" i="3"/>
  <c r="F101" i="3"/>
  <c r="G99" i="3"/>
  <c r="I431" i="3"/>
  <c r="D429" i="3"/>
  <c r="G141" i="3"/>
  <c r="G363" i="3"/>
  <c r="F365" i="3"/>
  <c r="H145" i="3"/>
  <c r="C143" i="3"/>
  <c r="H299" i="3"/>
  <c r="C297" i="3"/>
  <c r="G539" i="3"/>
  <c r="F541" i="3"/>
  <c r="F473" i="3"/>
  <c r="G471" i="3"/>
  <c r="F471" i="3" s="1"/>
  <c r="C209" i="3"/>
  <c r="H211" i="3"/>
  <c r="F255" i="3"/>
  <c r="G253" i="3"/>
  <c r="H59" i="3"/>
  <c r="C57" i="3"/>
  <c r="F453" i="3"/>
  <c r="H345" i="3"/>
  <c r="C343" i="3"/>
  <c r="H191" i="3"/>
  <c r="C189" i="3"/>
  <c r="C493" i="3"/>
  <c r="H493" i="3" s="1"/>
  <c r="H495" i="3"/>
  <c r="I385" i="3"/>
  <c r="D383" i="3"/>
  <c r="I383" i="3" s="1"/>
  <c r="G53" i="3"/>
  <c r="H429" i="3"/>
  <c r="C427" i="3"/>
  <c r="H427" i="3" s="1"/>
  <c r="I407" i="3"/>
  <c r="D405" i="3"/>
  <c r="I405" i="3" s="1"/>
  <c r="G296" i="2"/>
  <c r="F298" i="2"/>
  <c r="G318" i="2"/>
  <c r="F320" i="2"/>
  <c r="G618" i="2"/>
  <c r="F618" i="2" s="1"/>
  <c r="F620" i="2"/>
  <c r="C344" i="2"/>
  <c r="H346" i="2"/>
  <c r="C966" i="2"/>
  <c r="H968" i="2"/>
  <c r="I412" i="2"/>
  <c r="D410" i="2"/>
  <c r="F412" i="2"/>
  <c r="H1088" i="2"/>
  <c r="C1086" i="2"/>
  <c r="H1086" i="2" s="1"/>
  <c r="H641" i="2"/>
  <c r="C920" i="2"/>
  <c r="H920" i="2" s="1"/>
  <c r="H922" i="2"/>
  <c r="G1065" i="2"/>
  <c r="I557" i="2"/>
  <c r="D555" i="2"/>
  <c r="F557" i="2"/>
  <c r="I881" i="2"/>
  <c r="D879" i="2"/>
  <c r="I879" i="2" s="1"/>
  <c r="G54" i="2"/>
  <c r="F54" i="2" s="1"/>
  <c r="F56" i="2"/>
  <c r="D733" i="2"/>
  <c r="I733" i="2" s="1"/>
  <c r="I735" i="2"/>
  <c r="D670" i="2"/>
  <c r="I672" i="2"/>
  <c r="H758" i="2"/>
  <c r="D901" i="2"/>
  <c r="I903" i="2"/>
  <c r="D34" i="2"/>
  <c r="I36" i="2"/>
  <c r="I1004" i="2"/>
  <c r="D1002" i="2"/>
  <c r="F36" i="2"/>
  <c r="G34" i="2"/>
  <c r="F134" i="2"/>
  <c r="G196" i="2"/>
  <c r="F198" i="2"/>
  <c r="D96" i="2"/>
  <c r="I98" i="2"/>
  <c r="F98" i="2"/>
  <c r="G96" i="2"/>
  <c r="F799" i="2"/>
  <c r="G797" i="2"/>
  <c r="H320" i="2"/>
  <c r="C318" i="2"/>
  <c r="D236" i="2"/>
  <c r="I238" i="2"/>
  <c r="D198" i="2"/>
  <c r="I200" i="2"/>
  <c r="I344" i="2"/>
  <c r="D342" i="2"/>
  <c r="C1107" i="2"/>
  <c r="H1109" i="2"/>
  <c r="G817" i="2"/>
  <c r="C797" i="2"/>
  <c r="H797" i="2" s="1"/>
  <c r="H799" i="2"/>
  <c r="F76" i="2"/>
  <c r="G74" i="2"/>
  <c r="D260" i="2"/>
  <c r="I262" i="2"/>
  <c r="F262" i="2"/>
  <c r="C471" i="2"/>
  <c r="H473" i="2"/>
  <c r="I365" i="2"/>
  <c r="D363" i="2"/>
  <c r="F365" i="2"/>
  <c r="I298" i="2"/>
  <c r="D296" i="2"/>
  <c r="I296" i="2" s="1"/>
  <c r="F471" i="2"/>
  <c r="G469" i="2"/>
  <c r="F469" i="2" s="1"/>
  <c r="D1107" i="2"/>
  <c r="I1109" i="2"/>
  <c r="F538" i="2"/>
  <c r="G536" i="2"/>
  <c r="F536" i="2" s="1"/>
  <c r="H408" i="2"/>
  <c r="C406" i="2"/>
  <c r="H903" i="2"/>
  <c r="C901" i="2"/>
  <c r="D641" i="2"/>
  <c r="I641" i="2" s="1"/>
  <c r="I643" i="2"/>
  <c r="I1028" i="2"/>
  <c r="D1026" i="2"/>
  <c r="C1067" i="2"/>
  <c r="H1069" i="2"/>
  <c r="C154" i="2"/>
  <c r="H154" i="2" s="1"/>
  <c r="H156" i="2"/>
  <c r="D536" i="2"/>
  <c r="I536" i="2" s="1"/>
  <c r="I538" i="2"/>
  <c r="D469" i="2"/>
  <c r="I469" i="2" s="1"/>
  <c r="I471" i="2"/>
  <c r="I320" i="2"/>
  <c r="D318" i="2"/>
  <c r="I318" i="2" s="1"/>
  <c r="G13" i="2"/>
  <c r="C858" i="2"/>
  <c r="H858" i="2" s="1"/>
  <c r="G1026" i="2"/>
  <c r="F1028" i="2"/>
  <c r="C194" i="2"/>
  <c r="H194" i="2" s="1"/>
  <c r="H196" i="2"/>
  <c r="C96" i="2"/>
  <c r="H98" i="2"/>
  <c r="G939" i="2"/>
  <c r="F941" i="2"/>
  <c r="F387" i="2"/>
  <c r="G385" i="2"/>
  <c r="H559" i="2"/>
  <c r="C557" i="2"/>
  <c r="H697" i="2"/>
  <c r="C695" i="2"/>
  <c r="I517" i="2"/>
  <c r="G279" i="2"/>
  <c r="F281" i="2"/>
  <c r="F1107" i="2"/>
  <c r="G1105" i="2"/>
  <c r="G668" i="2"/>
  <c r="F670" i="2"/>
  <c r="G596" i="2"/>
  <c r="F596" i="2" s="1"/>
  <c r="F598" i="2"/>
  <c r="C735" i="2"/>
  <c r="H737" i="2"/>
  <c r="G430" i="2"/>
  <c r="F432" i="2"/>
  <c r="F901" i="2"/>
  <c r="I699" i="2"/>
  <c r="D697" i="2"/>
  <c r="F699" i="2"/>
  <c r="H78" i="2"/>
  <c r="C76" i="2"/>
  <c r="G344" i="2"/>
  <c r="F346" i="2"/>
  <c r="D154" i="2"/>
  <c r="I154" i="2" s="1"/>
  <c r="I156" i="2"/>
  <c r="C536" i="2"/>
  <c r="H538" i="2"/>
  <c r="G879" i="2"/>
  <c r="F879" i="2" s="1"/>
  <c r="F881" i="2"/>
  <c r="G406" i="2"/>
  <c r="F903" i="2"/>
  <c r="C117" i="2"/>
  <c r="H119" i="2"/>
  <c r="C819" i="2"/>
  <c r="H821" i="2"/>
  <c r="H502" i="2"/>
  <c r="C500" i="2"/>
  <c r="G920" i="2"/>
  <c r="H430" i="2"/>
  <c r="F451" i="2"/>
  <c r="G449" i="2"/>
  <c r="G862" i="2"/>
  <c r="F864" i="2"/>
  <c r="I385" i="2"/>
  <c r="D383" i="2"/>
  <c r="H1028" i="2"/>
  <c r="C1026" i="2"/>
  <c r="G1002" i="2"/>
  <c r="F1004" i="2"/>
  <c r="D498" i="2"/>
  <c r="I500" i="2"/>
  <c r="F500" i="2"/>
  <c r="I17" i="2"/>
  <c r="D15" i="2"/>
  <c r="F735" i="2"/>
  <c r="G733" i="2"/>
  <c r="F733" i="2" s="1"/>
  <c r="F156" i="2"/>
  <c r="G154" i="2"/>
  <c r="I453" i="2"/>
  <c r="D451" i="2"/>
  <c r="D74" i="2"/>
  <c r="I74" i="2" s="1"/>
  <c r="I76" i="2"/>
  <c r="I941" i="2"/>
  <c r="D939" i="2"/>
  <c r="I939" i="2" s="1"/>
  <c r="F238" i="2"/>
  <c r="G236" i="2"/>
  <c r="D922" i="2"/>
  <c r="F922" i="2" s="1"/>
  <c r="I924" i="2"/>
  <c r="G756" i="2"/>
  <c r="G579" i="2"/>
  <c r="F581" i="2"/>
  <c r="F643" i="2"/>
  <c r="G641" i="2"/>
  <c r="F173" i="2"/>
  <c r="G985" i="2"/>
  <c r="F987" i="2"/>
  <c r="G519" i="2"/>
  <c r="F521" i="2"/>
  <c r="D1067" i="2"/>
  <c r="F1067" i="2" s="1"/>
  <c r="I1069" i="2"/>
  <c r="D797" i="2"/>
  <c r="I797" i="2" s="1"/>
  <c r="I799" i="2"/>
  <c r="I219" i="2"/>
  <c r="D217" i="2"/>
  <c r="F219" i="2"/>
  <c r="D115" i="2"/>
  <c r="I115" i="2" s="1"/>
  <c r="I117" i="2"/>
  <c r="H840" i="2"/>
  <c r="C838" i="2"/>
  <c r="H838" i="2" s="1"/>
  <c r="D821" i="2"/>
  <c r="I823" i="2"/>
  <c r="F823" i="2"/>
  <c r="H716" i="2"/>
  <c r="C714" i="2"/>
  <c r="H714" i="2" s="1"/>
  <c r="H383" i="2"/>
  <c r="C381" i="2"/>
  <c r="H381" i="2" s="1"/>
  <c r="H38" i="2"/>
  <c r="C36" i="2"/>
  <c r="D577" i="2"/>
  <c r="I579" i="2"/>
  <c r="D758" i="2"/>
  <c r="I760" i="2"/>
  <c r="C670" i="2"/>
  <c r="H672" i="2"/>
  <c r="I860" i="2"/>
  <c r="D858" i="2"/>
  <c r="I858" i="2" s="1"/>
  <c r="H453" i="2"/>
  <c r="C451" i="2"/>
  <c r="C847" i="6" l="1"/>
  <c r="H847" i="6" s="1"/>
  <c r="H849" i="6"/>
  <c r="I37" i="6"/>
  <c r="D35" i="6"/>
  <c r="F1024" i="6"/>
  <c r="G1022" i="6"/>
  <c r="H891" i="6"/>
  <c r="C889" i="6"/>
  <c r="H889" i="6" s="1"/>
  <c r="G110" i="6"/>
  <c r="F112" i="6"/>
  <c r="F984" i="6"/>
  <c r="H1563" i="6"/>
  <c r="C1561" i="6"/>
  <c r="H1561" i="6" s="1"/>
  <c r="F1071" i="6"/>
  <c r="G1069" i="6"/>
  <c r="F1069" i="6" s="1"/>
  <c r="D1301" i="6"/>
  <c r="I1301" i="6" s="1"/>
  <c r="I1303" i="6"/>
  <c r="I257" i="6"/>
  <c r="F257" i="6"/>
  <c r="F490" i="6"/>
  <c r="G488" i="6"/>
  <c r="F488" i="6" s="1"/>
  <c r="I1044" i="6"/>
  <c r="F1044" i="6"/>
  <c r="C1649" i="6"/>
  <c r="H1649" i="6" s="1"/>
  <c r="H1651" i="6"/>
  <c r="F1601" i="6"/>
  <c r="F1323" i="6"/>
  <c r="C488" i="6"/>
  <c r="H488" i="6" s="1"/>
  <c r="G651" i="6"/>
  <c r="F653" i="6"/>
  <c r="D1069" i="6"/>
  <c r="I1069" i="6" s="1"/>
  <c r="I1071" i="6"/>
  <c r="C1301" i="6"/>
  <c r="H1301" i="6" s="1"/>
  <c r="H1303" i="6"/>
  <c r="I927" i="6"/>
  <c r="D889" i="6"/>
  <c r="I889" i="6" s="1"/>
  <c r="H764" i="6"/>
  <c r="C762" i="6"/>
  <c r="H762" i="6" s="1"/>
  <c r="I964" i="6"/>
  <c r="F964" i="6"/>
  <c r="H112" i="6"/>
  <c r="C110" i="6"/>
  <c r="I112" i="6"/>
  <c r="D110" i="6"/>
  <c r="F762" i="6"/>
  <c r="F722" i="6"/>
  <c r="I653" i="6"/>
  <c r="D651" i="6"/>
  <c r="I651" i="6" s="1"/>
  <c r="D1244" i="6"/>
  <c r="I1244" i="6" s="1"/>
  <c r="I1246" i="6"/>
  <c r="G37" i="6"/>
  <c r="F39" i="6"/>
  <c r="H653" i="6"/>
  <c r="C651" i="6"/>
  <c r="H651" i="6" s="1"/>
  <c r="D1022" i="6"/>
  <c r="I1022" i="6" s="1"/>
  <c r="I1024" i="6"/>
  <c r="D1649" i="6"/>
  <c r="I1651" i="6"/>
  <c r="F1651" i="6"/>
  <c r="H39" i="6"/>
  <c r="C37" i="6"/>
  <c r="F927" i="6"/>
  <c r="F849" i="6"/>
  <c r="G847" i="6"/>
  <c r="F847" i="6" s="1"/>
  <c r="H15" i="5"/>
  <c r="C13" i="5"/>
  <c r="I40" i="5"/>
  <c r="D38" i="5"/>
  <c r="G36" i="5"/>
  <c r="F38" i="5"/>
  <c r="C40" i="5"/>
  <c r="H42" i="5"/>
  <c r="I17" i="5"/>
  <c r="D15" i="5"/>
  <c r="G13" i="5"/>
  <c r="F15" i="5"/>
  <c r="F17" i="5"/>
  <c r="I192" i="4"/>
  <c r="D190" i="4"/>
  <c r="F192" i="4"/>
  <c r="H65" i="4"/>
  <c r="C63" i="4"/>
  <c r="G163" i="4"/>
  <c r="F165" i="4"/>
  <c r="H419" i="4"/>
  <c r="C417" i="4"/>
  <c r="I321" i="4"/>
  <c r="D319" i="4"/>
  <c r="F321" i="4"/>
  <c r="H192" i="4"/>
  <c r="C190" i="4"/>
  <c r="H396" i="4"/>
  <c r="C394" i="4"/>
  <c r="F63" i="4"/>
  <c r="G61" i="4"/>
  <c r="G292" i="4"/>
  <c r="F294" i="4"/>
  <c r="I240" i="4"/>
  <c r="D265" i="4"/>
  <c r="I265" i="4" s="1"/>
  <c r="I267" i="4"/>
  <c r="H296" i="4"/>
  <c r="C294" i="4"/>
  <c r="D113" i="4"/>
  <c r="I115" i="4"/>
  <c r="F115" i="4"/>
  <c r="H321" i="4"/>
  <c r="C319" i="4"/>
  <c r="F15" i="4"/>
  <c r="G13" i="4"/>
  <c r="H167" i="4"/>
  <c r="C165" i="4"/>
  <c r="F219" i="4"/>
  <c r="G217" i="4"/>
  <c r="D13" i="4"/>
  <c r="I15" i="4"/>
  <c r="G88" i="4"/>
  <c r="F90" i="4"/>
  <c r="D90" i="4"/>
  <c r="I92" i="4"/>
  <c r="I394" i="4"/>
  <c r="D392" i="4"/>
  <c r="H244" i="4"/>
  <c r="C242" i="4"/>
  <c r="I65" i="4"/>
  <c r="D63" i="4"/>
  <c r="G392" i="4"/>
  <c r="F394" i="4"/>
  <c r="G340" i="4"/>
  <c r="G244" i="4"/>
  <c r="F246" i="4"/>
  <c r="C13" i="4"/>
  <c r="H15" i="4"/>
  <c r="H344" i="4"/>
  <c r="C342" i="4"/>
  <c r="H88" i="4"/>
  <c r="C86" i="4"/>
  <c r="H86" i="4" s="1"/>
  <c r="I421" i="4"/>
  <c r="D419" i="4"/>
  <c r="H371" i="4"/>
  <c r="C369" i="4"/>
  <c r="I369" i="4"/>
  <c r="D367" i="4"/>
  <c r="F369" i="4"/>
  <c r="I346" i="4"/>
  <c r="D344" i="4"/>
  <c r="F346" i="4"/>
  <c r="D217" i="4"/>
  <c r="I219" i="4"/>
  <c r="F421" i="4"/>
  <c r="F138" i="4"/>
  <c r="G136" i="4"/>
  <c r="F136" i="4" s="1"/>
  <c r="H40" i="4"/>
  <c r="C38" i="4"/>
  <c r="D38" i="4"/>
  <c r="I40" i="4"/>
  <c r="G417" i="4"/>
  <c r="F419" i="4"/>
  <c r="G40" i="4"/>
  <c r="F42" i="4"/>
  <c r="F267" i="4"/>
  <c r="G265" i="4"/>
  <c r="I541" i="3"/>
  <c r="D539" i="3"/>
  <c r="F539" i="3" s="1"/>
  <c r="C517" i="3"/>
  <c r="H519" i="3"/>
  <c r="G515" i="3"/>
  <c r="F517" i="3"/>
  <c r="H321" i="3"/>
  <c r="C319" i="3"/>
  <c r="I13" i="3"/>
  <c r="D11" i="3"/>
  <c r="F13" i="3"/>
  <c r="G185" i="3"/>
  <c r="F185" i="3" s="1"/>
  <c r="F187" i="3"/>
  <c r="C75" i="3"/>
  <c r="H75" i="3" s="1"/>
  <c r="H77" i="3"/>
  <c r="F253" i="3"/>
  <c r="G251" i="3"/>
  <c r="C121" i="3"/>
  <c r="H123" i="3"/>
  <c r="G75" i="3"/>
  <c r="F75" i="3" s="1"/>
  <c r="F77" i="3"/>
  <c r="F207" i="3"/>
  <c r="C273" i="3"/>
  <c r="H273" i="3" s="1"/>
  <c r="H275" i="3"/>
  <c r="C449" i="3"/>
  <c r="H449" i="3" s="1"/>
  <c r="H451" i="3"/>
  <c r="I299" i="3"/>
  <c r="D297" i="3"/>
  <c r="F299" i="3"/>
  <c r="G361" i="3"/>
  <c r="F361" i="3" s="1"/>
  <c r="F363" i="3"/>
  <c r="I517" i="3"/>
  <c r="D515" i="3"/>
  <c r="I515" i="3" s="1"/>
  <c r="F405" i="3"/>
  <c r="H539" i="3"/>
  <c r="C537" i="3"/>
  <c r="H537" i="3" s="1"/>
  <c r="I121" i="3"/>
  <c r="D119" i="3"/>
  <c r="I119" i="3" s="1"/>
  <c r="I343" i="3"/>
  <c r="D341" i="3"/>
  <c r="F343" i="3"/>
  <c r="G273" i="3"/>
  <c r="F275" i="3"/>
  <c r="H209" i="3"/>
  <c r="C207" i="3"/>
  <c r="H207" i="3" s="1"/>
  <c r="C31" i="3"/>
  <c r="H33" i="3"/>
  <c r="H231" i="3"/>
  <c r="C229" i="3"/>
  <c r="H229" i="3" s="1"/>
  <c r="G429" i="3"/>
  <c r="F431" i="3"/>
  <c r="G97" i="3"/>
  <c r="G537" i="3"/>
  <c r="D427" i="3"/>
  <c r="I427" i="3" s="1"/>
  <c r="I429" i="3"/>
  <c r="D99" i="3"/>
  <c r="I101" i="3"/>
  <c r="H253" i="3"/>
  <c r="C251" i="3"/>
  <c r="H251" i="3" s="1"/>
  <c r="I167" i="3"/>
  <c r="D165" i="3"/>
  <c r="H343" i="3"/>
  <c r="C341" i="3"/>
  <c r="H297" i="3"/>
  <c r="C295" i="3"/>
  <c r="H295" i="3" s="1"/>
  <c r="D449" i="3"/>
  <c r="I449" i="3" s="1"/>
  <c r="I451" i="3"/>
  <c r="H189" i="3"/>
  <c r="C187" i="3"/>
  <c r="I35" i="3"/>
  <c r="D33" i="3"/>
  <c r="D251" i="3"/>
  <c r="I251" i="3" s="1"/>
  <c r="I253" i="3"/>
  <c r="D495" i="3"/>
  <c r="I497" i="3"/>
  <c r="F167" i="3"/>
  <c r="G163" i="3"/>
  <c r="F165" i="3"/>
  <c r="I275" i="3"/>
  <c r="D273" i="3"/>
  <c r="I273" i="3" s="1"/>
  <c r="H11" i="3"/>
  <c r="C9" i="3"/>
  <c r="F119" i="3"/>
  <c r="D53" i="3"/>
  <c r="I53" i="3" s="1"/>
  <c r="I55" i="3"/>
  <c r="I143" i="3"/>
  <c r="D141" i="3"/>
  <c r="I141" i="3" s="1"/>
  <c r="F449" i="3"/>
  <c r="I233" i="3"/>
  <c r="D231" i="3"/>
  <c r="F233" i="3"/>
  <c r="G31" i="3"/>
  <c r="F451" i="3"/>
  <c r="H57" i="3"/>
  <c r="C55" i="3"/>
  <c r="H143" i="3"/>
  <c r="C141" i="3"/>
  <c r="H141" i="3" s="1"/>
  <c r="G493" i="3"/>
  <c r="F495" i="3"/>
  <c r="H165" i="3"/>
  <c r="C163" i="3"/>
  <c r="H163" i="3" s="1"/>
  <c r="C471" i="3"/>
  <c r="H471" i="3" s="1"/>
  <c r="H473" i="3"/>
  <c r="G383" i="3"/>
  <c r="F383" i="3" s="1"/>
  <c r="F385" i="3"/>
  <c r="I321" i="3"/>
  <c r="D319" i="3"/>
  <c r="F321" i="3"/>
  <c r="G428" i="2"/>
  <c r="F430" i="2"/>
  <c r="H471" i="2"/>
  <c r="C469" i="2"/>
  <c r="H469" i="2" s="1"/>
  <c r="I342" i="2"/>
  <c r="D899" i="2"/>
  <c r="I899" i="2" s="1"/>
  <c r="I901" i="2"/>
  <c r="I555" i="2"/>
  <c r="F555" i="2"/>
  <c r="I410" i="2"/>
  <c r="D408" i="2"/>
  <c r="F410" i="2"/>
  <c r="G860" i="2"/>
  <c r="F862" i="2"/>
  <c r="C733" i="2"/>
  <c r="H733" i="2" s="1"/>
  <c r="H735" i="2"/>
  <c r="G1024" i="2"/>
  <c r="F1026" i="2"/>
  <c r="C756" i="2"/>
  <c r="H756" i="2" s="1"/>
  <c r="H695" i="2"/>
  <c r="C693" i="2"/>
  <c r="H693" i="2" s="1"/>
  <c r="I96" i="2"/>
  <c r="D94" i="2"/>
  <c r="I94" i="2" s="1"/>
  <c r="I577" i="2"/>
  <c r="G983" i="2"/>
  <c r="F985" i="2"/>
  <c r="I15" i="2"/>
  <c r="D13" i="2"/>
  <c r="F13" i="2" s="1"/>
  <c r="H36" i="2"/>
  <c r="C34" i="2"/>
  <c r="H117" i="2"/>
  <c r="C115" i="2"/>
  <c r="H115" i="2" s="1"/>
  <c r="G342" i="2"/>
  <c r="F344" i="2"/>
  <c r="H557" i="2"/>
  <c r="C555" i="2"/>
  <c r="H555" i="2" s="1"/>
  <c r="C1065" i="2"/>
  <c r="H1065" i="2" s="1"/>
  <c r="H1067" i="2"/>
  <c r="D1105" i="2"/>
  <c r="I1105" i="2" s="1"/>
  <c r="I1107" i="2"/>
  <c r="I260" i="2"/>
  <c r="D258" i="2"/>
  <c r="F260" i="2"/>
  <c r="D196" i="2"/>
  <c r="I198" i="2"/>
  <c r="F196" i="2"/>
  <c r="H966" i="2"/>
  <c r="C964" i="2"/>
  <c r="H819" i="2"/>
  <c r="C817" i="2"/>
  <c r="H817" i="2" s="1"/>
  <c r="F641" i="2"/>
  <c r="H76" i="2"/>
  <c r="C74" i="2"/>
  <c r="H74" i="2" s="1"/>
  <c r="F15" i="2"/>
  <c r="I1026" i="2"/>
  <c r="F74" i="2"/>
  <c r="I670" i="2"/>
  <c r="D668" i="2"/>
  <c r="I668" i="2" s="1"/>
  <c r="D756" i="2"/>
  <c r="I756" i="2" s="1"/>
  <c r="I758" i="2"/>
  <c r="G383" i="2"/>
  <c r="F385" i="2"/>
  <c r="D234" i="2"/>
  <c r="I234" i="2" s="1"/>
  <c r="I236" i="2"/>
  <c r="F34" i="2"/>
  <c r="H344" i="2"/>
  <c r="C342" i="2"/>
  <c r="H451" i="2"/>
  <c r="C449" i="2"/>
  <c r="I217" i="2"/>
  <c r="D215" i="2"/>
  <c r="F217" i="2"/>
  <c r="D449" i="2"/>
  <c r="F449" i="2" s="1"/>
  <c r="I451" i="2"/>
  <c r="D496" i="2"/>
  <c r="I498" i="2"/>
  <c r="F498" i="2"/>
  <c r="F668" i="2"/>
  <c r="H318" i="2"/>
  <c r="C256" i="2"/>
  <c r="H256" i="2" s="1"/>
  <c r="F579" i="2"/>
  <c r="G577" i="2"/>
  <c r="I697" i="2"/>
  <c r="D695" i="2"/>
  <c r="F697" i="2"/>
  <c r="I1002" i="2"/>
  <c r="D962" i="2"/>
  <c r="F1002" i="2"/>
  <c r="F939" i="2"/>
  <c r="C899" i="2"/>
  <c r="H899" i="2" s="1"/>
  <c r="H901" i="2"/>
  <c r="F797" i="2"/>
  <c r="G517" i="2"/>
  <c r="F519" i="2"/>
  <c r="F756" i="2"/>
  <c r="F758" i="2"/>
  <c r="G693" i="2"/>
  <c r="H1026" i="2"/>
  <c r="G899" i="2"/>
  <c r="I363" i="2"/>
  <c r="D361" i="2"/>
  <c r="F363" i="2"/>
  <c r="F318" i="2"/>
  <c r="F236" i="2"/>
  <c r="G234" i="2"/>
  <c r="F234" i="2" s="1"/>
  <c r="F154" i="2"/>
  <c r="C94" i="2"/>
  <c r="H94" i="2" s="1"/>
  <c r="H96" i="2"/>
  <c r="H406" i="2"/>
  <c r="G94" i="2"/>
  <c r="F96" i="2"/>
  <c r="I34" i="2"/>
  <c r="F115" i="2"/>
  <c r="H670" i="2"/>
  <c r="C668" i="2"/>
  <c r="D1065" i="2"/>
  <c r="I1065" i="2" s="1"/>
  <c r="I1067" i="2"/>
  <c r="H500" i="2"/>
  <c r="C498" i="2"/>
  <c r="F279" i="2"/>
  <c r="G277" i="2"/>
  <c r="I821" i="2"/>
  <c r="D819" i="2"/>
  <c r="F821" i="2"/>
  <c r="D920" i="2"/>
  <c r="I920" i="2" s="1"/>
  <c r="I922" i="2"/>
  <c r="I383" i="2"/>
  <c r="D381" i="2"/>
  <c r="I381" i="2" s="1"/>
  <c r="H536" i="2"/>
  <c r="C1105" i="2"/>
  <c r="H1105" i="2" s="1"/>
  <c r="H1107" i="2"/>
  <c r="F296" i="2"/>
  <c r="F1244" i="6" l="1"/>
  <c r="F889" i="6"/>
  <c r="I1649" i="6"/>
  <c r="F1649" i="6"/>
  <c r="H110" i="6"/>
  <c r="C108" i="6"/>
  <c r="I110" i="6"/>
  <c r="D108" i="6"/>
  <c r="F1301" i="6"/>
  <c r="G108" i="6"/>
  <c r="F110" i="6"/>
  <c r="F651" i="6"/>
  <c r="F1022" i="6"/>
  <c r="G35" i="6"/>
  <c r="F37" i="6"/>
  <c r="I35" i="6"/>
  <c r="D33" i="6"/>
  <c r="I33" i="6" s="1"/>
  <c r="H37" i="6"/>
  <c r="C35" i="6"/>
  <c r="I15" i="5"/>
  <c r="D13" i="5"/>
  <c r="G11" i="5"/>
  <c r="H13" i="5"/>
  <c r="C11" i="5"/>
  <c r="H11" i="5" s="1"/>
  <c r="C38" i="5"/>
  <c r="H40" i="5"/>
  <c r="G62" i="5"/>
  <c r="F36" i="5"/>
  <c r="I38" i="5"/>
  <c r="D36" i="5"/>
  <c r="H342" i="4"/>
  <c r="C340" i="4"/>
  <c r="H340" i="4" s="1"/>
  <c r="C240" i="4"/>
  <c r="H242" i="4"/>
  <c r="H165" i="4"/>
  <c r="C163" i="4"/>
  <c r="I319" i="4"/>
  <c r="D317" i="4"/>
  <c r="F319" i="4"/>
  <c r="G415" i="4"/>
  <c r="I344" i="4"/>
  <c r="D342" i="4"/>
  <c r="F344" i="4"/>
  <c r="I392" i="4"/>
  <c r="D390" i="4"/>
  <c r="I390" i="4" s="1"/>
  <c r="G11" i="4"/>
  <c r="F11" i="4" s="1"/>
  <c r="F13" i="4"/>
  <c r="H417" i="4"/>
  <c r="C415" i="4"/>
  <c r="H415" i="4" s="1"/>
  <c r="D36" i="4"/>
  <c r="I38" i="4"/>
  <c r="C11" i="4"/>
  <c r="H11" i="4" s="1"/>
  <c r="H13" i="4"/>
  <c r="C36" i="4"/>
  <c r="H38" i="4"/>
  <c r="F292" i="4"/>
  <c r="G290" i="4"/>
  <c r="F290" i="4" s="1"/>
  <c r="F244" i="4"/>
  <c r="G242" i="4"/>
  <c r="I90" i="4"/>
  <c r="D88" i="4"/>
  <c r="F163" i="4"/>
  <c r="G161" i="4"/>
  <c r="F161" i="4" s="1"/>
  <c r="H369" i="4"/>
  <c r="C367" i="4"/>
  <c r="C61" i="4"/>
  <c r="H61" i="4" s="1"/>
  <c r="H63" i="4"/>
  <c r="F88" i="4"/>
  <c r="G86" i="4"/>
  <c r="H394" i="4"/>
  <c r="C392" i="4"/>
  <c r="I419" i="4"/>
  <c r="D417" i="4"/>
  <c r="I113" i="4"/>
  <c r="D111" i="4"/>
  <c r="F113" i="4"/>
  <c r="H319" i="4"/>
  <c r="C317" i="4"/>
  <c r="G390" i="4"/>
  <c r="F390" i="4" s="1"/>
  <c r="F392" i="4"/>
  <c r="I13" i="4"/>
  <c r="D11" i="4"/>
  <c r="I11" i="4" s="1"/>
  <c r="H294" i="4"/>
  <c r="C292" i="4"/>
  <c r="H190" i="4"/>
  <c r="C188" i="4"/>
  <c r="I190" i="4"/>
  <c r="D188" i="4"/>
  <c r="F190" i="4"/>
  <c r="I367" i="4"/>
  <c r="D365" i="4"/>
  <c r="F367" i="4"/>
  <c r="F265" i="4"/>
  <c r="F40" i="4"/>
  <c r="G38" i="4"/>
  <c r="I217" i="4"/>
  <c r="D215" i="4"/>
  <c r="I215" i="4" s="1"/>
  <c r="D61" i="4"/>
  <c r="I61" i="4" s="1"/>
  <c r="I63" i="4"/>
  <c r="F217" i="4"/>
  <c r="G215" i="4"/>
  <c r="H187" i="3"/>
  <c r="C185" i="3"/>
  <c r="H185" i="3" s="1"/>
  <c r="I99" i="3"/>
  <c r="D97" i="3"/>
  <c r="I97" i="3" s="1"/>
  <c r="I231" i="3"/>
  <c r="D229" i="3"/>
  <c r="F231" i="3"/>
  <c r="H31" i="3"/>
  <c r="F141" i="3"/>
  <c r="D9" i="3"/>
  <c r="I11" i="3"/>
  <c r="F11" i="3"/>
  <c r="F429" i="3"/>
  <c r="G427" i="3"/>
  <c r="F427" i="3" s="1"/>
  <c r="H341" i="3"/>
  <c r="C339" i="3"/>
  <c r="H339" i="3" s="1"/>
  <c r="I495" i="3"/>
  <c r="D493" i="3"/>
  <c r="I493" i="3" s="1"/>
  <c r="F273" i="3"/>
  <c r="C119" i="3"/>
  <c r="H119" i="3" s="1"/>
  <c r="H121" i="3"/>
  <c r="F53" i="3"/>
  <c r="D31" i="3"/>
  <c r="I33" i="3"/>
  <c r="F163" i="3"/>
  <c r="F493" i="3"/>
  <c r="H319" i="3"/>
  <c r="C317" i="3"/>
  <c r="H317" i="3" s="1"/>
  <c r="I319" i="3"/>
  <c r="D317" i="3"/>
  <c r="F319" i="3"/>
  <c r="C53" i="3"/>
  <c r="H53" i="3" s="1"/>
  <c r="H55" i="3"/>
  <c r="I165" i="3"/>
  <c r="D163" i="3"/>
  <c r="I163" i="3" s="1"/>
  <c r="F99" i="3"/>
  <c r="F251" i="3"/>
  <c r="H9" i="3"/>
  <c r="I341" i="3"/>
  <c r="D339" i="3"/>
  <c r="F341" i="3"/>
  <c r="I297" i="3"/>
  <c r="D295" i="3"/>
  <c r="F297" i="3"/>
  <c r="F515" i="3"/>
  <c r="H517" i="3"/>
  <c r="C515" i="3"/>
  <c r="H515" i="3" s="1"/>
  <c r="I539" i="3"/>
  <c r="D537" i="3"/>
  <c r="I537" i="3" s="1"/>
  <c r="G561" i="3"/>
  <c r="F33" i="3"/>
  <c r="F1105" i="2"/>
  <c r="I258" i="2"/>
  <c r="D256" i="2"/>
  <c r="I256" i="2" s="1"/>
  <c r="F258" i="2"/>
  <c r="D1024" i="2"/>
  <c r="I1024" i="2" s="1"/>
  <c r="F342" i="2"/>
  <c r="G340" i="2"/>
  <c r="I496" i="2"/>
  <c r="D494" i="2"/>
  <c r="I494" i="2" s="1"/>
  <c r="I196" i="2"/>
  <c r="D194" i="2"/>
  <c r="I194" i="2" s="1"/>
  <c r="I408" i="2"/>
  <c r="D406" i="2"/>
  <c r="F408" i="2"/>
  <c r="I695" i="2"/>
  <c r="D693" i="2"/>
  <c r="I693" i="2" s="1"/>
  <c r="F695" i="2"/>
  <c r="F920" i="2"/>
  <c r="I449" i="2"/>
  <c r="D428" i="2"/>
  <c r="I428" i="2" s="1"/>
  <c r="G575" i="2"/>
  <c r="F575" i="2" s="1"/>
  <c r="F577" i="2"/>
  <c r="H34" i="2"/>
  <c r="C13" i="2"/>
  <c r="F1065" i="2"/>
  <c r="H668" i="2"/>
  <c r="C575" i="2"/>
  <c r="I819" i="2"/>
  <c r="D817" i="2"/>
  <c r="F819" i="2"/>
  <c r="F517" i="2"/>
  <c r="G496" i="2"/>
  <c r="I215" i="2"/>
  <c r="F215" i="2"/>
  <c r="G381" i="2"/>
  <c r="F381" i="2" s="1"/>
  <c r="F383" i="2"/>
  <c r="I361" i="2"/>
  <c r="F361" i="2"/>
  <c r="D11" i="2"/>
  <c r="I11" i="2" s="1"/>
  <c r="I13" i="2"/>
  <c r="F277" i="2"/>
  <c r="G256" i="2"/>
  <c r="F256" i="2" s="1"/>
  <c r="H449" i="2"/>
  <c r="C428" i="2"/>
  <c r="F899" i="2"/>
  <c r="H964" i="2"/>
  <c r="C962" i="2"/>
  <c r="D340" i="2"/>
  <c r="I340" i="2" s="1"/>
  <c r="C496" i="2"/>
  <c r="H498" i="2"/>
  <c r="H342" i="2"/>
  <c r="C340" i="2"/>
  <c r="H340" i="2" s="1"/>
  <c r="F983" i="2"/>
  <c r="G962" i="2"/>
  <c r="F693" i="2"/>
  <c r="F94" i="2"/>
  <c r="F1024" i="2"/>
  <c r="C1024" i="2"/>
  <c r="H1024" i="2" s="1"/>
  <c r="G404" i="2"/>
  <c r="G194" i="2"/>
  <c r="D575" i="2"/>
  <c r="I962" i="2"/>
  <c r="D960" i="2"/>
  <c r="I960" i="2" s="1"/>
  <c r="G858" i="2"/>
  <c r="F858" i="2" s="1"/>
  <c r="F860" i="2"/>
  <c r="H108" i="6" l="1"/>
  <c r="C106" i="6"/>
  <c r="G33" i="6"/>
  <c r="F33" i="6" s="1"/>
  <c r="F35" i="6"/>
  <c r="G106" i="6"/>
  <c r="F108" i="6"/>
  <c r="H35" i="6"/>
  <c r="C33" i="6"/>
  <c r="H33" i="6" s="1"/>
  <c r="I108" i="6"/>
  <c r="D106" i="6"/>
  <c r="I13" i="5"/>
  <c r="D11" i="5"/>
  <c r="I11" i="5" s="1"/>
  <c r="I36" i="5"/>
  <c r="D62" i="5"/>
  <c r="I62" i="5" s="1"/>
  <c r="H38" i="5"/>
  <c r="C36" i="5"/>
  <c r="F13" i="5"/>
  <c r="I417" i="4"/>
  <c r="D415" i="4"/>
  <c r="I415" i="4" s="1"/>
  <c r="F417" i="4"/>
  <c r="H292" i="4"/>
  <c r="C290" i="4"/>
  <c r="H290" i="4" s="1"/>
  <c r="F61" i="4"/>
  <c r="D212" i="4"/>
  <c r="I212" i="4" s="1"/>
  <c r="I36" i="4"/>
  <c r="F415" i="4"/>
  <c r="F38" i="4"/>
  <c r="G36" i="4"/>
  <c r="H392" i="4"/>
  <c r="C390" i="4"/>
  <c r="H390" i="4" s="1"/>
  <c r="D86" i="4"/>
  <c r="I86" i="4" s="1"/>
  <c r="I88" i="4"/>
  <c r="H188" i="4"/>
  <c r="C186" i="4"/>
  <c r="H186" i="4" s="1"/>
  <c r="I317" i="4"/>
  <c r="D315" i="4"/>
  <c r="F317" i="4"/>
  <c r="H317" i="4"/>
  <c r="C315" i="4"/>
  <c r="H315" i="4" s="1"/>
  <c r="F86" i="4"/>
  <c r="C441" i="4"/>
  <c r="H441" i="4" s="1"/>
  <c r="H240" i="4"/>
  <c r="F242" i="4"/>
  <c r="G240" i="4"/>
  <c r="I365" i="4"/>
  <c r="F365" i="4"/>
  <c r="I188" i="4"/>
  <c r="D186" i="4"/>
  <c r="F188" i="4"/>
  <c r="H367" i="4"/>
  <c r="C365" i="4"/>
  <c r="H365" i="4" s="1"/>
  <c r="C212" i="4"/>
  <c r="H212" i="4" s="1"/>
  <c r="H36" i="4"/>
  <c r="H163" i="4"/>
  <c r="C161" i="4"/>
  <c r="H161" i="4" s="1"/>
  <c r="F215" i="4"/>
  <c r="I111" i="4"/>
  <c r="F111" i="4"/>
  <c r="I342" i="4"/>
  <c r="D340" i="4"/>
  <c r="F342" i="4"/>
  <c r="D561" i="3"/>
  <c r="I561" i="3" s="1"/>
  <c r="I31" i="3"/>
  <c r="D7" i="3"/>
  <c r="I7" i="3" s="1"/>
  <c r="I9" i="3"/>
  <c r="F9" i="3"/>
  <c r="I317" i="3"/>
  <c r="F317" i="3"/>
  <c r="G7" i="3"/>
  <c r="I339" i="3"/>
  <c r="F339" i="3"/>
  <c r="F97" i="3"/>
  <c r="C561" i="3"/>
  <c r="H561" i="3" s="1"/>
  <c r="F31" i="3"/>
  <c r="F537" i="3"/>
  <c r="F561" i="3"/>
  <c r="I229" i="3"/>
  <c r="F229" i="3"/>
  <c r="C7" i="3"/>
  <c r="H7" i="3" s="1"/>
  <c r="I295" i="3"/>
  <c r="F295" i="3"/>
  <c r="H428" i="2"/>
  <c r="C404" i="2"/>
  <c r="G494" i="2"/>
  <c r="F494" i="2" s="1"/>
  <c r="F496" i="2"/>
  <c r="F340" i="2"/>
  <c r="I817" i="2"/>
  <c r="F817" i="2"/>
  <c r="H496" i="2"/>
  <c r="C494" i="2"/>
  <c r="H494" i="2" s="1"/>
  <c r="H575" i="2"/>
  <c r="C1127" i="2"/>
  <c r="H1127" i="2" s="1"/>
  <c r="H962" i="2"/>
  <c r="C960" i="2"/>
  <c r="H960" i="2" s="1"/>
  <c r="G960" i="2"/>
  <c r="F960" i="2" s="1"/>
  <c r="F962" i="2"/>
  <c r="I575" i="2"/>
  <c r="D1127" i="2"/>
  <c r="I1127" i="2" s="1"/>
  <c r="C11" i="2"/>
  <c r="H11" i="2" s="1"/>
  <c r="H13" i="2"/>
  <c r="I406" i="2"/>
  <c r="D404" i="2"/>
  <c r="F404" i="2" s="1"/>
  <c r="F406" i="2"/>
  <c r="G1127" i="2"/>
  <c r="F1127" i="2" s="1"/>
  <c r="F194" i="2"/>
  <c r="G491" i="2"/>
  <c r="F428" i="2"/>
  <c r="G11" i="2"/>
  <c r="F11" i="2" s="1"/>
  <c r="H106" i="6" l="1"/>
  <c r="C1675" i="6"/>
  <c r="H1675" i="6" s="1"/>
  <c r="F106" i="6"/>
  <c r="G1675" i="6"/>
  <c r="I106" i="6"/>
  <c r="D1675" i="6"/>
  <c r="I1675" i="6" s="1"/>
  <c r="F11" i="5"/>
  <c r="H36" i="5"/>
  <c r="C62" i="5"/>
  <c r="H62" i="5" s="1"/>
  <c r="F62" i="5"/>
  <c r="G212" i="4"/>
  <c r="F212" i="4" s="1"/>
  <c r="F36" i="4"/>
  <c r="I186" i="4"/>
  <c r="F186" i="4"/>
  <c r="I340" i="4"/>
  <c r="F340" i="4"/>
  <c r="G441" i="4"/>
  <c r="F240" i="4"/>
  <c r="I315" i="4"/>
  <c r="F315" i="4"/>
  <c r="D441" i="4"/>
  <c r="I441" i="4" s="1"/>
  <c r="F7" i="3"/>
  <c r="I404" i="2"/>
  <c r="D491" i="2"/>
  <c r="I491" i="2" s="1"/>
  <c r="H404" i="2"/>
  <c r="C491" i="2"/>
  <c r="H491" i="2" s="1"/>
  <c r="F1675" i="6" l="1"/>
  <c r="F441" i="4"/>
  <c r="F491" i="2"/>
</calcChain>
</file>

<file path=xl/sharedStrings.xml><?xml version="1.0" encoding="utf-8"?>
<sst xmlns="http://schemas.openxmlformats.org/spreadsheetml/2006/main" count="3226" uniqueCount="547">
  <si>
    <t xml:space="preserve">                                    POLUGODIŠNJI IZVJEŠTAJ O IZVRŠENJU PRORAČUNA   </t>
  </si>
  <si>
    <t>I. OPĆI DIO</t>
  </si>
  <si>
    <t>Članak 1.</t>
  </si>
  <si>
    <t xml:space="preserve">A. RAČUN PRIHODA I RASHODA </t>
  </si>
  <si>
    <t>Brojčana oznaka i naziv računa</t>
  </si>
  <si>
    <t xml:space="preserve">Izvršenje              I.-VI.2020. </t>
  </si>
  <si>
    <t>Novi plan 2021.</t>
  </si>
  <si>
    <t>Povećanje/smanjenje plana</t>
  </si>
  <si>
    <t>Novi plan ove godine</t>
  </si>
  <si>
    <r>
      <t xml:space="preserve">Indeks  </t>
    </r>
    <r>
      <rPr>
        <b/>
        <sz val="10"/>
        <color indexed="8"/>
        <rFont val="Arial"/>
        <family val="2"/>
        <charset val="238"/>
      </rPr>
      <t>4/2</t>
    </r>
  </si>
  <si>
    <t>Plan za iduću godinu</t>
  </si>
  <si>
    <t>Projekcija za+1.</t>
  </si>
  <si>
    <t>Projekcija za+2</t>
  </si>
  <si>
    <t>3</t>
  </si>
  <si>
    <t>4</t>
  </si>
  <si>
    <t>5</t>
  </si>
  <si>
    <t>6</t>
  </si>
  <si>
    <t>Prihodi poslovanja</t>
  </si>
  <si>
    <t>Prihodi od prodaje nefinancijske imovine</t>
  </si>
  <si>
    <t>UKUPNI PRIHODI:</t>
  </si>
  <si>
    <t>Rashodi poslovanja</t>
  </si>
  <si>
    <t>Rashodi za nabavu nefinancijske imovine</t>
  </si>
  <si>
    <t>UKUPNI RASHODI:</t>
  </si>
  <si>
    <t>Razlika - višak/manjak</t>
  </si>
  <si>
    <t>B. RAČUN FINANCIRANJA</t>
  </si>
  <si>
    <r>
      <t xml:space="preserve">Indeks izvrš. </t>
    </r>
    <r>
      <rPr>
        <b/>
        <sz val="10"/>
        <color indexed="8"/>
        <rFont val="Arial"/>
        <family val="2"/>
        <charset val="238"/>
      </rPr>
      <t>4/2</t>
    </r>
  </si>
  <si>
    <t>Projekcija za 2022.</t>
  </si>
  <si>
    <t>Primici od financijske imovine i zaduživanja</t>
  </si>
  <si>
    <t>Izdaci za financijsku imovinu i otplate zajmova</t>
  </si>
  <si>
    <t>Neto financiranje: (8-5)</t>
  </si>
  <si>
    <t>Izvršenje  I.-VI. 2022.</t>
  </si>
  <si>
    <t>2</t>
  </si>
  <si>
    <r>
      <t>Indeks 3</t>
    </r>
    <r>
      <rPr>
        <b/>
        <sz val="10"/>
        <color indexed="8"/>
        <rFont val="Arial"/>
        <family val="2"/>
        <charset val="238"/>
      </rPr>
      <t>/2</t>
    </r>
  </si>
  <si>
    <t>Izvorni plan 2022.</t>
  </si>
  <si>
    <t>Proračun Općine Donja Voća, u razdoblju od 01.01. do 30.06.2022. godine, ostvaren je kako slijedi:</t>
  </si>
  <si>
    <r>
      <t>Indeks izvrš. 3</t>
    </r>
    <r>
      <rPr>
        <b/>
        <sz val="10"/>
        <color indexed="8"/>
        <rFont val="Arial"/>
        <family val="2"/>
        <charset val="238"/>
      </rPr>
      <t>/2</t>
    </r>
  </si>
  <si>
    <t>Izvršenje I.-VI. 2022.</t>
  </si>
  <si>
    <t>Članak 2.</t>
  </si>
  <si>
    <t xml:space="preserve">Prihodi i rashodi te primici i izdaci ostvareni su, odnosno izvršeni u prvoj polovici 2022. godine u Računu prihoda i rashoda i Računu </t>
  </si>
  <si>
    <t>financiranja, kako slijedi:</t>
  </si>
  <si>
    <t>A.</t>
  </si>
  <si>
    <t xml:space="preserve">Račun prihoda i rashoda </t>
  </si>
  <si>
    <t>Tablica 1.</t>
  </si>
  <si>
    <t>Prihodi i rashodi prema ekonomskoj klasifikaciji</t>
  </si>
  <si>
    <t>Brojčana oznaka i naziv</t>
  </si>
  <si>
    <t>Izvršenje 2021.</t>
  </si>
  <si>
    <t>Proračun 2022.</t>
  </si>
  <si>
    <t>Izvršenje 2022.</t>
  </si>
  <si>
    <t>Novi plan 2022.</t>
  </si>
  <si>
    <t>Indeks izvršenje / izvršenje prethodne godine</t>
  </si>
  <si>
    <t>Indeks izvršenje /izvorni plan</t>
  </si>
  <si>
    <t>Plan za 2023.</t>
  </si>
  <si>
    <t>Projekcija za 2024.</t>
  </si>
  <si>
    <t>Projekcija za 2025.</t>
  </si>
  <si>
    <t>UKUPNO PRIHODI</t>
  </si>
  <si>
    <t>61</t>
  </si>
  <si>
    <t>Prihodi od poreza</t>
  </si>
  <si>
    <t>611</t>
  </si>
  <si>
    <t>Porez i prirez na dohodak</t>
  </si>
  <si>
    <t>6111</t>
  </si>
  <si>
    <t>Porez i prirez na dohodak od nesamostalnog rada</t>
  </si>
  <si>
    <t>6117</t>
  </si>
  <si>
    <t>Povrat poreza i prireza na dohodak po godišnjoj prijavi</t>
  </si>
  <si>
    <t>613</t>
  </si>
  <si>
    <t>Porezi na imovinu</t>
  </si>
  <si>
    <t>6131</t>
  </si>
  <si>
    <t>Stalni porezi na nepokretnu imovinu (zemlju, zgrade, kuće i ostalo)</t>
  </si>
  <si>
    <t>6134</t>
  </si>
  <si>
    <t>Povremeni porezi na imovinu</t>
  </si>
  <si>
    <t>614</t>
  </si>
  <si>
    <t>Porezi na robu i usluge</t>
  </si>
  <si>
    <t>6142</t>
  </si>
  <si>
    <t>Porez na promet</t>
  </si>
  <si>
    <t>63</t>
  </si>
  <si>
    <t>Pomoći iz inozemstva i od subjekata unutar općeg proračuna</t>
  </si>
  <si>
    <t>631</t>
  </si>
  <si>
    <t>Pomoći od inozemnih vlada</t>
  </si>
  <si>
    <t>6312</t>
  </si>
  <si>
    <t>Kapitalne pomoći od inozemnih vlada</t>
  </si>
  <si>
    <t>633</t>
  </si>
  <si>
    <t>Pomoći proračunu iz drugih proračuna</t>
  </si>
  <si>
    <t>6331</t>
  </si>
  <si>
    <t>Tekuće pomoći proračunu iz drugih proračuna</t>
  </si>
  <si>
    <t>6332</t>
  </si>
  <si>
    <t>Kapitalne pomoći proračunu iz drugih proračuna</t>
  </si>
  <si>
    <t>634</t>
  </si>
  <si>
    <t>Pomoći od izvanproračunskih korisnika</t>
  </si>
  <si>
    <t>6341</t>
  </si>
  <si>
    <t>Tekuće pomoći od izvanproračunskih korisnika</t>
  </si>
  <si>
    <t>638</t>
  </si>
  <si>
    <t>Pomoći temeljem prijenosa EU sredstava</t>
  </si>
  <si>
    <t>6381</t>
  </si>
  <si>
    <t>Tekuće pomoći temeljem prijenosa EU sredstava</t>
  </si>
  <si>
    <t>6382</t>
  </si>
  <si>
    <t>Kapitalne pomoći temeljem prijenosa EU sredstava</t>
  </si>
  <si>
    <t>64</t>
  </si>
  <si>
    <t>Prihodi od imovine</t>
  </si>
  <si>
    <t>641</t>
  </si>
  <si>
    <t>Prihodi od financijske imovine</t>
  </si>
  <si>
    <t>6413</t>
  </si>
  <si>
    <t>Kamate na oročena sredstva i depozite po viđenju</t>
  </si>
  <si>
    <t>642</t>
  </si>
  <si>
    <t>Prihodi od nefinancijske imovine</t>
  </si>
  <si>
    <t>6421</t>
  </si>
  <si>
    <t>Naknade za koncesije</t>
  </si>
  <si>
    <t>6423</t>
  </si>
  <si>
    <t>Naknada za korištenje nefinancijske imovine</t>
  </si>
  <si>
    <t>6429</t>
  </si>
  <si>
    <t>Ostali prihodi od nefinancijske imovine</t>
  </si>
  <si>
    <t>65</t>
  </si>
  <si>
    <t>Prihodi od upravnih i admin. pristojbi, pristojbi po posebn.propisima i naknada</t>
  </si>
  <si>
    <t>651</t>
  </si>
  <si>
    <t>Upravne i administrativne pristojbe</t>
  </si>
  <si>
    <t>6514</t>
  </si>
  <si>
    <t>Ostale pristojbe i naknade</t>
  </si>
  <si>
    <t>652</t>
  </si>
  <si>
    <t>Prihodi po posebnim propisima</t>
  </si>
  <si>
    <t>6522</t>
  </si>
  <si>
    <t>Prihodi vodnog gospodarstva</t>
  </si>
  <si>
    <t>6524</t>
  </si>
  <si>
    <t>Doprinosi za šume</t>
  </si>
  <si>
    <t>6525</t>
  </si>
  <si>
    <t>Mjesni samodoprinos</t>
  </si>
  <si>
    <t>6526</t>
  </si>
  <si>
    <t>Ostali nespomenuti prihodi</t>
  </si>
  <si>
    <t>653</t>
  </si>
  <si>
    <t>Komunalni doprinosi i naknade</t>
  </si>
  <si>
    <t>6531</t>
  </si>
  <si>
    <t>Komunalni doprinosi</t>
  </si>
  <si>
    <t>6532</t>
  </si>
  <si>
    <t>Komunalne naknade</t>
  </si>
  <si>
    <t>6533</t>
  </si>
  <si>
    <t>Naknade za priključak</t>
  </si>
  <si>
    <t>66</t>
  </si>
  <si>
    <t>Prihodi od prodaje proizvoda i robe te pruženih usluga i prihodi od donacija</t>
  </si>
  <si>
    <t>661</t>
  </si>
  <si>
    <t>Prihodi od prodaje proizvoda i robe te pruženih usluga</t>
  </si>
  <si>
    <t>6615</t>
  </si>
  <si>
    <t>Prihodi od pruženih usluga</t>
  </si>
  <si>
    <t>68</t>
  </si>
  <si>
    <t>Kazne, upravne mjere i ostali prihodi</t>
  </si>
  <si>
    <t>681</t>
  </si>
  <si>
    <t>Kazne i upravne mjere</t>
  </si>
  <si>
    <t>6819</t>
  </si>
  <si>
    <t>Ostale kazne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</si>
  <si>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</si>
  <si>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</si>
  <si>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</si>
  <si>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</si>
  <si>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</si>
  <si>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7111</t>
  </si>
  <si>
    <t>Zemljište</t>
  </si>
  <si>
    <t>72</t>
  </si>
  <si>
    <t>Prihodi od prodaje proizvedene dugotrajne imovine</t>
  </si>
  <si>
    <t>721</t>
  </si>
  <si>
    <t>Prihodi od prodaje građevinskih objekata</t>
  </si>
  <si>
    <t>7211</t>
  </si>
  <si>
    <t>Stambeni objekti</t>
  </si>
  <si>
    <t>7214</t>
  </si>
  <si>
    <t>Ostali građevinski objekti</t>
  </si>
  <si>
    <t>722</t>
  </si>
  <si>
    <t>Prihodi od prodaje postrojenja i opreme</t>
  </si>
  <si>
    <t>7227</t>
  </si>
  <si>
    <t>Uređaji, strojevi i oprema za ostale namjene</t>
  </si>
  <si>
    <t>UKUPNO PRIHODI:</t>
  </si>
  <si>
    <t>31</t>
  </si>
  <si>
    <t>Rashodi za zaposlene</t>
  </si>
  <si>
    <t>311</t>
  </si>
  <si>
    <t>Plaće (Bruto)</t>
  </si>
  <si>
    <t>3111</t>
  </si>
  <si>
    <t>Plaće za redovan rad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</si>
  <si>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</si>
  <si>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</si>
  <si>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</si>
  <si>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</si>
  <si>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</si>
  <si>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</si>
  <si>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</si>
  <si>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</si>
  <si>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</si>
  <si>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</si>
  <si>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</si>
  <si>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</si>
  <si>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</si>
  <si>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</si>
  <si>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</si>
  <si>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</si>
  <si>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</si>
  <si>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</si>
  <si>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</si>
  <si>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</si>
  <si>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</si>
  <si>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</si>
  <si>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</si>
  <si>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</si>
  <si>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</si>
  <si>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3224</t>
  </si>
  <si>
    <t>Materijal i dijelovi za tekuće i investicijsko održavanje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</si>
  <si>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</si>
  <si>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</si>
  <si>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</si>
  <si>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</si>
  <si>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</si>
  <si>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</si>
  <si>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</si>
  <si>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</si>
  <si>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</si>
  <si>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</si>
  <si>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</si>
  <si>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</si>
  <si>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</si>
  <si>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</si>
  <si>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</si>
  <si>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</si>
  <si>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</si>
  <si>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</si>
  <si>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</si>
  <si>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</si>
  <si>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</si>
  <si>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</si>
  <si>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</si>
  <si>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</si>
  <si>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329</t>
  </si>
  <si>
    <t>Ostali nespomenuti rashodi poslovanja</t>
  </si>
  <si>
    <t>3291</t>
  </si>
  <si>
    <t>Naknade za rad predstavničkih i izvršnih tijela, povjerenstava i slično</t>
  </si>
  <si>
    <t>3292</t>
  </si>
  <si>
    <t>Premije osiguranja</t>
  </si>
  <si>
    <t>3293</t>
  </si>
  <si>
    <t>Reprezentacija</t>
  </si>
  <si>
    <t>3294</t>
  </si>
  <si>
    <t>Članarine i norme</t>
  </si>
  <si>
    <t>3295</t>
  </si>
  <si>
    <t>Pristojbe i naknade</t>
  </si>
  <si>
    <t>3299</t>
  </si>
  <si>
    <t>34</t>
  </si>
  <si>
    <t>Financijski rashodi</t>
  </si>
  <si>
    <t>342</t>
  </si>
  <si>
    <t>Kamate za primljene kredite i zajmove</t>
  </si>
  <si>
    <t>3423</t>
  </si>
  <si>
    <t>Kamate za primljene kredite i zajm.od kred.i ostalih fin.inst.izvan jav.sektora</t>
  </si>
  <si>
    <t>343</t>
  </si>
  <si>
    <t>Ostali financijski rashodi</t>
  </si>
  <si>
    <t>3431</t>
  </si>
  <si>
    <t>Bankarske usluge i usluge platnog prometa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</si>
  <si>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</si>
  <si>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</si>
  <si>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</si>
  <si>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</si>
  <si>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</si>
  <si>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</si>
  <si>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35</t>
  </si>
  <si>
    <t>Subvencije</t>
  </si>
  <si>
    <t>352</t>
  </si>
  <si>
    <t>Subvencije trg. društvima, zadrugama, poljoprivred. i obrt. izvan javnog sektora</t>
  </si>
  <si>
    <t>3522</t>
  </si>
  <si>
    <t>Subvencije trgovačkim društvima i zadrugama izvan javnog sektora</t>
  </si>
  <si>
    <t>3523</t>
  </si>
  <si>
    <t>Subvencije poljoprivrednicima i obrtnicima</t>
  </si>
  <si>
    <t>353</t>
  </si>
  <si>
    <t>Subvencije trgovačkim društvima, zadrugama, poljopr. i obrtnicima iz EU sredstav</t>
  </si>
  <si>
    <t>3531</t>
  </si>
  <si>
    <t>36</t>
  </si>
  <si>
    <t>Pomoći dane u inozemstvo i unutar općeg proračuna</t>
  </si>
  <si>
    <t>361</t>
  </si>
  <si>
    <t>Pomoći inozemnim vladama</t>
  </si>
  <si>
    <t>3612</t>
  </si>
  <si>
    <t>Kapitalne pomoći inozemnim vladama</t>
  </si>
  <si>
    <t>368</t>
  </si>
  <si>
    <t>3681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</si>
  <si>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</si>
  <si>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</si>
  <si>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</si>
  <si>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</si>
  <si>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</si>
  <si>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</si>
  <si>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38</t>
  </si>
  <si>
    <t>Ostali rashodi</t>
  </si>
  <si>
    <t>381</t>
  </si>
  <si>
    <t>Tekuće donacije</t>
  </si>
  <si>
    <t>3811</t>
  </si>
  <si>
    <t>Tekuće donacije u novcu</t>
  </si>
  <si>
    <t>383</t>
  </si>
  <si>
    <t>Kazne, penali i naknade štete</t>
  </si>
  <si>
    <t>3831</t>
  </si>
  <si>
    <t>Naknade šteta pravnim i fizičkim osobama</t>
  </si>
  <si>
    <t>41</t>
  </si>
  <si>
    <t>Rashodi za nabavu neproizvedene dugotrajne imovine</t>
  </si>
  <si>
    <t>411</t>
  </si>
  <si>
    <t>Materijalna imovina - prirodna bogatstva</t>
  </si>
  <si>
    <t>4111</t>
  </si>
  <si>
    <t>412</t>
  </si>
  <si>
    <t>Nematerijalna imovina</t>
  </si>
  <si>
    <t>4123</t>
  </si>
  <si>
    <t>Licence</t>
  </si>
  <si>
    <t>4124</t>
  </si>
  <si>
    <t>Ostala prava</t>
  </si>
  <si>
    <t>4126</t>
  </si>
  <si>
    <t>Ostala nematerijalna imovina</t>
  </si>
  <si>
    <t>42</t>
  </si>
  <si>
    <t>Rashodi za nabavu proizvedene dugotrajne imovine</t>
  </si>
  <si>
    <t>421</t>
  </si>
  <si>
    <t>Građevinski objekti</t>
  </si>
  <si>
    <t>4213</t>
  </si>
  <si>
    <t>Ceste, željeznice i ostali prometni objekti</t>
  </si>
  <si>
    <t>4214</t>
  </si>
  <si>
    <t>422</t>
  </si>
  <si>
    <t>Postrojenja i oprema</t>
  </si>
  <si>
    <t>4221</t>
  </si>
  <si>
    <t>Uredska oprema i namještaj</t>
  </si>
  <si>
    <t>4222</t>
  </si>
  <si>
    <t>Komunikacijska oprema</t>
  </si>
  <si>
    <t>4227</t>
  </si>
  <si>
    <t>423</t>
  </si>
  <si>
    <t>Prijevozna sredstva</t>
  </si>
  <si>
    <t>4231</t>
  </si>
  <si>
    <t>Prijevozna sredstva u cestovnom prometu</t>
  </si>
  <si>
    <t>426</t>
  </si>
  <si>
    <t>Nematerijalna proizvedena imovina</t>
  </si>
  <si>
    <t>4262</t>
  </si>
  <si>
    <t>Ulaganja u računalne programe</t>
  </si>
  <si>
    <t>UKUPNO RASHODI:</t>
  </si>
  <si>
    <t>OPĆINA DONJA VOĆA</t>
  </si>
  <si>
    <t>Verzija plana: R22 Plan rashoda 2022..  Datum: do 30.06.2022.  Od mjeseca: 1.  Bez završnih knjiženja.  Bez zaključnih stanja.  Godina: 2022.</t>
  </si>
  <si>
    <t>0111</t>
  </si>
  <si>
    <t>izvršna i zakonodavna tijela</t>
  </si>
  <si>
    <t>0131</t>
  </si>
  <si>
    <t>Opće usluge vezane za službenike</t>
  </si>
  <si>
    <t>0133</t>
  </si>
  <si>
    <t>Ostale opće usluge</t>
  </si>
  <si>
    <t>0160</t>
  </si>
  <si>
    <t>Opće javne usluge koje nisu drugdje svrstane</t>
  </si>
  <si>
    <t>0320</t>
  </si>
  <si>
    <t>Usluge protupožarne zaštite</t>
  </si>
  <si>
    <t>0360</t>
  </si>
  <si>
    <t>Rashodi za javni red i sigurnost koji nisu drugdje svrstani</t>
  </si>
  <si>
    <t>0421</t>
  </si>
  <si>
    <t>0423</t>
  </si>
  <si>
    <t>Ribarstvo i lov</t>
  </si>
  <si>
    <t>0451</t>
  </si>
  <si>
    <t>Cestovni promet</t>
  </si>
  <si>
    <t>0473</t>
  </si>
  <si>
    <t>Turizam</t>
  </si>
  <si>
    <t>0620</t>
  </si>
  <si>
    <t>Razvoj zajednice</t>
  </si>
  <si>
    <t>0630</t>
  </si>
  <si>
    <t>Opskrba vodom</t>
  </si>
  <si>
    <t>0640</t>
  </si>
  <si>
    <t>Ulična rasvjeta</t>
  </si>
  <si>
    <t>0660</t>
  </si>
  <si>
    <t>Rashodi vezani uz stanovanje i komunalne pogodnosti koje nisu drugdje svrstani</t>
  </si>
  <si>
    <t>0760</t>
  </si>
  <si>
    <t>Poslovi i usluge zdravstva koje nisu drugdje svrstane</t>
  </si>
  <si>
    <t>0810</t>
  </si>
  <si>
    <t>Službe rekreacije i sporta</t>
  </si>
  <si>
    <t>0820</t>
  </si>
  <si>
    <t>Služba kulture</t>
  </si>
  <si>
    <t>0860</t>
  </si>
  <si>
    <t>Rashodi za rekreaciju, kulturu i religiju koji nisu drugdje svrstani</t>
  </si>
  <si>
    <t>0911</t>
  </si>
  <si>
    <t>Predškolsko obrazovanje</t>
  </si>
  <si>
    <t>0912</t>
  </si>
  <si>
    <t>Osnovno obrazovanje</t>
  </si>
  <si>
    <t>0922</t>
  </si>
  <si>
    <t>Naknade i pomoći učenicima i studentima</t>
  </si>
  <si>
    <t>1020</t>
  </si>
  <si>
    <t>Starost</t>
  </si>
  <si>
    <t>1040</t>
  </si>
  <si>
    <t>Obitelj i djeca</t>
  </si>
  <si>
    <t>1070</t>
  </si>
  <si>
    <t>Socijalna pomoć stanovništvu koje nije obuhvaćeno redovnim socijalnim programima</t>
  </si>
  <si>
    <t>1090</t>
  </si>
  <si>
    <t>Aktivnosti socijalne zaštite koje nisu drugdje svrstane</t>
  </si>
  <si>
    <t>Verzija plana: P22 Plan prihoda 2022..  Ispis planiranih prihoda.  Datum: do 30.06.2022.  Od mjeseca: 1.  Bez završnih knjiženja.  Bez zaključnih stanja.  Godina: 2022.</t>
  </si>
  <si>
    <t>11</t>
  </si>
  <si>
    <t>Opći prihodi i primici</t>
  </si>
  <si>
    <t>Vlastiti prihodi</t>
  </si>
  <si>
    <t>43</t>
  </si>
  <si>
    <t>Ostali prihodi za posebne namjene</t>
  </si>
  <si>
    <t>51</t>
  </si>
  <si>
    <t>52</t>
  </si>
  <si>
    <t>56</t>
  </si>
  <si>
    <t>Pomoći od međunarodnih organizacija i tijela EU</t>
  </si>
  <si>
    <t>57</t>
  </si>
  <si>
    <t>Ostali prihodi od prodaje ili zamjene nefinancijske imovine</t>
  </si>
  <si>
    <t>81</t>
  </si>
  <si>
    <t>Namjenski primici od zaduživanje</t>
  </si>
  <si>
    <t>II. POSEBNI DIO</t>
  </si>
  <si>
    <t>Rashodi i izdaci iskazani po organizacijskoj i programskoj  klasifikaciji, izvršeni su kako slijedi:</t>
  </si>
  <si>
    <t>A)</t>
  </si>
  <si>
    <t>IZVRŠENJE PO ORGANIZACIJSKOJ KLASIFIKACIJI</t>
  </si>
  <si>
    <t>001</t>
  </si>
  <si>
    <t>PREDSTAVNIČKA I IZVRŠNJA TIJELA</t>
  </si>
  <si>
    <t>00101</t>
  </si>
  <si>
    <t>Predstavnička i izvršna tijela</t>
  </si>
  <si>
    <t>002</t>
  </si>
  <si>
    <t>JEDINSTVENI UPRAVNI ODJEL</t>
  </si>
  <si>
    <t>00201</t>
  </si>
  <si>
    <t>Jedinstveni upravni odjel</t>
  </si>
  <si>
    <t>UKUPNO RASHODI</t>
  </si>
  <si>
    <t>1001</t>
  </si>
  <si>
    <t>PROGRAM FINANCIRANJA OSNOVNIH AKTIVNOSTI</t>
  </si>
  <si>
    <t>A100100</t>
  </si>
  <si>
    <t>RAD OPĆINSKOG VIJEĆA I NAČELNIKA</t>
  </si>
  <si>
    <t>A100101</t>
  </si>
  <si>
    <t>FINANCIRANJE POLITIČKIH STRANAKA</t>
  </si>
  <si>
    <t>1002</t>
  </si>
  <si>
    <t>PROGRAM: JAVNA UPRAVA I ADMINISTRACIJA</t>
  </si>
  <si>
    <t>A100200</t>
  </si>
  <si>
    <t>ADMINISTRACIJA I UPRAVLJANJE</t>
  </si>
  <si>
    <t>K100206</t>
  </si>
  <si>
    <t>OBNOVA OBJEKTA "VETERINARSKI PUNKT"</t>
  </si>
  <si>
    <t>T100201</t>
  </si>
  <si>
    <t>ODRŽAVANJE POSLOVNIH OBJEKATA</t>
  </si>
  <si>
    <t>A100202</t>
  </si>
  <si>
    <t>JAVNI RADOVI</t>
  </si>
  <si>
    <t>K100203</t>
  </si>
  <si>
    <t>ŠIROKOPOJASNI INTERNET</t>
  </si>
  <si>
    <t>1003</t>
  </si>
  <si>
    <t>PROGRAM ODRŽAVANJA KOMUNALNE INFRASTRUKTURE</t>
  </si>
  <si>
    <t>A100300</t>
  </si>
  <si>
    <t>ODRŽ. NERAZVRSTANIH CESTA, JAVNIH I ZELENIH POVRŠ.</t>
  </si>
  <si>
    <t>A100301</t>
  </si>
  <si>
    <t>ODRŽAVANJE JAVNE RASVJETE</t>
  </si>
  <si>
    <t>A100303</t>
  </si>
  <si>
    <t>ODRŽAVANJE SUSTAVA KANALA ZA OBORINSKE VODE</t>
  </si>
  <si>
    <t>A100304</t>
  </si>
  <si>
    <t>OPSKRBA VODOM, ODVOZ SMEĆA I OSTALE KOMUN.USL</t>
  </si>
  <si>
    <t>A100307</t>
  </si>
  <si>
    <t>SANACIJA KLIZIŠTA</t>
  </si>
  <si>
    <t>1004</t>
  </si>
  <si>
    <t>PROGRAM IZGRADNJE I REKONSTRUKCIJE KOMUNALNE INFRASTRUKTURE</t>
  </si>
  <si>
    <t>K100405</t>
  </si>
  <si>
    <t>NERAZVRSTANE CESTE-MODERNIZACIJA</t>
  </si>
  <si>
    <t>K100406</t>
  </si>
  <si>
    <t>MODERNIZACIJA - LOKALNE CESTE</t>
  </si>
  <si>
    <t>K100402</t>
  </si>
  <si>
    <t>REKONSTRUKCIJA I IZGRADNJA VODOVODA I OST.KOM.OBJ.</t>
  </si>
  <si>
    <t>K100403</t>
  </si>
  <si>
    <t>REKONSTRUKCIJA GROBNE KUĆE</t>
  </si>
  <si>
    <t>K100404</t>
  </si>
  <si>
    <t>REKONSTRUKCIJA I UREĐ.TRGA ISPRED GALERIJE STOLNIK</t>
  </si>
  <si>
    <t>1005</t>
  </si>
  <si>
    <t>PROGRAM: RAZVOJ SPORTA I REKREACIJE</t>
  </si>
  <si>
    <t>K100501</t>
  </si>
  <si>
    <t>UREĐENJE SPORTSKIH TERENA NK VINDIJA</t>
  </si>
  <si>
    <t>T100501</t>
  </si>
  <si>
    <t>UREĐENJE I ODRŽAVANJE SPORTSKIH IGRALIŠTA</t>
  </si>
  <si>
    <t>T100502</t>
  </si>
  <si>
    <t>UREĐENJE I ODRŽAVANJE DJEČJIH IGRALIŠTA</t>
  </si>
  <si>
    <t>10051</t>
  </si>
  <si>
    <t>PROGRAM: ZAŠTITA KULTURNE BAŠTINE</t>
  </si>
  <si>
    <t>K1005063</t>
  </si>
  <si>
    <t>SPILJA VINDIJA - EU INTERREG SLO-HR474</t>
  </si>
  <si>
    <t>1006</t>
  </si>
  <si>
    <t>PROGRAM: PROMICANJE KULTURE I ZAŠTITA KULTURNE BAŠTINE</t>
  </si>
  <si>
    <t>K100600</t>
  </si>
  <si>
    <t>ŠPILJA VINDIJA</t>
  </si>
  <si>
    <t>K100601</t>
  </si>
  <si>
    <t>REKONSTRUKCIJA ZGRADE ZA GALERIJU S. STOLNIK</t>
  </si>
  <si>
    <t>1007</t>
  </si>
  <si>
    <t>PROGRAM: RAZVOJ CIVILNOG DRUŠTVA - UDRUGE</t>
  </si>
  <si>
    <t>A100702</t>
  </si>
  <si>
    <t>PROGRAMI UDRUGA ZA ZAŠTIRU PRIRODE I ŽIVOTINJA</t>
  </si>
  <si>
    <t>A100700</t>
  </si>
  <si>
    <t>POTPORE PROGRAMIMA SPORTSKIH UDRUGA</t>
  </si>
  <si>
    <t>A100703</t>
  </si>
  <si>
    <t>POTPOR PROGRAMIMA UDRUGA U PODRUČJU KULTURE</t>
  </si>
  <si>
    <t>A100706</t>
  </si>
  <si>
    <t>POTPORA PROGRAMIMA VJERSKIH ZAJEDNICA</t>
  </si>
  <si>
    <t>A100704</t>
  </si>
  <si>
    <t>POTPORA UDRUGAMA ZA TREĆU ŽIVOTNU DOB</t>
  </si>
  <si>
    <t>A100701</t>
  </si>
  <si>
    <t>POTPORA PROGRAMIMA UDRUGA U SOCIJALNOJ SKRBI</t>
  </si>
  <si>
    <t>A100705</t>
  </si>
  <si>
    <t>POTPORA UDRUGAMA BRANITELJA</t>
  </si>
  <si>
    <t>1008</t>
  </si>
  <si>
    <t>PROGRAM: PROTUPOŽARNA I CIVILNA ZAŠTITA</t>
  </si>
  <si>
    <t>A100800</t>
  </si>
  <si>
    <t>FINANCIRANJE DOBROVOLJNOG VARTOGASNOG DRUŠTVA</t>
  </si>
  <si>
    <t>A100802</t>
  </si>
  <si>
    <t>PROGRAMI CIVILNE ZAŠTITE I GSS-a</t>
  </si>
  <si>
    <t>1009</t>
  </si>
  <si>
    <t>PROGRAM: PREDŠKOLSKI ODGOJ</t>
  </si>
  <si>
    <t>A100900</t>
  </si>
  <si>
    <t>SUFINANCIRANJE BORAVKA DJECE U DJEČJIM VRTIĆIMA</t>
  </si>
  <si>
    <t>A100902</t>
  </si>
  <si>
    <t>SUFINANCIRANJE MALE ŠKOLE</t>
  </si>
  <si>
    <t>A100903</t>
  </si>
  <si>
    <t>POTPORA ZA DJECU KOJA NE POHAĐAJU DJEČJI VRTIĆ</t>
  </si>
  <si>
    <t>A100904</t>
  </si>
  <si>
    <t>PROJEKT:(ZA)NAJLJEPŠE ŽIVOTNO DOBA-VRTIĆKO DOBA</t>
  </si>
  <si>
    <t>K100901</t>
  </si>
  <si>
    <t>REKONSTRUKCIJA PROSTORA U PŠ ZA DJEČJI VRTIĆ</t>
  </si>
  <si>
    <t>1010</t>
  </si>
  <si>
    <t>PROGRAM: ŠKOLSKA DJECA</t>
  </si>
  <si>
    <t>A101000</t>
  </si>
  <si>
    <t>SUFINANCIRANJE ŠKOLE PLIVANJA</t>
  </si>
  <si>
    <t>A101001</t>
  </si>
  <si>
    <t>SUFINANCIRANJE ŠKOLSKIH PROJEKATA I DJEČJI DAROVI</t>
  </si>
  <si>
    <t>A101002</t>
  </si>
  <si>
    <t>SUFINANCIRANJE ŠKOLSKIH UDŽBENIKA</t>
  </si>
  <si>
    <t>1011</t>
  </si>
  <si>
    <t>PROGRAM: JAVNE POTREBE U SOCIJALNOJ SKRBI I ZDRAVSTVU</t>
  </si>
  <si>
    <t>A101108</t>
  </si>
  <si>
    <t>SUFINANCIRANJE RADA AMBULANTE</t>
  </si>
  <si>
    <t>A101100</t>
  </si>
  <si>
    <t>EU PROJEKT ZAŽELI - faza II</t>
  </si>
  <si>
    <t>A101106</t>
  </si>
  <si>
    <t>EU PROJEKT ZAŽELI faza III</t>
  </si>
  <si>
    <t>A101107</t>
  </si>
  <si>
    <t>EU PROJEKT ZAŽELI - faza I</t>
  </si>
  <si>
    <t>A101101</t>
  </si>
  <si>
    <t>POTPORE ZA SOCIJALNO UGROŽENE STANOVNIKE</t>
  </si>
  <si>
    <t>A101102</t>
  </si>
  <si>
    <t>HUMANITARNI PROGRAMI CRVENOG KRIŽA</t>
  </si>
  <si>
    <t>1012</t>
  </si>
  <si>
    <t>PROGRAM: POTPORA MLADIM OBITELJIMA</t>
  </si>
  <si>
    <t>A101200</t>
  </si>
  <si>
    <t>DONACIJE ZA NOVOROĐENU DJECU</t>
  </si>
  <si>
    <t>A101201</t>
  </si>
  <si>
    <t>POTPORA MLADIM OBITELJIMA KOD GRADNJE-ADAP.KUĆE</t>
  </si>
  <si>
    <t>1013</t>
  </si>
  <si>
    <t>PROGRAM: RAZVOJ POLJOPRIVREDE, PODUZETNIŠTVA I TURIZMA</t>
  </si>
  <si>
    <t>A101300</t>
  </si>
  <si>
    <t>POTICANJE RAZVOJA MALOG I SREDNJEG PODUZETNIŠTVA</t>
  </si>
  <si>
    <t>A101302</t>
  </si>
  <si>
    <t>OSNIVANJE TURISTIČKE ZAJEDNICE</t>
  </si>
  <si>
    <t>1014</t>
  </si>
  <si>
    <t>PROGRAM: UČENICI I STUDENTI</t>
  </si>
  <si>
    <t>A101400</t>
  </si>
  <si>
    <t>NAGRADE UČENICIMA I STIPENDIJE</t>
  </si>
  <si>
    <t>Tablica 2. Rashodi po funkcijskoj klasifikaciji</t>
  </si>
  <si>
    <t>Tablica 3. Prihodi i rashodi po izvorima</t>
  </si>
  <si>
    <t>B) IZVRŠENJE PO PROGRAMSKOJ KLASIFIKACIJI</t>
  </si>
  <si>
    <t>na 13. sjednici održanoj 30. rujna 2022. godine, donijelo je:</t>
  </si>
  <si>
    <t>Na temelju članka 88. Zakona o proračunu("Narodne novine" br. 144/21), članka 4. i 15. Pravilnika  o  polugodišnjem</t>
  </si>
  <si>
    <t xml:space="preserve">i godišnjem izvještaju o izvršenju proračuna  ("Narodne novine" br. 24/13, 102/177, 1/20 i 147/20) i članka 29.  </t>
  </si>
  <si>
    <t xml:space="preserve">Statuta Općine Donja Voća ("Službeni vjesnik Varaždinske županije" br. 19/21) Općinsko vijeće Općine Donja Voća </t>
  </si>
  <si>
    <t xml:space="preserve">                     OPĆINE DONJA VOĆA ZA RAZDOBLJE OD 01.01.2022. DO 30.06.2022. </t>
  </si>
  <si>
    <t>Članak 3.</t>
  </si>
  <si>
    <t>Polugodišnji izvještaj o izvršenju Proračuna Općine Donja Voća za 2022. godinu stupa na snagu osmog dana od dana objave u "Službenom vjesniku Varaždinske županije" .</t>
  </si>
  <si>
    <t>KLASA: 400-03/22-01/02</t>
  </si>
  <si>
    <t>URBROJ: 2186-014-22-01</t>
  </si>
  <si>
    <t xml:space="preserve">Donja Voća, 30.09.2022. </t>
  </si>
  <si>
    <t>Predsjednik Općinskog vijeća</t>
  </si>
  <si>
    <t xml:space="preserve">Željko Žmegač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</si>
</sst>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#,##0.00_ ;\-#,##0.00\ 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0" fontId="7" fillId="0" borderId="0" xfId="0" applyFont="1"/>
    <xf numFmtId="0" fontId="8" fillId="0" borderId="0" xfId="0" applyFont="1"/>
    <xf numFmtId="0" fontId="4" fillId="0" borderId="0" xfId="0" applyFont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3" borderId="4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164" fontId="4" fillId="3" borderId="4" xfId="0" applyNumberFormat="1" applyFont="1" applyFill="1" applyBorder="1" applyAlignment="1">
      <alignment horizontal="center" wrapText="1"/>
    </xf>
    <xf numFmtId="164" fontId="10" fillId="3" borderId="4" xfId="1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wrapText="1"/>
    </xf>
    <xf numFmtId="164" fontId="4" fillId="4" borderId="3" xfId="0" applyNumberFormat="1" applyFont="1" applyFill="1" applyBorder="1" applyAlignment="1">
      <alignment horizontal="center" wrapText="1"/>
    </xf>
    <xf numFmtId="164" fontId="4" fillId="4" borderId="4" xfId="0" applyNumberFormat="1" applyFont="1" applyFill="1" applyBorder="1" applyAlignment="1">
      <alignment horizontal="center" wrapText="1"/>
    </xf>
    <xf numFmtId="49" fontId="2" fillId="3" borderId="4" xfId="0" applyNumberFormat="1" applyFont="1" applyFill="1" applyBorder="1" applyAlignment="1">
      <alignment horizontal="left" wrapText="1"/>
    </xf>
    <xf numFmtId="49" fontId="2" fillId="3" borderId="4" xfId="0" applyNumberFormat="1" applyFon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164" fontId="2" fillId="4" borderId="0" xfId="0" applyNumberFormat="1" applyFont="1" applyFill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2" fontId="2" fillId="0" borderId="7" xfId="0" applyNumberFormat="1" applyFont="1" applyBorder="1" applyAlignment="1">
      <alignment horizontal="right"/>
    </xf>
    <xf numFmtId="2" fontId="2" fillId="0" borderId="8" xfId="0" applyNumberFormat="1" applyFont="1" applyBorder="1" applyAlignment="1">
      <alignment horizontal="right"/>
    </xf>
    <xf numFmtId="2" fontId="2" fillId="0" borderId="9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4" fontId="2" fillId="0" borderId="11" xfId="0" applyNumberFormat="1" applyFont="1" applyBorder="1" applyAlignment="1">
      <alignment horizontal="right"/>
    </xf>
    <xf numFmtId="164" fontId="2" fillId="0" borderId="11" xfId="0" applyNumberFormat="1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4" fontId="2" fillId="0" borderId="8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164" fontId="4" fillId="0" borderId="13" xfId="0" applyNumberFormat="1" applyFont="1" applyBorder="1" applyAlignment="1">
      <alignment horizontal="right"/>
    </xf>
    <xf numFmtId="165" fontId="10" fillId="0" borderId="13" xfId="0" applyNumberFormat="1" applyFont="1" applyBorder="1" applyAlignment="1">
      <alignment horizontal="right"/>
    </xf>
    <xf numFmtId="4" fontId="10" fillId="0" borderId="13" xfId="0" applyNumberFormat="1" applyFont="1" applyBorder="1" applyAlignment="1">
      <alignment horizontal="right"/>
    </xf>
    <xf numFmtId="10" fontId="4" fillId="0" borderId="13" xfId="0" applyNumberFormat="1" applyFont="1" applyBorder="1" applyAlignment="1">
      <alignment horizontal="right"/>
    </xf>
    <xf numFmtId="10" fontId="4" fillId="0" borderId="3" xfId="0" applyNumberFormat="1" applyFont="1" applyBorder="1" applyAlignment="1">
      <alignment horizontal="right"/>
    </xf>
    <xf numFmtId="2" fontId="4" fillId="3" borderId="4" xfId="0" applyNumberFormat="1" applyFont="1" applyFill="1" applyBorder="1" applyAlignment="1">
      <alignment horizontal="center" wrapText="1"/>
    </xf>
    <xf numFmtId="2" fontId="2" fillId="3" borderId="4" xfId="0" applyNumberFormat="1" applyFont="1" applyFill="1" applyBorder="1" applyAlignment="1">
      <alignment horizontal="center" wrapText="1"/>
    </xf>
    <xf numFmtId="164" fontId="4" fillId="4" borderId="0" xfId="0" applyNumberFormat="1" applyFont="1" applyFill="1" applyAlignment="1">
      <alignment horizontal="center" wrapText="1"/>
    </xf>
    <xf numFmtId="2" fontId="4" fillId="0" borderId="1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1" fontId="2" fillId="3" borderId="4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1" fillId="0" borderId="0" xfId="0" applyFont="1"/>
    <xf numFmtId="49" fontId="4" fillId="4" borderId="4" xfId="0" applyNumberFormat="1" applyFont="1" applyFill="1" applyBorder="1" applyAlignment="1">
      <alignment horizontal="center" wrapText="1"/>
    </xf>
    <xf numFmtId="164" fontId="13" fillId="0" borderId="0" xfId="0" applyNumberFormat="1" applyFont="1" applyAlignment="1">
      <alignment horizontal="right"/>
    </xf>
    <xf numFmtId="10" fontId="13" fillId="0" borderId="0" xfId="0" applyNumberFormat="1" applyFont="1" applyAlignment="1">
      <alignment horizontal="right"/>
    </xf>
    <xf numFmtId="0" fontId="17" fillId="4" borderId="0" xfId="0" applyFont="1" applyFill="1" applyAlignment="1">
      <alignment horizontal="left"/>
    </xf>
    <xf numFmtId="0" fontId="17" fillId="4" borderId="0" xfId="0" applyFont="1" applyFill="1" applyAlignment="1">
      <alignment horizontal="center"/>
    </xf>
    <xf numFmtId="164" fontId="17" fillId="4" borderId="0" xfId="0" applyNumberFormat="1" applyFont="1" applyFill="1" applyAlignment="1">
      <alignment horizontal="right"/>
    </xf>
    <xf numFmtId="10" fontId="17" fillId="4" borderId="0" xfId="0" applyNumberFormat="1" applyFont="1" applyFill="1" applyAlignment="1">
      <alignment horizontal="right"/>
    </xf>
    <xf numFmtId="0" fontId="18" fillId="0" borderId="0" xfId="0" applyFont="1"/>
    <xf numFmtId="164" fontId="18" fillId="0" borderId="0" xfId="0" applyNumberFormat="1" applyFont="1" applyAlignment="1">
      <alignment horizontal="right"/>
    </xf>
    <xf numFmtId="10" fontId="18" fillId="0" borderId="0" xfId="0" applyNumberFormat="1" applyFont="1" applyAlignment="1">
      <alignment horizontal="right"/>
    </xf>
    <xf numFmtId="0" fontId="4" fillId="4" borderId="2" xfId="0" applyFont="1" applyFill="1" applyBorder="1"/>
    <xf numFmtId="0" fontId="4" fillId="4" borderId="3" xfId="0" applyFont="1" applyFill="1" applyBorder="1"/>
    <xf numFmtId="10" fontId="4" fillId="4" borderId="4" xfId="0" applyNumberFormat="1" applyFont="1" applyFill="1" applyBorder="1" applyAlignment="1">
      <alignment horizontal="center" wrapText="1"/>
    </xf>
    <xf numFmtId="0" fontId="17" fillId="4" borderId="0" xfId="0" applyFont="1" applyFill="1"/>
    <xf numFmtId="0" fontId="13" fillId="0" borderId="0" xfId="0" applyFont="1"/>
    <xf numFmtId="16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17" fillId="5" borderId="0" xfId="0" applyFont="1" applyFill="1"/>
    <xf numFmtId="164" fontId="17" fillId="5" borderId="0" xfId="0" applyNumberFormat="1" applyFont="1" applyFill="1" applyAlignment="1">
      <alignment horizontal="right"/>
    </xf>
    <xf numFmtId="10" fontId="17" fillId="5" borderId="0" xfId="0" applyNumberFormat="1" applyFont="1" applyFill="1" applyAlignment="1">
      <alignment horizontal="right"/>
    </xf>
    <xf numFmtId="164" fontId="14" fillId="0" borderId="0" xfId="0" applyNumberFormat="1" applyFont="1" applyAlignment="1">
      <alignment horizontal="right"/>
    </xf>
    <xf numFmtId="0" fontId="17" fillId="6" borderId="0" xfId="0" applyFont="1" applyFill="1"/>
    <xf numFmtId="164" fontId="17" fillId="6" borderId="0" xfId="0" applyNumberFormat="1" applyFont="1" applyFill="1" applyAlignment="1">
      <alignment horizontal="right"/>
    </xf>
    <xf numFmtId="10" fontId="17" fillId="6" borderId="0" xfId="0" applyNumberFormat="1" applyFont="1" applyFill="1" applyAlignment="1">
      <alignment horizontal="right"/>
    </xf>
    <xf numFmtId="164" fontId="17" fillId="0" borderId="0" xfId="0" applyNumberFormat="1" applyFont="1" applyAlignment="1">
      <alignment horizontal="right"/>
    </xf>
    <xf numFmtId="0" fontId="17" fillId="7" borderId="0" xfId="0" applyFont="1" applyFill="1"/>
    <xf numFmtId="164" fontId="17" fillId="7" borderId="0" xfId="0" applyNumberFormat="1" applyFont="1" applyFill="1" applyAlignment="1">
      <alignment horizontal="right"/>
    </xf>
    <xf numFmtId="10" fontId="17" fillId="7" borderId="0" xfId="0" applyNumberFormat="1" applyFont="1" applyFill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3" borderId="0" xfId="0" applyFont="1" applyFill="1"/>
    <xf numFmtId="164" fontId="16" fillId="3" borderId="0" xfId="0" applyNumberFormat="1" applyFont="1" applyFill="1" applyAlignment="1">
      <alignment horizontal="right"/>
    </xf>
    <xf numFmtId="10" fontId="16" fillId="3" borderId="0" xfId="0" applyNumberFormat="1" applyFont="1" applyFill="1" applyAlignment="1">
      <alignment horizontal="right"/>
    </xf>
    <xf numFmtId="0" fontId="4" fillId="8" borderId="0" xfId="0" applyFont="1" applyFill="1"/>
    <xf numFmtId="164" fontId="4" fillId="8" borderId="0" xfId="0" applyNumberFormat="1" applyFont="1" applyFill="1" applyAlignment="1">
      <alignment horizontal="right"/>
    </xf>
    <xf numFmtId="10" fontId="4" fillId="8" borderId="0" xfId="0" applyNumberFormat="1" applyFont="1" applyFill="1" applyAlignment="1">
      <alignment horizontal="right"/>
    </xf>
    <xf numFmtId="164" fontId="19" fillId="0" borderId="0" xfId="0" applyNumberFormat="1" applyFont="1" applyAlignment="1">
      <alignment horizontal="right"/>
    </xf>
    <xf numFmtId="0" fontId="19" fillId="9" borderId="0" xfId="0" applyFont="1" applyFill="1"/>
    <xf numFmtId="164" fontId="19" fillId="9" borderId="0" xfId="0" applyNumberFormat="1" applyFont="1" applyFill="1" applyAlignment="1">
      <alignment horizontal="right"/>
    </xf>
    <xf numFmtId="10" fontId="19" fillId="9" borderId="0" xfId="0" applyNumberFormat="1" applyFont="1" applyFill="1" applyAlignment="1">
      <alignment horizontal="right"/>
    </xf>
    <xf numFmtId="10" fontId="19" fillId="0" borderId="0" xfId="0" applyNumberFormat="1" applyFont="1" applyAlignment="1">
      <alignment horizontal="right"/>
    </xf>
    <xf numFmtId="0" fontId="19" fillId="0" borderId="0" xfId="0" applyFont="1"/>
    <xf numFmtId="164" fontId="18" fillId="10" borderId="0" xfId="0" applyNumberFormat="1" applyFont="1" applyFill="1" applyAlignment="1">
      <alignment horizontal="right"/>
    </xf>
    <xf numFmtId="0" fontId="20" fillId="0" borderId="0" xfId="0" applyFont="1"/>
    <xf numFmtId="164" fontId="20" fillId="0" borderId="0" xfId="0" applyNumberFormat="1" applyFont="1" applyAlignment="1">
      <alignment horizontal="right"/>
    </xf>
    <xf numFmtId="10" fontId="20" fillId="0" borderId="0" xfId="0" applyNumberFormat="1" applyFont="1" applyAlignment="1">
      <alignment horizontal="right"/>
    </xf>
    <xf numFmtId="164" fontId="21" fillId="0" borderId="0" xfId="0" applyNumberFormat="1" applyFont="1" applyAlignment="1">
      <alignment horizontal="right"/>
    </xf>
    <xf numFmtId="0" fontId="17" fillId="4" borderId="0" xfId="0" applyFont="1" applyFill="1" applyAlignment="1">
      <alignment vertical="center"/>
    </xf>
    <xf numFmtId="164" fontId="17" fillId="4" borderId="0" xfId="0" applyNumberFormat="1" applyFont="1" applyFill="1" applyAlignment="1">
      <alignment horizontal="right" vertical="center"/>
    </xf>
    <xf numFmtId="10" fontId="17" fillId="4" borderId="0" xfId="0" applyNumberFormat="1" applyFont="1" applyFill="1" applyAlignment="1">
      <alignment horizontal="right" vertic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10" fontId="17" fillId="0" borderId="0" xfId="0" applyNumberFormat="1" applyFont="1" applyAlignment="1">
      <alignment horizontal="right"/>
    </xf>
    <xf numFmtId="0" fontId="17" fillId="5" borderId="0" xfId="0" applyFont="1" applyFill="1" applyAlignment="1">
      <alignment horizontal="left"/>
    </xf>
    <xf numFmtId="0" fontId="22" fillId="0" borderId="0" xfId="0" applyFont="1"/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3" fillId="0" borderId="0" xfId="0" applyFont="1"/>
    <xf numFmtId="0" fontId="17" fillId="0" borderId="0" xfId="0" applyFont="1"/>
    <xf numFmtId="0" fontId="0" fillId="0" borderId="0" xfId="0" applyAlignment="1">
      <alignment horizontal="center"/>
    </xf>
    <xf numFmtId="0" fontId="4" fillId="3" borderId="2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0" fontId="4" fillId="4" borderId="2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wrapText="1"/>
    </xf>
  </cellXfs>
  <cellStyles count="2">
    <cellStyle name="Normalno" xfId="0" builtinId="0"/>
    <cellStyle name="Provjera ćelije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65B11-E937-433A-97DE-3E138362A67B}">
  <dimension ref="A1:O39"/>
  <sheetViews>
    <sheetView tabSelected="1" workbookViewId="0">
      <selection activeCell="A4" sqref="A4:J4"/>
    </sheetView>
  </sheetViews>
  <sheetFormatPr defaultRowHeight="15" x14ac:dyDescent="0.25"/>
  <cols>
    <col min="1" max="1" width="7" customWidth="1"/>
    <col min="2" max="2" width="35" customWidth="1"/>
    <col min="3" max="3" width="14.140625" hidden="1" customWidth="1"/>
    <col min="4" max="4" width="18.28515625" customWidth="1"/>
    <col min="5" max="5" width="16.7109375" hidden="1" customWidth="1"/>
    <col min="6" max="6" width="15.28515625" customWidth="1"/>
    <col min="7" max="7" width="18.5703125" hidden="1" customWidth="1"/>
    <col min="8" max="9" width="0" hidden="1" customWidth="1"/>
    <col min="10" max="10" width="8.140625" customWidth="1"/>
    <col min="11" max="12" width="0" hidden="1" customWidth="1"/>
    <col min="13" max="13" width="2.140625" hidden="1" customWidth="1"/>
  </cols>
  <sheetData>
    <row r="1" spans="1:15" s="2" customFormat="1" ht="12.75" x14ac:dyDescent="0.2">
      <c r="A1" s="125" t="s">
        <v>536</v>
      </c>
      <c r="B1" s="125"/>
      <c r="C1" s="125"/>
      <c r="D1" s="125"/>
      <c r="E1" s="125"/>
      <c r="F1" s="125"/>
      <c r="G1" s="125"/>
      <c r="H1" s="125"/>
      <c r="I1" s="125"/>
      <c r="J1" s="125"/>
      <c r="K1" s="1"/>
      <c r="L1" s="1"/>
      <c r="M1" s="1"/>
      <c r="N1" s="1"/>
      <c r="O1" s="1"/>
    </row>
    <row r="2" spans="1:15" s="2" customFormat="1" ht="12.75" x14ac:dyDescent="0.2">
      <c r="A2" s="126" t="s">
        <v>537</v>
      </c>
      <c r="B2" s="126"/>
      <c r="C2" s="126"/>
      <c r="D2" s="126"/>
      <c r="E2" s="126"/>
      <c r="F2" s="126"/>
      <c r="G2" s="126"/>
      <c r="H2" s="126"/>
      <c r="I2" s="126"/>
      <c r="J2" s="126"/>
      <c r="K2" s="1"/>
      <c r="L2" s="1"/>
      <c r="M2" s="1"/>
      <c r="N2" s="1"/>
      <c r="O2" s="1"/>
    </row>
    <row r="3" spans="1:15" s="2" customFormat="1" ht="13.9" customHeight="1" x14ac:dyDescent="0.2">
      <c r="A3" s="126" t="s">
        <v>538</v>
      </c>
      <c r="B3" s="126"/>
      <c r="C3" s="126"/>
      <c r="D3" s="126"/>
      <c r="E3" s="126"/>
      <c r="F3" s="126"/>
      <c r="G3" s="126"/>
      <c r="H3" s="126"/>
      <c r="I3" s="126"/>
      <c r="J3" s="126"/>
      <c r="K3" s="3"/>
      <c r="L3" s="3"/>
      <c r="M3" s="3"/>
      <c r="N3" s="1"/>
      <c r="O3" s="1"/>
    </row>
    <row r="4" spans="1:15" s="2" customFormat="1" ht="14.45" customHeight="1" x14ac:dyDescent="0.2">
      <c r="A4" s="126" t="s">
        <v>535</v>
      </c>
      <c r="B4" s="126"/>
      <c r="C4" s="126"/>
      <c r="D4" s="126"/>
      <c r="E4" s="126"/>
      <c r="F4" s="126"/>
      <c r="G4" s="126"/>
      <c r="H4" s="126"/>
      <c r="I4" s="126"/>
      <c r="J4" s="126"/>
      <c r="K4" s="3"/>
      <c r="L4" s="3"/>
      <c r="M4" s="3"/>
      <c r="N4" s="1"/>
      <c r="O4" s="1"/>
    </row>
    <row r="5" spans="1:15" s="2" customFormat="1" ht="20.25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3"/>
      <c r="L5" s="3"/>
      <c r="M5" s="3"/>
      <c r="N5" s="1"/>
      <c r="O5" s="1"/>
    </row>
    <row r="6" spans="1:15" s="2" customFormat="1" ht="28.9" customHeight="1" x14ac:dyDescent="0.2">
      <c r="A6" s="9" t="s">
        <v>0</v>
      </c>
      <c r="B6" s="9"/>
      <c r="C6" s="9"/>
      <c r="D6" s="9"/>
      <c r="E6" s="9"/>
      <c r="F6" s="9"/>
      <c r="G6" s="9"/>
      <c r="H6" s="9"/>
      <c r="I6" s="9"/>
      <c r="J6" s="9"/>
      <c r="K6" s="10"/>
      <c r="L6" s="10"/>
      <c r="M6" s="10"/>
      <c r="N6" s="1"/>
      <c r="O6" s="1"/>
    </row>
    <row r="7" spans="1:15" s="2" customFormat="1" ht="12.75" x14ac:dyDescent="0.2">
      <c r="A7" s="9" t="s">
        <v>539</v>
      </c>
      <c r="B7" s="9"/>
      <c r="C7" s="9"/>
      <c r="D7" s="9"/>
      <c r="E7" s="9"/>
      <c r="F7" s="9"/>
      <c r="G7" s="9"/>
      <c r="H7" s="9"/>
      <c r="I7" s="9"/>
      <c r="J7" s="9"/>
      <c r="K7" s="1"/>
      <c r="L7" s="1"/>
      <c r="M7" s="1"/>
      <c r="N7" s="1"/>
      <c r="O7" s="1"/>
    </row>
    <row r="8" spans="1:15" s="2" customFormat="1" ht="12.75" x14ac:dyDescent="0.2">
      <c r="A8" s="9"/>
      <c r="B8" s="9"/>
      <c r="C8" s="8"/>
      <c r="D8" s="8"/>
      <c r="E8" s="8"/>
      <c r="F8" s="8"/>
      <c r="G8" s="8"/>
      <c r="H8" s="8"/>
      <c r="I8" s="8"/>
      <c r="J8" s="8"/>
      <c r="K8" s="1"/>
      <c r="L8" s="1"/>
      <c r="M8" s="1"/>
      <c r="N8" s="1"/>
      <c r="O8" s="1"/>
    </row>
    <row r="9" spans="1:15" s="11" customFormat="1" ht="12.75" x14ac:dyDescent="0.2">
      <c r="A9" s="127" t="s">
        <v>1</v>
      </c>
      <c r="B9" s="127"/>
      <c r="C9" s="127"/>
      <c r="D9" s="127"/>
      <c r="E9" s="127"/>
      <c r="F9" s="127"/>
      <c r="G9" s="127"/>
      <c r="H9" s="127"/>
      <c r="I9" s="127"/>
      <c r="J9" s="127"/>
      <c r="K9" s="3"/>
      <c r="L9" s="3"/>
      <c r="M9" s="3"/>
      <c r="N9" s="3"/>
      <c r="O9" s="3"/>
    </row>
    <row r="10" spans="1:15" s="10" customFormat="1" ht="17.45" customHeight="1" x14ac:dyDescent="0.2">
      <c r="A10" s="127" t="s">
        <v>2</v>
      </c>
      <c r="B10" s="127"/>
      <c r="C10" s="127"/>
      <c r="D10" s="127"/>
      <c r="E10" s="127"/>
      <c r="F10" s="127"/>
      <c r="G10" s="127"/>
      <c r="H10" s="127"/>
      <c r="I10" s="127"/>
      <c r="J10" s="127"/>
    </row>
    <row r="11" spans="1:15" s="2" customFormat="1" ht="12.75" x14ac:dyDescent="0.2">
      <c r="A11" s="8" t="s">
        <v>34</v>
      </c>
      <c r="B11" s="8"/>
      <c r="C11" s="8"/>
      <c r="D11" s="8"/>
      <c r="E11" s="8"/>
      <c r="F11" s="8"/>
      <c r="G11" s="8"/>
      <c r="H11" s="8"/>
      <c r="I11" s="8"/>
      <c r="J11" s="8"/>
      <c r="K11" s="1"/>
      <c r="L11" s="1"/>
      <c r="M11" s="1"/>
      <c r="N11" s="1"/>
      <c r="O11" s="1"/>
    </row>
    <row r="12" spans="1:15" s="2" customFormat="1" ht="12.75" x14ac:dyDescent="0.2">
      <c r="A12" s="10" t="s">
        <v>3</v>
      </c>
      <c r="B12" s="1"/>
      <c r="C12" s="1"/>
      <c r="D12" s="1"/>
      <c r="E12" s="1"/>
      <c r="F12" s="1"/>
      <c r="G12" s="1"/>
      <c r="H12" s="1"/>
      <c r="I12" s="1"/>
      <c r="J12" s="12"/>
      <c r="K12" s="1"/>
      <c r="L12" s="1"/>
      <c r="M12" s="1"/>
      <c r="N12" s="1"/>
      <c r="O12" s="1"/>
    </row>
    <row r="13" spans="1:15" s="2" customFormat="1" ht="63.6" customHeight="1" x14ac:dyDescent="0.2">
      <c r="A13" s="123" t="s">
        <v>4</v>
      </c>
      <c r="B13" s="124"/>
      <c r="C13" s="13" t="s">
        <v>5</v>
      </c>
      <c r="D13" s="14" t="s">
        <v>33</v>
      </c>
      <c r="E13" s="15" t="s">
        <v>6</v>
      </c>
      <c r="F13" s="16" t="s">
        <v>30</v>
      </c>
      <c r="G13" s="17" t="s">
        <v>7</v>
      </c>
      <c r="H13" s="15" t="s">
        <v>8</v>
      </c>
      <c r="I13" s="15" t="s">
        <v>9</v>
      </c>
      <c r="J13" s="15" t="s">
        <v>32</v>
      </c>
      <c r="K13" s="18" t="s">
        <v>10</v>
      </c>
      <c r="L13" s="19" t="s">
        <v>11</v>
      </c>
      <c r="M13" s="19" t="s">
        <v>12</v>
      </c>
    </row>
    <row r="14" spans="1:15" s="2" customFormat="1" ht="20.45" customHeight="1" x14ac:dyDescent="0.2">
      <c r="A14" s="20"/>
      <c r="B14" s="21">
        <v>1</v>
      </c>
      <c r="C14" s="21">
        <v>2</v>
      </c>
      <c r="D14" s="21" t="s">
        <v>31</v>
      </c>
      <c r="E14" s="21"/>
      <c r="F14" s="22" t="s">
        <v>13</v>
      </c>
      <c r="G14" s="21"/>
      <c r="H14" s="21"/>
      <c r="I14" s="21" t="s">
        <v>15</v>
      </c>
      <c r="J14" s="21" t="s">
        <v>14</v>
      </c>
      <c r="K14" s="23"/>
      <c r="L14" s="23"/>
      <c r="M14" s="23"/>
    </row>
    <row r="15" spans="1:15" s="2" customFormat="1" ht="18.600000000000001" customHeight="1" x14ac:dyDescent="0.2">
      <c r="A15" s="24" t="s">
        <v>16</v>
      </c>
      <c r="B15" s="25" t="s">
        <v>17</v>
      </c>
      <c r="C15" s="26">
        <v>5089574</v>
      </c>
      <c r="D15" s="27">
        <v>105897516</v>
      </c>
      <c r="E15" s="27">
        <v>34607326</v>
      </c>
      <c r="F15" s="26">
        <v>5764952.9000000004</v>
      </c>
      <c r="G15" s="27">
        <f>H15-F15</f>
        <v>-5764952.9000000004</v>
      </c>
      <c r="H15" s="27">
        <v>0</v>
      </c>
      <c r="I15" s="28">
        <f>IF(C15&lt;&gt;0,F15/C15,"-")</f>
        <v>1.1326985126849518</v>
      </c>
      <c r="J15" s="29">
        <f t="shared" ref="J15:J21" si="0">IF(D15&lt;&gt;0,F15/D15,"-")</f>
        <v>5.4438981363831046E-2</v>
      </c>
      <c r="K15" s="27">
        <v>0</v>
      </c>
      <c r="L15" s="27">
        <v>0</v>
      </c>
      <c r="M15" s="27">
        <v>0</v>
      </c>
    </row>
    <row r="16" spans="1:15" s="2" customFormat="1" ht="18" customHeight="1" x14ac:dyDescent="0.2">
      <c r="A16" s="24">
        <v>7</v>
      </c>
      <c r="B16" s="25" t="s">
        <v>18</v>
      </c>
      <c r="C16" s="26">
        <v>575</v>
      </c>
      <c r="D16" s="27">
        <v>90000</v>
      </c>
      <c r="E16" s="27">
        <v>3000</v>
      </c>
      <c r="F16" s="26">
        <v>1339.07</v>
      </c>
      <c r="G16" s="27">
        <f>H16-F16</f>
        <v>-1339.07</v>
      </c>
      <c r="H16" s="27">
        <v>0</v>
      </c>
      <c r="I16" s="28">
        <f t="shared" ref="I16:I21" si="1">IF(C16&lt;&gt;0,F16/C16,"-")</f>
        <v>2.3288173913043475</v>
      </c>
      <c r="J16" s="29">
        <f t="shared" si="0"/>
        <v>1.4878555555555555E-2</v>
      </c>
      <c r="K16" s="27">
        <v>0</v>
      </c>
      <c r="L16" s="27">
        <v>0</v>
      </c>
      <c r="M16" s="27">
        <v>0</v>
      </c>
    </row>
    <row r="17" spans="1:15" s="2" customFormat="1" ht="18" customHeight="1" x14ac:dyDescent="0.2">
      <c r="A17" s="24"/>
      <c r="B17" s="25" t="s">
        <v>19</v>
      </c>
      <c r="C17" s="26">
        <f>SUM(C15:C16)</f>
        <v>5090149</v>
      </c>
      <c r="D17" s="27">
        <f>SUM(D15:D16)</f>
        <v>105987516</v>
      </c>
      <c r="E17" s="27">
        <v>34610326</v>
      </c>
      <c r="F17" s="26">
        <f>SUM(F15:F16)</f>
        <v>5766291.9700000007</v>
      </c>
      <c r="G17" s="27"/>
      <c r="H17" s="27"/>
      <c r="I17" s="30">
        <f t="shared" si="1"/>
        <v>1.1328336302139683</v>
      </c>
      <c r="J17" s="31">
        <f t="shared" si="0"/>
        <v>5.4405388366682739E-2</v>
      </c>
      <c r="K17" s="27"/>
      <c r="L17" s="27"/>
      <c r="M17" s="27"/>
    </row>
    <row r="18" spans="1:15" s="2" customFormat="1" ht="18" customHeight="1" x14ac:dyDescent="0.2">
      <c r="A18" s="32">
        <v>3</v>
      </c>
      <c r="B18" s="33" t="s">
        <v>20</v>
      </c>
      <c r="C18" s="34">
        <v>2941915</v>
      </c>
      <c r="D18" s="35">
        <v>14090233</v>
      </c>
      <c r="E18" s="35">
        <v>5835099</v>
      </c>
      <c r="F18" s="34">
        <v>3338006.54</v>
      </c>
      <c r="G18" s="35">
        <f>H18-F18</f>
        <v>-3338006.54</v>
      </c>
      <c r="H18" s="35">
        <v>0</v>
      </c>
      <c r="I18" s="28">
        <f t="shared" si="1"/>
        <v>1.1346373161699097</v>
      </c>
      <c r="J18" s="29">
        <f t="shared" si="0"/>
        <v>0.23690215342783899</v>
      </c>
      <c r="K18" s="35">
        <v>0</v>
      </c>
      <c r="L18" s="35">
        <v>0</v>
      </c>
      <c r="M18" s="35">
        <v>0</v>
      </c>
    </row>
    <row r="19" spans="1:15" s="2" customFormat="1" ht="18" customHeight="1" x14ac:dyDescent="0.2">
      <c r="A19" s="24">
        <v>4</v>
      </c>
      <c r="B19" s="25" t="s">
        <v>21</v>
      </c>
      <c r="C19" s="26">
        <v>1443660</v>
      </c>
      <c r="D19" s="27">
        <v>94048226</v>
      </c>
      <c r="E19" s="27">
        <v>39854927</v>
      </c>
      <c r="F19" s="26">
        <v>12549.39</v>
      </c>
      <c r="G19" s="27">
        <f>H19-F19</f>
        <v>-12549.39</v>
      </c>
      <c r="H19" s="27">
        <v>0</v>
      </c>
      <c r="I19" s="28">
        <f t="shared" si="1"/>
        <v>8.6927600681600929E-3</v>
      </c>
      <c r="J19" s="29">
        <f t="shared" si="0"/>
        <v>1.3343569074870162E-4</v>
      </c>
      <c r="K19" s="27">
        <v>0</v>
      </c>
      <c r="L19" s="27">
        <v>0</v>
      </c>
      <c r="M19" s="27">
        <v>0</v>
      </c>
    </row>
    <row r="20" spans="1:15" s="2" customFormat="1" ht="18" customHeight="1" x14ac:dyDescent="0.2">
      <c r="A20" s="36"/>
      <c r="B20" s="37" t="s">
        <v>22</v>
      </c>
      <c r="C20" s="38">
        <f>SUM(C18:C19)</f>
        <v>4385575</v>
      </c>
      <c r="D20" s="39">
        <f>SUM(D18:D19)</f>
        <v>108138459</v>
      </c>
      <c r="E20" s="39">
        <f>SUM(E18:E19)</f>
        <v>45690026</v>
      </c>
      <c r="F20" s="38">
        <f>SUM(F18:F19)</f>
        <v>3350555.93</v>
      </c>
      <c r="G20" s="39"/>
      <c r="H20" s="39"/>
      <c r="I20" s="30">
        <f t="shared" si="1"/>
        <v>0.76399467116626674</v>
      </c>
      <c r="J20" s="31">
        <f t="shared" si="0"/>
        <v>3.0983943741976203E-2</v>
      </c>
      <c r="K20" s="27"/>
      <c r="L20" s="27"/>
      <c r="M20" s="27"/>
    </row>
    <row r="21" spans="1:15" s="2" customFormat="1" ht="25.15" customHeight="1" x14ac:dyDescent="0.2">
      <c r="A21" s="40" t="s">
        <v>23</v>
      </c>
      <c r="B21" s="41"/>
      <c r="C21" s="42"/>
      <c r="D21" s="42"/>
      <c r="E21" s="43">
        <f>E15+E16-E18-E19</f>
        <v>-11079700</v>
      </c>
      <c r="F21" s="44">
        <f>SUM(F15+F16-F18-F19)</f>
        <v>2415736.0400000005</v>
      </c>
      <c r="G21" s="42">
        <f>H21-F21</f>
        <v>-2415736.0400000005</v>
      </c>
      <c r="H21" s="42">
        <f>H15+H16-H18-H19</f>
        <v>0</v>
      </c>
      <c r="I21" s="45" t="str">
        <f t="shared" si="1"/>
        <v>-</v>
      </c>
      <c r="J21" s="46" t="str">
        <f t="shared" si="0"/>
        <v>-</v>
      </c>
      <c r="K21" s="42">
        <f>K15+K16-K18-K19</f>
        <v>0</v>
      </c>
      <c r="L21" s="42">
        <f>L15+L16-L18-L19</f>
        <v>0</v>
      </c>
      <c r="M21" s="42">
        <f>M15+M16-M18-M19</f>
        <v>0</v>
      </c>
    </row>
    <row r="22" spans="1:15" s="2" customFormat="1" ht="17.45" customHeight="1" x14ac:dyDescent="0.2">
      <c r="B22" s="5"/>
      <c r="C22" s="6"/>
      <c r="D22" s="6"/>
      <c r="E22" s="6"/>
      <c r="F22" s="6"/>
      <c r="G22" s="6"/>
      <c r="H22" s="6"/>
      <c r="I22" s="7"/>
      <c r="J22" s="7"/>
      <c r="K22" s="6"/>
      <c r="L22" s="6"/>
      <c r="M22" s="6"/>
    </row>
    <row r="23" spans="1:15" s="2" customFormat="1" ht="12.75" x14ac:dyDescent="0.2">
      <c r="A23" s="10" t="s">
        <v>24</v>
      </c>
      <c r="B23" s="1"/>
      <c r="C23" s="1"/>
      <c r="D23" s="1"/>
      <c r="E23" s="1"/>
      <c r="F23" s="1"/>
      <c r="G23" s="1"/>
      <c r="H23" s="1"/>
      <c r="I23" s="1"/>
      <c r="J23" s="12"/>
      <c r="K23" s="1"/>
      <c r="L23" s="1"/>
      <c r="M23" s="1"/>
      <c r="N23" s="1"/>
      <c r="O23" s="1"/>
    </row>
    <row r="24" spans="1:15" s="2" customFormat="1" ht="48.6" customHeight="1" x14ac:dyDescent="0.2">
      <c r="A24" s="123" t="s">
        <v>4</v>
      </c>
      <c r="B24" s="124"/>
      <c r="C24" s="13" t="s">
        <v>5</v>
      </c>
      <c r="D24" s="14" t="s">
        <v>33</v>
      </c>
      <c r="E24" s="15" t="s">
        <v>6</v>
      </c>
      <c r="F24" s="16" t="s">
        <v>36</v>
      </c>
      <c r="G24" s="17" t="s">
        <v>7</v>
      </c>
      <c r="H24" s="15" t="s">
        <v>8</v>
      </c>
      <c r="I24" s="47" t="s">
        <v>25</v>
      </c>
      <c r="J24" s="47" t="s">
        <v>35</v>
      </c>
      <c r="K24" s="18" t="str">
        <f>K13</f>
        <v>Plan za iduću godinu</v>
      </c>
      <c r="L24" s="19" t="str">
        <f>L13</f>
        <v>Projekcija za+1.</v>
      </c>
      <c r="M24" s="19" t="s">
        <v>26</v>
      </c>
    </row>
    <row r="25" spans="1:15" s="2" customFormat="1" ht="19.149999999999999" customHeight="1" x14ac:dyDescent="0.2">
      <c r="A25" s="20"/>
      <c r="B25" s="21">
        <v>1</v>
      </c>
      <c r="C25" s="21">
        <v>2</v>
      </c>
      <c r="D25" s="21" t="s">
        <v>31</v>
      </c>
      <c r="E25" s="21"/>
      <c r="F25" s="22" t="s">
        <v>13</v>
      </c>
      <c r="G25" s="21"/>
      <c r="H25" s="21"/>
      <c r="I25" s="48" t="s">
        <v>15</v>
      </c>
      <c r="J25" s="53">
        <v>4</v>
      </c>
      <c r="K25" s="49"/>
      <c r="L25" s="49"/>
      <c r="M25" s="49"/>
    </row>
    <row r="26" spans="1:15" s="2" customFormat="1" ht="18" customHeight="1" x14ac:dyDescent="0.2">
      <c r="A26" s="24">
        <v>8</v>
      </c>
      <c r="B26" s="25" t="s">
        <v>27</v>
      </c>
      <c r="C26" s="27">
        <v>0</v>
      </c>
      <c r="D26" s="27">
        <v>2122143</v>
      </c>
      <c r="E26" s="27">
        <v>12500000</v>
      </c>
      <c r="F26" s="27">
        <v>0</v>
      </c>
      <c r="G26" s="27">
        <f>H26-F26</f>
        <v>0</v>
      </c>
      <c r="H26" s="27">
        <v>0</v>
      </c>
      <c r="I26" s="28" t="str">
        <f>IF(C26&lt;&gt;0,F26/C26,"-")</f>
        <v>-</v>
      </c>
      <c r="J26" s="29">
        <f>IF(D26&lt;&gt;0,F26/D26,"-")</f>
        <v>0</v>
      </c>
      <c r="K26" s="27">
        <v>0</v>
      </c>
      <c r="L26" s="27">
        <v>0</v>
      </c>
      <c r="M26" s="27">
        <v>0</v>
      </c>
    </row>
    <row r="27" spans="1:15" s="2" customFormat="1" ht="18" customHeight="1" x14ac:dyDescent="0.2">
      <c r="A27" s="24">
        <v>5</v>
      </c>
      <c r="B27" s="25" t="s">
        <v>28</v>
      </c>
      <c r="C27" s="27">
        <v>0</v>
      </c>
      <c r="D27" s="27">
        <v>401200</v>
      </c>
      <c r="E27" s="27">
        <v>0</v>
      </c>
      <c r="F27" s="27">
        <v>0</v>
      </c>
      <c r="G27" s="27">
        <f>H27-F27</f>
        <v>0</v>
      </c>
      <c r="H27" s="27">
        <v>0</v>
      </c>
      <c r="I27" s="28" t="str">
        <f>IF(C27&lt;&gt;0,F27/C27,"-")</f>
        <v>-</v>
      </c>
      <c r="J27" s="29">
        <f>IF(D27&lt;&gt;0,F27/D27,"-")</f>
        <v>0</v>
      </c>
      <c r="K27" s="27">
        <v>0</v>
      </c>
      <c r="L27" s="27">
        <v>0</v>
      </c>
      <c r="M27" s="27">
        <v>0</v>
      </c>
    </row>
    <row r="28" spans="1:15" s="2" customFormat="1" ht="18.600000000000001" customHeight="1" x14ac:dyDescent="0.2">
      <c r="A28" s="40" t="s">
        <v>29</v>
      </c>
      <c r="B28" s="41"/>
      <c r="C28" s="42">
        <v>0</v>
      </c>
      <c r="D28" s="42">
        <f>D26-D27</f>
        <v>1720943</v>
      </c>
      <c r="E28" s="42">
        <f>E26-E27</f>
        <v>12500000</v>
      </c>
      <c r="F28" s="42">
        <v>0</v>
      </c>
      <c r="G28" s="42">
        <f>G26-G27</f>
        <v>0</v>
      </c>
      <c r="H28" s="42">
        <f>H26-H27</f>
        <v>0</v>
      </c>
      <c r="I28" s="50" t="str">
        <f>IF(C28&lt;&gt;0,F28/C28,"-")</f>
        <v>-</v>
      </c>
      <c r="J28" s="51">
        <f>IF(D28&lt;&gt;0,F28/D28,"-")</f>
        <v>0</v>
      </c>
      <c r="K28" s="52">
        <f>K26-K27</f>
        <v>0</v>
      </c>
      <c r="L28" s="52">
        <f>L26-L27</f>
        <v>0</v>
      </c>
      <c r="M28" s="52">
        <f>M26-M27</f>
        <v>0</v>
      </c>
    </row>
    <row r="29" spans="1:15" s="2" customFormat="1" ht="12.75" x14ac:dyDescent="0.2">
      <c r="A29" s="125"/>
      <c r="B29" s="125"/>
      <c r="C29" s="125"/>
      <c r="D29" s="125"/>
      <c r="E29" s="125"/>
      <c r="F29" s="125"/>
      <c r="G29" s="125"/>
      <c r="H29" s="125"/>
      <c r="I29" s="125"/>
      <c r="J29" s="125"/>
      <c r="K29" s="1"/>
      <c r="L29" s="1"/>
      <c r="M29" s="1"/>
      <c r="N29" s="1"/>
      <c r="O29" s="1"/>
    </row>
    <row r="30" spans="1:15" s="4" customFormat="1" ht="15.75" x14ac:dyDescent="0.25"/>
    <row r="31" spans="1:15" s="4" customFormat="1" ht="15.75" x14ac:dyDescent="0.25"/>
    <row r="32" spans="1:15" s="4" customFormat="1" ht="15.75" x14ac:dyDescent="0.25"/>
    <row r="33" s="4" customFormat="1" ht="15.75" x14ac:dyDescent="0.25"/>
    <row r="34" s="4" customFormat="1" ht="15.75" x14ac:dyDescent="0.25"/>
    <row r="35" s="4" customFormat="1" ht="15.75" x14ac:dyDescent="0.25"/>
    <row r="36" s="4" customFormat="1" ht="15.75" x14ac:dyDescent="0.25"/>
    <row r="37" s="4" customFormat="1" ht="15.75" x14ac:dyDescent="0.25"/>
    <row r="38" s="4" customFormat="1" ht="15.75" x14ac:dyDescent="0.25"/>
    <row r="39" s="4" customFormat="1" ht="15.75" x14ac:dyDescent="0.25"/>
  </sheetData>
  <mergeCells count="9">
    <mergeCell ref="A24:B24"/>
    <mergeCell ref="A29:J29"/>
    <mergeCell ref="A1:J1"/>
    <mergeCell ref="A2:J2"/>
    <mergeCell ref="A3:J3"/>
    <mergeCell ref="A9:J9"/>
    <mergeCell ref="A10:J10"/>
    <mergeCell ref="A13:B13"/>
    <mergeCell ref="A4:J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2546-D94A-4B07-B982-DAEAB2BD5D11}">
  <dimension ref="A1:L1127"/>
  <sheetViews>
    <sheetView workbookViewId="0">
      <selection activeCell="B67" sqref="B67"/>
    </sheetView>
  </sheetViews>
  <sheetFormatPr defaultRowHeight="15" x14ac:dyDescent="0.25"/>
  <cols>
    <col min="1" max="1" width="9.14062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  <col min="257" max="257" width="9.140625" customWidth="1"/>
    <col min="258" max="258" width="59.5703125" customWidth="1"/>
    <col min="259" max="259" width="0" hidden="1" customWidth="1"/>
    <col min="260" max="261" width="18.7109375" customWidth="1"/>
    <col min="262" max="264" width="0" hidden="1" customWidth="1"/>
    <col min="265" max="265" width="10.7109375" customWidth="1"/>
    <col min="266" max="268" width="0" hidden="1" customWidth="1"/>
    <col min="513" max="513" width="9.140625" customWidth="1"/>
    <col min="514" max="514" width="59.5703125" customWidth="1"/>
    <col min="515" max="515" width="0" hidden="1" customWidth="1"/>
    <col min="516" max="517" width="18.7109375" customWidth="1"/>
    <col min="518" max="520" width="0" hidden="1" customWidth="1"/>
    <col min="521" max="521" width="10.7109375" customWidth="1"/>
    <col min="522" max="524" width="0" hidden="1" customWidth="1"/>
    <col min="769" max="769" width="9.140625" customWidth="1"/>
    <col min="770" max="770" width="59.5703125" customWidth="1"/>
    <col min="771" max="771" width="0" hidden="1" customWidth="1"/>
    <col min="772" max="773" width="18.7109375" customWidth="1"/>
    <col min="774" max="776" width="0" hidden="1" customWidth="1"/>
    <col min="777" max="777" width="10.7109375" customWidth="1"/>
    <col min="778" max="780" width="0" hidden="1" customWidth="1"/>
    <col min="1025" max="1025" width="9.140625" customWidth="1"/>
    <col min="1026" max="1026" width="59.5703125" customWidth="1"/>
    <col min="1027" max="1027" width="0" hidden="1" customWidth="1"/>
    <col min="1028" max="1029" width="18.7109375" customWidth="1"/>
    <col min="1030" max="1032" width="0" hidden="1" customWidth="1"/>
    <col min="1033" max="1033" width="10.7109375" customWidth="1"/>
    <col min="1034" max="1036" width="0" hidden="1" customWidth="1"/>
    <col min="1281" max="1281" width="9.140625" customWidth="1"/>
    <col min="1282" max="1282" width="59.5703125" customWidth="1"/>
    <col min="1283" max="1283" width="0" hidden="1" customWidth="1"/>
    <col min="1284" max="1285" width="18.7109375" customWidth="1"/>
    <col min="1286" max="1288" width="0" hidden="1" customWidth="1"/>
    <col min="1289" max="1289" width="10.7109375" customWidth="1"/>
    <col min="1290" max="1292" width="0" hidden="1" customWidth="1"/>
    <col min="1537" max="1537" width="9.140625" customWidth="1"/>
    <col min="1538" max="1538" width="59.5703125" customWidth="1"/>
    <col min="1539" max="1539" width="0" hidden="1" customWidth="1"/>
    <col min="1540" max="1541" width="18.7109375" customWidth="1"/>
    <col min="1542" max="1544" width="0" hidden="1" customWidth="1"/>
    <col min="1545" max="1545" width="10.7109375" customWidth="1"/>
    <col min="1546" max="1548" width="0" hidden="1" customWidth="1"/>
    <col min="1793" max="1793" width="9.140625" customWidth="1"/>
    <col min="1794" max="1794" width="59.5703125" customWidth="1"/>
    <col min="1795" max="1795" width="0" hidden="1" customWidth="1"/>
    <col min="1796" max="1797" width="18.7109375" customWidth="1"/>
    <col min="1798" max="1800" width="0" hidden="1" customWidth="1"/>
    <col min="1801" max="1801" width="10.7109375" customWidth="1"/>
    <col min="1802" max="1804" width="0" hidden="1" customWidth="1"/>
    <col min="2049" max="2049" width="9.140625" customWidth="1"/>
    <col min="2050" max="2050" width="59.5703125" customWidth="1"/>
    <col min="2051" max="2051" width="0" hidden="1" customWidth="1"/>
    <col min="2052" max="2053" width="18.7109375" customWidth="1"/>
    <col min="2054" max="2056" width="0" hidden="1" customWidth="1"/>
    <col min="2057" max="2057" width="10.7109375" customWidth="1"/>
    <col min="2058" max="2060" width="0" hidden="1" customWidth="1"/>
    <col min="2305" max="2305" width="9.140625" customWidth="1"/>
    <col min="2306" max="2306" width="59.5703125" customWidth="1"/>
    <col min="2307" max="2307" width="0" hidden="1" customWidth="1"/>
    <col min="2308" max="2309" width="18.7109375" customWidth="1"/>
    <col min="2310" max="2312" width="0" hidden="1" customWidth="1"/>
    <col min="2313" max="2313" width="10.7109375" customWidth="1"/>
    <col min="2314" max="2316" width="0" hidden="1" customWidth="1"/>
    <col min="2561" max="2561" width="9.140625" customWidth="1"/>
    <col min="2562" max="2562" width="59.5703125" customWidth="1"/>
    <col min="2563" max="2563" width="0" hidden="1" customWidth="1"/>
    <col min="2564" max="2565" width="18.7109375" customWidth="1"/>
    <col min="2566" max="2568" width="0" hidden="1" customWidth="1"/>
    <col min="2569" max="2569" width="10.7109375" customWidth="1"/>
    <col min="2570" max="2572" width="0" hidden="1" customWidth="1"/>
    <col min="2817" max="2817" width="9.140625" customWidth="1"/>
    <col min="2818" max="2818" width="59.5703125" customWidth="1"/>
    <col min="2819" max="2819" width="0" hidden="1" customWidth="1"/>
    <col min="2820" max="2821" width="18.7109375" customWidth="1"/>
    <col min="2822" max="2824" width="0" hidden="1" customWidth="1"/>
    <col min="2825" max="2825" width="10.7109375" customWidth="1"/>
    <col min="2826" max="2828" width="0" hidden="1" customWidth="1"/>
    <col min="3073" max="3073" width="9.140625" customWidth="1"/>
    <col min="3074" max="3074" width="59.5703125" customWidth="1"/>
    <col min="3075" max="3075" width="0" hidden="1" customWidth="1"/>
    <col min="3076" max="3077" width="18.7109375" customWidth="1"/>
    <col min="3078" max="3080" width="0" hidden="1" customWidth="1"/>
    <col min="3081" max="3081" width="10.7109375" customWidth="1"/>
    <col min="3082" max="3084" width="0" hidden="1" customWidth="1"/>
    <col min="3329" max="3329" width="9.140625" customWidth="1"/>
    <col min="3330" max="3330" width="59.5703125" customWidth="1"/>
    <col min="3331" max="3331" width="0" hidden="1" customWidth="1"/>
    <col min="3332" max="3333" width="18.7109375" customWidth="1"/>
    <col min="3334" max="3336" width="0" hidden="1" customWidth="1"/>
    <col min="3337" max="3337" width="10.7109375" customWidth="1"/>
    <col min="3338" max="3340" width="0" hidden="1" customWidth="1"/>
    <col min="3585" max="3585" width="9.140625" customWidth="1"/>
    <col min="3586" max="3586" width="59.5703125" customWidth="1"/>
    <col min="3587" max="3587" width="0" hidden="1" customWidth="1"/>
    <col min="3588" max="3589" width="18.7109375" customWidth="1"/>
    <col min="3590" max="3592" width="0" hidden="1" customWidth="1"/>
    <col min="3593" max="3593" width="10.7109375" customWidth="1"/>
    <col min="3594" max="3596" width="0" hidden="1" customWidth="1"/>
    <col min="3841" max="3841" width="9.140625" customWidth="1"/>
    <col min="3842" max="3842" width="59.5703125" customWidth="1"/>
    <col min="3843" max="3843" width="0" hidden="1" customWidth="1"/>
    <col min="3844" max="3845" width="18.7109375" customWidth="1"/>
    <col min="3846" max="3848" width="0" hidden="1" customWidth="1"/>
    <col min="3849" max="3849" width="10.7109375" customWidth="1"/>
    <col min="3850" max="3852" width="0" hidden="1" customWidth="1"/>
    <col min="4097" max="4097" width="9.140625" customWidth="1"/>
    <col min="4098" max="4098" width="59.5703125" customWidth="1"/>
    <col min="4099" max="4099" width="0" hidden="1" customWidth="1"/>
    <col min="4100" max="4101" width="18.7109375" customWidth="1"/>
    <col min="4102" max="4104" width="0" hidden="1" customWidth="1"/>
    <col min="4105" max="4105" width="10.7109375" customWidth="1"/>
    <col min="4106" max="4108" width="0" hidden="1" customWidth="1"/>
    <col min="4353" max="4353" width="9.140625" customWidth="1"/>
    <col min="4354" max="4354" width="59.5703125" customWidth="1"/>
    <col min="4355" max="4355" width="0" hidden="1" customWidth="1"/>
    <col min="4356" max="4357" width="18.7109375" customWidth="1"/>
    <col min="4358" max="4360" width="0" hidden="1" customWidth="1"/>
    <col min="4361" max="4361" width="10.7109375" customWidth="1"/>
    <col min="4362" max="4364" width="0" hidden="1" customWidth="1"/>
    <col min="4609" max="4609" width="9.140625" customWidth="1"/>
    <col min="4610" max="4610" width="59.5703125" customWidth="1"/>
    <col min="4611" max="4611" width="0" hidden="1" customWidth="1"/>
    <col min="4612" max="4613" width="18.7109375" customWidth="1"/>
    <col min="4614" max="4616" width="0" hidden="1" customWidth="1"/>
    <col min="4617" max="4617" width="10.7109375" customWidth="1"/>
    <col min="4618" max="4620" width="0" hidden="1" customWidth="1"/>
    <col min="4865" max="4865" width="9.140625" customWidth="1"/>
    <col min="4866" max="4866" width="59.5703125" customWidth="1"/>
    <col min="4867" max="4867" width="0" hidden="1" customWidth="1"/>
    <col min="4868" max="4869" width="18.7109375" customWidth="1"/>
    <col min="4870" max="4872" width="0" hidden="1" customWidth="1"/>
    <col min="4873" max="4873" width="10.7109375" customWidth="1"/>
    <col min="4874" max="4876" width="0" hidden="1" customWidth="1"/>
    <col min="5121" max="5121" width="9.140625" customWidth="1"/>
    <col min="5122" max="5122" width="59.5703125" customWidth="1"/>
    <col min="5123" max="5123" width="0" hidden="1" customWidth="1"/>
    <col min="5124" max="5125" width="18.7109375" customWidth="1"/>
    <col min="5126" max="5128" width="0" hidden="1" customWidth="1"/>
    <col min="5129" max="5129" width="10.7109375" customWidth="1"/>
    <col min="5130" max="5132" width="0" hidden="1" customWidth="1"/>
    <col min="5377" max="5377" width="9.140625" customWidth="1"/>
    <col min="5378" max="5378" width="59.5703125" customWidth="1"/>
    <col min="5379" max="5379" width="0" hidden="1" customWidth="1"/>
    <col min="5380" max="5381" width="18.7109375" customWidth="1"/>
    <col min="5382" max="5384" width="0" hidden="1" customWidth="1"/>
    <col min="5385" max="5385" width="10.7109375" customWidth="1"/>
    <col min="5386" max="5388" width="0" hidden="1" customWidth="1"/>
    <col min="5633" max="5633" width="9.140625" customWidth="1"/>
    <col min="5634" max="5634" width="59.5703125" customWidth="1"/>
    <col min="5635" max="5635" width="0" hidden="1" customWidth="1"/>
    <col min="5636" max="5637" width="18.7109375" customWidth="1"/>
    <col min="5638" max="5640" width="0" hidden="1" customWidth="1"/>
    <col min="5641" max="5641" width="10.7109375" customWidth="1"/>
    <col min="5642" max="5644" width="0" hidden="1" customWidth="1"/>
    <col min="5889" max="5889" width="9.140625" customWidth="1"/>
    <col min="5890" max="5890" width="59.5703125" customWidth="1"/>
    <col min="5891" max="5891" width="0" hidden="1" customWidth="1"/>
    <col min="5892" max="5893" width="18.7109375" customWidth="1"/>
    <col min="5894" max="5896" width="0" hidden="1" customWidth="1"/>
    <col min="5897" max="5897" width="10.7109375" customWidth="1"/>
    <col min="5898" max="5900" width="0" hidden="1" customWidth="1"/>
    <col min="6145" max="6145" width="9.140625" customWidth="1"/>
    <col min="6146" max="6146" width="59.5703125" customWidth="1"/>
    <col min="6147" max="6147" width="0" hidden="1" customWidth="1"/>
    <col min="6148" max="6149" width="18.7109375" customWidth="1"/>
    <col min="6150" max="6152" width="0" hidden="1" customWidth="1"/>
    <col min="6153" max="6153" width="10.7109375" customWidth="1"/>
    <col min="6154" max="6156" width="0" hidden="1" customWidth="1"/>
    <col min="6401" max="6401" width="9.140625" customWidth="1"/>
    <col min="6402" max="6402" width="59.5703125" customWidth="1"/>
    <col min="6403" max="6403" width="0" hidden="1" customWidth="1"/>
    <col min="6404" max="6405" width="18.7109375" customWidth="1"/>
    <col min="6406" max="6408" width="0" hidden="1" customWidth="1"/>
    <col min="6409" max="6409" width="10.7109375" customWidth="1"/>
    <col min="6410" max="6412" width="0" hidden="1" customWidth="1"/>
    <col min="6657" max="6657" width="9.140625" customWidth="1"/>
    <col min="6658" max="6658" width="59.5703125" customWidth="1"/>
    <col min="6659" max="6659" width="0" hidden="1" customWidth="1"/>
    <col min="6660" max="6661" width="18.7109375" customWidth="1"/>
    <col min="6662" max="6664" width="0" hidden="1" customWidth="1"/>
    <col min="6665" max="6665" width="10.7109375" customWidth="1"/>
    <col min="6666" max="6668" width="0" hidden="1" customWidth="1"/>
    <col min="6913" max="6913" width="9.140625" customWidth="1"/>
    <col min="6914" max="6914" width="59.5703125" customWidth="1"/>
    <col min="6915" max="6915" width="0" hidden="1" customWidth="1"/>
    <col min="6916" max="6917" width="18.7109375" customWidth="1"/>
    <col min="6918" max="6920" width="0" hidden="1" customWidth="1"/>
    <col min="6921" max="6921" width="10.7109375" customWidth="1"/>
    <col min="6922" max="6924" width="0" hidden="1" customWidth="1"/>
    <col min="7169" max="7169" width="9.140625" customWidth="1"/>
    <col min="7170" max="7170" width="59.5703125" customWidth="1"/>
    <col min="7171" max="7171" width="0" hidden="1" customWidth="1"/>
    <col min="7172" max="7173" width="18.7109375" customWidth="1"/>
    <col min="7174" max="7176" width="0" hidden="1" customWidth="1"/>
    <col min="7177" max="7177" width="10.7109375" customWidth="1"/>
    <col min="7178" max="7180" width="0" hidden="1" customWidth="1"/>
    <col min="7425" max="7425" width="9.140625" customWidth="1"/>
    <col min="7426" max="7426" width="59.5703125" customWidth="1"/>
    <col min="7427" max="7427" width="0" hidden="1" customWidth="1"/>
    <col min="7428" max="7429" width="18.7109375" customWidth="1"/>
    <col min="7430" max="7432" width="0" hidden="1" customWidth="1"/>
    <col min="7433" max="7433" width="10.7109375" customWidth="1"/>
    <col min="7434" max="7436" width="0" hidden="1" customWidth="1"/>
    <col min="7681" max="7681" width="9.140625" customWidth="1"/>
    <col min="7682" max="7682" width="59.5703125" customWidth="1"/>
    <col min="7683" max="7683" width="0" hidden="1" customWidth="1"/>
    <col min="7684" max="7685" width="18.7109375" customWidth="1"/>
    <col min="7686" max="7688" width="0" hidden="1" customWidth="1"/>
    <col min="7689" max="7689" width="10.7109375" customWidth="1"/>
    <col min="7690" max="7692" width="0" hidden="1" customWidth="1"/>
    <col min="7937" max="7937" width="9.140625" customWidth="1"/>
    <col min="7938" max="7938" width="59.5703125" customWidth="1"/>
    <col min="7939" max="7939" width="0" hidden="1" customWidth="1"/>
    <col min="7940" max="7941" width="18.7109375" customWidth="1"/>
    <col min="7942" max="7944" width="0" hidden="1" customWidth="1"/>
    <col min="7945" max="7945" width="10.7109375" customWidth="1"/>
    <col min="7946" max="7948" width="0" hidden="1" customWidth="1"/>
    <col min="8193" max="8193" width="9.140625" customWidth="1"/>
    <col min="8194" max="8194" width="59.5703125" customWidth="1"/>
    <col min="8195" max="8195" width="0" hidden="1" customWidth="1"/>
    <col min="8196" max="8197" width="18.7109375" customWidth="1"/>
    <col min="8198" max="8200" width="0" hidden="1" customWidth="1"/>
    <col min="8201" max="8201" width="10.7109375" customWidth="1"/>
    <col min="8202" max="8204" width="0" hidden="1" customWidth="1"/>
    <col min="8449" max="8449" width="9.140625" customWidth="1"/>
    <col min="8450" max="8450" width="59.5703125" customWidth="1"/>
    <col min="8451" max="8451" width="0" hidden="1" customWidth="1"/>
    <col min="8452" max="8453" width="18.7109375" customWidth="1"/>
    <col min="8454" max="8456" width="0" hidden="1" customWidth="1"/>
    <col min="8457" max="8457" width="10.7109375" customWidth="1"/>
    <col min="8458" max="8460" width="0" hidden="1" customWidth="1"/>
    <col min="8705" max="8705" width="9.140625" customWidth="1"/>
    <col min="8706" max="8706" width="59.5703125" customWidth="1"/>
    <col min="8707" max="8707" width="0" hidden="1" customWidth="1"/>
    <col min="8708" max="8709" width="18.7109375" customWidth="1"/>
    <col min="8710" max="8712" width="0" hidden="1" customWidth="1"/>
    <col min="8713" max="8713" width="10.7109375" customWidth="1"/>
    <col min="8714" max="8716" width="0" hidden="1" customWidth="1"/>
    <col min="8961" max="8961" width="9.140625" customWidth="1"/>
    <col min="8962" max="8962" width="59.5703125" customWidth="1"/>
    <col min="8963" max="8963" width="0" hidden="1" customWidth="1"/>
    <col min="8964" max="8965" width="18.7109375" customWidth="1"/>
    <col min="8966" max="8968" width="0" hidden="1" customWidth="1"/>
    <col min="8969" max="8969" width="10.7109375" customWidth="1"/>
    <col min="8970" max="8972" width="0" hidden="1" customWidth="1"/>
    <col min="9217" max="9217" width="9.140625" customWidth="1"/>
    <col min="9218" max="9218" width="59.5703125" customWidth="1"/>
    <col min="9219" max="9219" width="0" hidden="1" customWidth="1"/>
    <col min="9220" max="9221" width="18.7109375" customWidth="1"/>
    <col min="9222" max="9224" width="0" hidden="1" customWidth="1"/>
    <col min="9225" max="9225" width="10.7109375" customWidth="1"/>
    <col min="9226" max="9228" width="0" hidden="1" customWidth="1"/>
    <col min="9473" max="9473" width="9.140625" customWidth="1"/>
    <col min="9474" max="9474" width="59.5703125" customWidth="1"/>
    <col min="9475" max="9475" width="0" hidden="1" customWidth="1"/>
    <col min="9476" max="9477" width="18.7109375" customWidth="1"/>
    <col min="9478" max="9480" width="0" hidden="1" customWidth="1"/>
    <col min="9481" max="9481" width="10.7109375" customWidth="1"/>
    <col min="9482" max="9484" width="0" hidden="1" customWidth="1"/>
    <col min="9729" max="9729" width="9.140625" customWidth="1"/>
    <col min="9730" max="9730" width="59.5703125" customWidth="1"/>
    <col min="9731" max="9731" width="0" hidden="1" customWidth="1"/>
    <col min="9732" max="9733" width="18.7109375" customWidth="1"/>
    <col min="9734" max="9736" width="0" hidden="1" customWidth="1"/>
    <col min="9737" max="9737" width="10.7109375" customWidth="1"/>
    <col min="9738" max="9740" width="0" hidden="1" customWidth="1"/>
    <col min="9985" max="9985" width="9.140625" customWidth="1"/>
    <col min="9986" max="9986" width="59.5703125" customWidth="1"/>
    <col min="9987" max="9987" width="0" hidden="1" customWidth="1"/>
    <col min="9988" max="9989" width="18.7109375" customWidth="1"/>
    <col min="9990" max="9992" width="0" hidden="1" customWidth="1"/>
    <col min="9993" max="9993" width="10.7109375" customWidth="1"/>
    <col min="9994" max="9996" width="0" hidden="1" customWidth="1"/>
    <col min="10241" max="10241" width="9.140625" customWidth="1"/>
    <col min="10242" max="10242" width="59.5703125" customWidth="1"/>
    <col min="10243" max="10243" width="0" hidden="1" customWidth="1"/>
    <col min="10244" max="10245" width="18.7109375" customWidth="1"/>
    <col min="10246" max="10248" width="0" hidden="1" customWidth="1"/>
    <col min="10249" max="10249" width="10.7109375" customWidth="1"/>
    <col min="10250" max="10252" width="0" hidden="1" customWidth="1"/>
    <col min="10497" max="10497" width="9.140625" customWidth="1"/>
    <col min="10498" max="10498" width="59.5703125" customWidth="1"/>
    <col min="10499" max="10499" width="0" hidden="1" customWidth="1"/>
    <col min="10500" max="10501" width="18.7109375" customWidth="1"/>
    <col min="10502" max="10504" width="0" hidden="1" customWidth="1"/>
    <col min="10505" max="10505" width="10.7109375" customWidth="1"/>
    <col min="10506" max="10508" width="0" hidden="1" customWidth="1"/>
    <col min="10753" max="10753" width="9.140625" customWidth="1"/>
    <col min="10754" max="10754" width="59.5703125" customWidth="1"/>
    <col min="10755" max="10755" width="0" hidden="1" customWidth="1"/>
    <col min="10756" max="10757" width="18.7109375" customWidth="1"/>
    <col min="10758" max="10760" width="0" hidden="1" customWidth="1"/>
    <col min="10761" max="10761" width="10.7109375" customWidth="1"/>
    <col min="10762" max="10764" width="0" hidden="1" customWidth="1"/>
    <col min="11009" max="11009" width="9.140625" customWidth="1"/>
    <col min="11010" max="11010" width="59.5703125" customWidth="1"/>
    <col min="11011" max="11011" width="0" hidden="1" customWidth="1"/>
    <col min="11012" max="11013" width="18.7109375" customWidth="1"/>
    <col min="11014" max="11016" width="0" hidden="1" customWidth="1"/>
    <col min="11017" max="11017" width="10.7109375" customWidth="1"/>
    <col min="11018" max="11020" width="0" hidden="1" customWidth="1"/>
    <col min="11265" max="11265" width="9.140625" customWidth="1"/>
    <col min="11266" max="11266" width="59.5703125" customWidth="1"/>
    <col min="11267" max="11267" width="0" hidden="1" customWidth="1"/>
    <col min="11268" max="11269" width="18.7109375" customWidth="1"/>
    <col min="11270" max="11272" width="0" hidden="1" customWidth="1"/>
    <col min="11273" max="11273" width="10.7109375" customWidth="1"/>
    <col min="11274" max="11276" width="0" hidden="1" customWidth="1"/>
    <col min="11521" max="11521" width="9.140625" customWidth="1"/>
    <col min="11522" max="11522" width="59.5703125" customWidth="1"/>
    <col min="11523" max="11523" width="0" hidden="1" customWidth="1"/>
    <col min="11524" max="11525" width="18.7109375" customWidth="1"/>
    <col min="11526" max="11528" width="0" hidden="1" customWidth="1"/>
    <col min="11529" max="11529" width="10.7109375" customWidth="1"/>
    <col min="11530" max="11532" width="0" hidden="1" customWidth="1"/>
    <col min="11777" max="11777" width="9.140625" customWidth="1"/>
    <col min="11778" max="11778" width="59.5703125" customWidth="1"/>
    <col min="11779" max="11779" width="0" hidden="1" customWidth="1"/>
    <col min="11780" max="11781" width="18.7109375" customWidth="1"/>
    <col min="11782" max="11784" width="0" hidden="1" customWidth="1"/>
    <col min="11785" max="11785" width="10.7109375" customWidth="1"/>
    <col min="11786" max="11788" width="0" hidden="1" customWidth="1"/>
    <col min="12033" max="12033" width="9.140625" customWidth="1"/>
    <col min="12034" max="12034" width="59.5703125" customWidth="1"/>
    <col min="12035" max="12035" width="0" hidden="1" customWidth="1"/>
    <col min="12036" max="12037" width="18.7109375" customWidth="1"/>
    <col min="12038" max="12040" width="0" hidden="1" customWidth="1"/>
    <col min="12041" max="12041" width="10.7109375" customWidth="1"/>
    <col min="12042" max="12044" width="0" hidden="1" customWidth="1"/>
    <col min="12289" max="12289" width="9.140625" customWidth="1"/>
    <col min="12290" max="12290" width="59.5703125" customWidth="1"/>
    <col min="12291" max="12291" width="0" hidden="1" customWidth="1"/>
    <col min="12292" max="12293" width="18.7109375" customWidth="1"/>
    <col min="12294" max="12296" width="0" hidden="1" customWidth="1"/>
    <col min="12297" max="12297" width="10.7109375" customWidth="1"/>
    <col min="12298" max="12300" width="0" hidden="1" customWidth="1"/>
    <col min="12545" max="12545" width="9.140625" customWidth="1"/>
    <col min="12546" max="12546" width="59.5703125" customWidth="1"/>
    <col min="12547" max="12547" width="0" hidden="1" customWidth="1"/>
    <col min="12548" max="12549" width="18.7109375" customWidth="1"/>
    <col min="12550" max="12552" width="0" hidden="1" customWidth="1"/>
    <col min="12553" max="12553" width="10.7109375" customWidth="1"/>
    <col min="12554" max="12556" width="0" hidden="1" customWidth="1"/>
    <col min="12801" max="12801" width="9.140625" customWidth="1"/>
    <col min="12802" max="12802" width="59.5703125" customWidth="1"/>
    <col min="12803" max="12803" width="0" hidden="1" customWidth="1"/>
    <col min="12804" max="12805" width="18.7109375" customWidth="1"/>
    <col min="12806" max="12808" width="0" hidden="1" customWidth="1"/>
    <col min="12809" max="12809" width="10.7109375" customWidth="1"/>
    <col min="12810" max="12812" width="0" hidden="1" customWidth="1"/>
    <col min="13057" max="13057" width="9.140625" customWidth="1"/>
    <col min="13058" max="13058" width="59.5703125" customWidth="1"/>
    <col min="13059" max="13059" width="0" hidden="1" customWidth="1"/>
    <col min="13060" max="13061" width="18.7109375" customWidth="1"/>
    <col min="13062" max="13064" width="0" hidden="1" customWidth="1"/>
    <col min="13065" max="13065" width="10.7109375" customWidth="1"/>
    <col min="13066" max="13068" width="0" hidden="1" customWidth="1"/>
    <col min="13313" max="13313" width="9.140625" customWidth="1"/>
    <col min="13314" max="13314" width="59.5703125" customWidth="1"/>
    <col min="13315" max="13315" width="0" hidden="1" customWidth="1"/>
    <col min="13316" max="13317" width="18.7109375" customWidth="1"/>
    <col min="13318" max="13320" width="0" hidden="1" customWidth="1"/>
    <col min="13321" max="13321" width="10.7109375" customWidth="1"/>
    <col min="13322" max="13324" width="0" hidden="1" customWidth="1"/>
    <col min="13569" max="13569" width="9.140625" customWidth="1"/>
    <col min="13570" max="13570" width="59.5703125" customWidth="1"/>
    <col min="13571" max="13571" width="0" hidden="1" customWidth="1"/>
    <col min="13572" max="13573" width="18.7109375" customWidth="1"/>
    <col min="13574" max="13576" width="0" hidden="1" customWidth="1"/>
    <col min="13577" max="13577" width="10.7109375" customWidth="1"/>
    <col min="13578" max="13580" width="0" hidden="1" customWidth="1"/>
    <col min="13825" max="13825" width="9.140625" customWidth="1"/>
    <col min="13826" max="13826" width="59.5703125" customWidth="1"/>
    <col min="13827" max="13827" width="0" hidden="1" customWidth="1"/>
    <col min="13828" max="13829" width="18.7109375" customWidth="1"/>
    <col min="13830" max="13832" width="0" hidden="1" customWidth="1"/>
    <col min="13833" max="13833" width="10.7109375" customWidth="1"/>
    <col min="13834" max="13836" width="0" hidden="1" customWidth="1"/>
    <col min="14081" max="14081" width="9.140625" customWidth="1"/>
    <col min="14082" max="14082" width="59.5703125" customWidth="1"/>
    <col min="14083" max="14083" width="0" hidden="1" customWidth="1"/>
    <col min="14084" max="14085" width="18.7109375" customWidth="1"/>
    <col min="14086" max="14088" width="0" hidden="1" customWidth="1"/>
    <col min="14089" max="14089" width="10.7109375" customWidth="1"/>
    <col min="14090" max="14092" width="0" hidden="1" customWidth="1"/>
    <col min="14337" max="14337" width="9.140625" customWidth="1"/>
    <col min="14338" max="14338" width="59.5703125" customWidth="1"/>
    <col min="14339" max="14339" width="0" hidden="1" customWidth="1"/>
    <col min="14340" max="14341" width="18.7109375" customWidth="1"/>
    <col min="14342" max="14344" width="0" hidden="1" customWidth="1"/>
    <col min="14345" max="14345" width="10.7109375" customWidth="1"/>
    <col min="14346" max="14348" width="0" hidden="1" customWidth="1"/>
    <col min="14593" max="14593" width="9.140625" customWidth="1"/>
    <col min="14594" max="14594" width="59.5703125" customWidth="1"/>
    <col min="14595" max="14595" width="0" hidden="1" customWidth="1"/>
    <col min="14596" max="14597" width="18.7109375" customWidth="1"/>
    <col min="14598" max="14600" width="0" hidden="1" customWidth="1"/>
    <col min="14601" max="14601" width="10.7109375" customWidth="1"/>
    <col min="14602" max="14604" width="0" hidden="1" customWidth="1"/>
    <col min="14849" max="14849" width="9.140625" customWidth="1"/>
    <col min="14850" max="14850" width="59.5703125" customWidth="1"/>
    <col min="14851" max="14851" width="0" hidden="1" customWidth="1"/>
    <col min="14852" max="14853" width="18.7109375" customWidth="1"/>
    <col min="14854" max="14856" width="0" hidden="1" customWidth="1"/>
    <col min="14857" max="14857" width="10.7109375" customWidth="1"/>
    <col min="14858" max="14860" width="0" hidden="1" customWidth="1"/>
    <col min="15105" max="15105" width="9.140625" customWidth="1"/>
    <col min="15106" max="15106" width="59.5703125" customWidth="1"/>
    <col min="15107" max="15107" width="0" hidden="1" customWidth="1"/>
    <col min="15108" max="15109" width="18.7109375" customWidth="1"/>
    <col min="15110" max="15112" width="0" hidden="1" customWidth="1"/>
    <col min="15113" max="15113" width="10.7109375" customWidth="1"/>
    <col min="15114" max="15116" width="0" hidden="1" customWidth="1"/>
    <col min="15361" max="15361" width="9.140625" customWidth="1"/>
    <col min="15362" max="15362" width="59.5703125" customWidth="1"/>
    <col min="15363" max="15363" width="0" hidden="1" customWidth="1"/>
    <col min="15364" max="15365" width="18.7109375" customWidth="1"/>
    <col min="15366" max="15368" width="0" hidden="1" customWidth="1"/>
    <col min="15369" max="15369" width="10.7109375" customWidth="1"/>
    <col min="15370" max="15372" width="0" hidden="1" customWidth="1"/>
    <col min="15617" max="15617" width="9.140625" customWidth="1"/>
    <col min="15618" max="15618" width="59.5703125" customWidth="1"/>
    <col min="15619" max="15619" width="0" hidden="1" customWidth="1"/>
    <col min="15620" max="15621" width="18.7109375" customWidth="1"/>
    <col min="15622" max="15624" width="0" hidden="1" customWidth="1"/>
    <col min="15625" max="15625" width="10.7109375" customWidth="1"/>
    <col min="15626" max="15628" width="0" hidden="1" customWidth="1"/>
    <col min="15873" max="15873" width="9.140625" customWidth="1"/>
    <col min="15874" max="15874" width="59.5703125" customWidth="1"/>
    <col min="15875" max="15875" width="0" hidden="1" customWidth="1"/>
    <col min="15876" max="15877" width="18.7109375" customWidth="1"/>
    <col min="15878" max="15880" width="0" hidden="1" customWidth="1"/>
    <col min="15881" max="15881" width="10.7109375" customWidth="1"/>
    <col min="15882" max="15884" width="0" hidden="1" customWidth="1"/>
    <col min="16129" max="16129" width="9.140625" customWidth="1"/>
    <col min="16130" max="16130" width="59.5703125" customWidth="1"/>
    <col min="16131" max="16131" width="0" hidden="1" customWidth="1"/>
    <col min="16132" max="16133" width="18.7109375" customWidth="1"/>
    <col min="16134" max="16136" width="0" hidden="1" customWidth="1"/>
    <col min="16137" max="16137" width="10.7109375" customWidth="1"/>
    <col min="16138" max="16140" width="0" hidden="1" customWidth="1"/>
  </cols>
  <sheetData>
    <row r="1" spans="1:12" ht="12" customHeight="1" x14ac:dyDescent="0.25">
      <c r="B1" s="54" t="s">
        <v>37</v>
      </c>
    </row>
    <row r="2" spans="1:12" x14ac:dyDescent="0.25">
      <c r="A2" s="1" t="s">
        <v>38</v>
      </c>
      <c r="B2" s="55"/>
      <c r="C2" s="55"/>
      <c r="D2" s="55"/>
      <c r="E2" s="55"/>
      <c r="F2" s="55"/>
    </row>
    <row r="3" spans="1:12" ht="20.25" customHeight="1" x14ac:dyDescent="0.3">
      <c r="A3" s="1" t="s">
        <v>39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s="59" customFormat="1" ht="20.25" customHeight="1" x14ac:dyDescent="0.3">
      <c r="A4" s="57" t="s">
        <v>40</v>
      </c>
      <c r="B4" s="57" t="s">
        <v>41</v>
      </c>
      <c r="C4" s="57"/>
      <c r="D4" s="57"/>
      <c r="E4" s="57"/>
      <c r="F4" s="57"/>
      <c r="G4" s="58"/>
      <c r="H4" s="58"/>
      <c r="I4" s="58"/>
      <c r="J4" s="58"/>
      <c r="K4" s="58"/>
      <c r="L4" s="58"/>
    </row>
    <row r="5" spans="1:12" s="62" customFormat="1" ht="20.25" customHeight="1" x14ac:dyDescent="0.25">
      <c r="A5" s="60" t="s">
        <v>42</v>
      </c>
      <c r="B5" s="61" t="s">
        <v>43</v>
      </c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2" ht="63.75" hidden="1" customHeight="1" x14ac:dyDescent="0.25">
      <c r="A6" s="128" t="s">
        <v>44</v>
      </c>
      <c r="B6" s="129"/>
      <c r="C6" s="19" t="s">
        <v>45</v>
      </c>
      <c r="D6" s="19" t="s">
        <v>46</v>
      </c>
      <c r="E6" s="19" t="s">
        <v>47</v>
      </c>
      <c r="F6" s="63" t="s">
        <v>7</v>
      </c>
      <c r="G6" s="19" t="s">
        <v>48</v>
      </c>
      <c r="H6" s="19" t="s">
        <v>49</v>
      </c>
      <c r="I6" s="19" t="s">
        <v>50</v>
      </c>
      <c r="J6" s="19" t="s">
        <v>51</v>
      </c>
      <c r="K6" s="19" t="s">
        <v>52</v>
      </c>
      <c r="L6" s="19" t="s">
        <v>53</v>
      </c>
    </row>
    <row r="7" spans="1:12" ht="20.25" hidden="1" customHeight="1" x14ac:dyDescent="0.3">
      <c r="A7" s="56"/>
      <c r="B7" s="56"/>
      <c r="C7" s="64"/>
      <c r="D7" s="64"/>
      <c r="E7" s="64"/>
      <c r="F7" s="64"/>
      <c r="G7" s="64"/>
      <c r="H7" s="65"/>
      <c r="I7" s="65"/>
      <c r="J7" s="64"/>
      <c r="K7" s="64"/>
      <c r="L7" s="64"/>
    </row>
    <row r="8" spans="1:12" ht="20.25" hidden="1" customHeight="1" x14ac:dyDescent="0.25">
      <c r="A8" s="66" t="s">
        <v>54</v>
      </c>
      <c r="B8" s="67"/>
      <c r="C8" s="68">
        <f>SUBTOTAL(9,C7:C7)</f>
        <v>0</v>
      </c>
      <c r="D8" s="68">
        <f>SUBTOTAL(9,D7:D7)</f>
        <v>0</v>
      </c>
      <c r="E8" s="68">
        <f>SUBTOTAL(9,E7:E7)</f>
        <v>0</v>
      </c>
      <c r="F8" s="68">
        <f>G8-D8</f>
        <v>0</v>
      </c>
      <c r="G8" s="68">
        <f>SUBTOTAL(9,G7:G7)</f>
        <v>0</v>
      </c>
      <c r="H8" s="69" t="str">
        <f>IF(C8&lt;&gt;0,E8/C8,"-")</f>
        <v>-</v>
      </c>
      <c r="I8" s="69" t="str">
        <f>IF(D8&lt;&gt;0,E8/D8,"-")</f>
        <v>-</v>
      </c>
      <c r="J8" s="68">
        <f>SUBTOTAL(9,J7:J7)</f>
        <v>0</v>
      </c>
      <c r="K8" s="68">
        <f>SUBTOTAL(9,K7:K7)</f>
        <v>0</v>
      </c>
      <c r="L8" s="68">
        <f>SUBTOTAL(9,L7:L7)</f>
        <v>0</v>
      </c>
    </row>
    <row r="9" spans="1:12" hidden="1" x14ac:dyDescent="0.25">
      <c r="B9" s="70"/>
      <c r="C9" s="71"/>
      <c r="D9" s="71"/>
      <c r="E9" s="71"/>
      <c r="F9" s="71"/>
      <c r="G9" s="71"/>
      <c r="H9" s="72"/>
      <c r="I9" s="72"/>
      <c r="J9" s="71"/>
      <c r="K9" s="71"/>
      <c r="L9" s="71"/>
    </row>
    <row r="10" spans="1:12" ht="63.75" customHeight="1" x14ac:dyDescent="0.25">
      <c r="A10" s="73" t="str">
        <f>A6</f>
        <v>Brojčana oznaka i naziv</v>
      </c>
      <c r="B10" s="74"/>
      <c r="C10" s="19" t="str">
        <f t="shared" ref="C10:L10" si="0">C6</f>
        <v>Izvršenje 2021.</v>
      </c>
      <c r="D10" s="19" t="str">
        <f t="shared" si="0"/>
        <v>Proračun 2022.</v>
      </c>
      <c r="E10" s="19" t="str">
        <f t="shared" si="0"/>
        <v>Izvršenje 2022.</v>
      </c>
      <c r="F10" s="19" t="str">
        <f t="shared" si="0"/>
        <v>Povećanje/smanjenje plana</v>
      </c>
      <c r="G10" s="19" t="str">
        <f t="shared" si="0"/>
        <v>Novi plan 2022.</v>
      </c>
      <c r="H10" s="75" t="str">
        <f t="shared" si="0"/>
        <v>Indeks izvršenje / izvršenje prethodne godine</v>
      </c>
      <c r="I10" s="75" t="str">
        <f t="shared" si="0"/>
        <v>Indeks izvršenje /izvorni plan</v>
      </c>
      <c r="J10" s="19" t="str">
        <f t="shared" si="0"/>
        <v>Plan za 2023.</v>
      </c>
      <c r="K10" s="19" t="str">
        <f t="shared" si="0"/>
        <v>Projekcija za 2024.</v>
      </c>
      <c r="L10" s="19" t="str">
        <f t="shared" si="0"/>
        <v>Projekcija za 2025.</v>
      </c>
    </row>
    <row r="11" spans="1:12" s="4" customFormat="1" ht="18" customHeight="1" x14ac:dyDescent="0.25">
      <c r="A11" s="76" t="s">
        <v>16</v>
      </c>
      <c r="B11" s="76" t="s">
        <v>17</v>
      </c>
      <c r="C11" s="68">
        <f>SUBTOTAL(9,C12:C403)</f>
        <v>0</v>
      </c>
      <c r="D11" s="68">
        <f>SUBTOTAL(9,D12:D403)</f>
        <v>105897516</v>
      </c>
      <c r="E11" s="68">
        <f>SUBTOTAL(9,E12:E403)</f>
        <v>5764952.8999999994</v>
      </c>
      <c r="F11" s="68">
        <f>G11-D11</f>
        <v>-105897516</v>
      </c>
      <c r="G11" s="68">
        <f>SUBTOTAL(9,G12:G403)</f>
        <v>0</v>
      </c>
      <c r="H11" s="69" t="str">
        <f>IF(C11&lt;&gt;0,E11/C11,"-")</f>
        <v>-</v>
      </c>
      <c r="I11" s="69">
        <f>IF(D11&lt;&gt;0,E11/D11,"-")</f>
        <v>5.4438981363831039E-2</v>
      </c>
      <c r="J11" s="68">
        <f>SUBTOTAL(9,J12:J403)</f>
        <v>9742545</v>
      </c>
      <c r="K11" s="68">
        <f>SUBTOTAL(9,K12:K403)</f>
        <v>7225000</v>
      </c>
      <c r="L11" s="68">
        <f>SUBTOTAL(9,L12:L403)</f>
        <v>8225000</v>
      </c>
    </row>
    <row r="12" spans="1:12" ht="30" hidden="1" customHeight="1" x14ac:dyDescent="0.3">
      <c r="A12" s="77"/>
      <c r="B12" s="77"/>
      <c r="C12" s="64"/>
      <c r="D12" s="64"/>
      <c r="E12" s="64"/>
      <c r="F12" s="64"/>
      <c r="G12" s="78"/>
      <c r="H12" s="79"/>
      <c r="I12" s="79"/>
      <c r="J12" s="78"/>
      <c r="K12" s="78"/>
      <c r="L12" s="78"/>
    </row>
    <row r="13" spans="1:12" s="4" customFormat="1" ht="18" customHeight="1" x14ac:dyDescent="0.25">
      <c r="A13" s="80" t="s">
        <v>55</v>
      </c>
      <c r="B13" s="80" t="s">
        <v>56</v>
      </c>
      <c r="C13" s="81">
        <f>SUBTOTAL(9,C14:C93)</f>
        <v>0</v>
      </c>
      <c r="D13" s="81">
        <f>SUBTOTAL(9,D14:D93)</f>
        <v>5296690</v>
      </c>
      <c r="E13" s="81">
        <f>SUBTOTAL(9,E14:E93)</f>
        <v>2892348.96</v>
      </c>
      <c r="F13" s="81">
        <f>G13-D13</f>
        <v>-5296690</v>
      </c>
      <c r="G13" s="81">
        <f>SUBTOTAL(9,G14:G93)</f>
        <v>0</v>
      </c>
      <c r="H13" s="82" t="str">
        <f>IF(C13&lt;&gt;0,E13/C13,"-")</f>
        <v>-</v>
      </c>
      <c r="I13" s="82">
        <f>IF(D13&lt;&gt;0,E13/D13,"-")</f>
        <v>0.54606725332235795</v>
      </c>
      <c r="J13" s="81">
        <f>SUBTOTAL(9,J14:J93)</f>
        <v>5550000</v>
      </c>
      <c r="K13" s="81">
        <f>SUBTOTAL(9,K14:K93)</f>
        <v>6150000</v>
      </c>
      <c r="L13" s="81">
        <f>SUBTOTAL(9,L14:L93)</f>
        <v>5800000</v>
      </c>
    </row>
    <row r="14" spans="1:12" ht="30" hidden="1" customHeight="1" x14ac:dyDescent="0.25">
      <c r="A14" s="70"/>
      <c r="B14" s="57"/>
      <c r="C14" s="83"/>
      <c r="D14" s="83"/>
      <c r="E14" s="83"/>
      <c r="F14" s="83"/>
      <c r="G14" s="78"/>
      <c r="H14" s="79"/>
      <c r="I14" s="79"/>
      <c r="J14" s="78"/>
      <c r="K14" s="78"/>
      <c r="L14" s="78"/>
    </row>
    <row r="15" spans="1:12" s="4" customFormat="1" ht="18" customHeight="1" x14ac:dyDescent="0.25">
      <c r="A15" s="84" t="s">
        <v>55</v>
      </c>
      <c r="B15" s="84" t="s">
        <v>56</v>
      </c>
      <c r="C15" s="85">
        <f>SUBTOTAL(9,C16:C33)</f>
        <v>0</v>
      </c>
      <c r="D15" s="85">
        <f>SUBTOTAL(9,D16:D33)</f>
        <v>0</v>
      </c>
      <c r="E15" s="85">
        <f>SUBTOTAL(9,E16:E33)</f>
        <v>0</v>
      </c>
      <c r="F15" s="85">
        <f>G15-D15</f>
        <v>0</v>
      </c>
      <c r="G15" s="85">
        <f>SUBTOTAL(9,G16:G33)</f>
        <v>0</v>
      </c>
      <c r="H15" s="86" t="str">
        <f>IF(C15&lt;&gt;0,E15/C15,"-")</f>
        <v>-</v>
      </c>
      <c r="I15" s="86" t="str">
        <f>IF(D15&lt;&gt;0,E15/D15,"-")</f>
        <v>-</v>
      </c>
      <c r="J15" s="85">
        <f>SUBTOTAL(9,J16:J33)</f>
        <v>5550000</v>
      </c>
      <c r="K15" s="85">
        <f>SUBTOTAL(9,K16:K33)</f>
        <v>6150000</v>
      </c>
      <c r="L15" s="85">
        <f>SUBTOTAL(9,L16:L33)</f>
        <v>5800000</v>
      </c>
    </row>
    <row r="16" spans="1:12" ht="30" hidden="1" customHeight="1" x14ac:dyDescent="0.25">
      <c r="A16" s="70"/>
      <c r="B16" s="70"/>
      <c r="C16" s="71"/>
      <c r="D16" s="87"/>
      <c r="E16" s="87"/>
      <c r="F16" s="87"/>
      <c r="G16" s="78"/>
      <c r="H16" s="79"/>
      <c r="I16" s="79"/>
      <c r="J16" s="78"/>
      <c r="K16" s="78"/>
      <c r="L16" s="78"/>
    </row>
    <row r="17" spans="1:12" ht="409.6" hidden="1" customHeight="1" x14ac:dyDescent="0.25">
      <c r="A17" s="88" t="s">
        <v>55</v>
      </c>
      <c r="B17" s="88" t="s">
        <v>56</v>
      </c>
      <c r="C17" s="89">
        <f>SUBTOTAL(9,C18:C32)</f>
        <v>0</v>
      </c>
      <c r="D17" s="89">
        <f>SUBTOTAL(9,D18:D32)</f>
        <v>0</v>
      </c>
      <c r="E17" s="89">
        <f>SUBTOTAL(9,E18:E32)</f>
        <v>0</v>
      </c>
      <c r="F17" s="89">
        <f>G17-D17</f>
        <v>0</v>
      </c>
      <c r="G17" s="89">
        <f>SUBTOTAL(9,G18:G32)</f>
        <v>0</v>
      </c>
      <c r="H17" s="90" t="str">
        <f>IF(C17&lt;&gt;0,E17/C17,"-")</f>
        <v>-</v>
      </c>
      <c r="I17" s="90" t="str">
        <f>IF(D17&lt;&gt;0,E17/D17,"-")</f>
        <v>-</v>
      </c>
      <c r="J17" s="89">
        <f>SUBTOTAL(9,J18:J32)</f>
        <v>5550000</v>
      </c>
      <c r="K17" s="89">
        <f>SUBTOTAL(9,K18:K32)</f>
        <v>6150000</v>
      </c>
      <c r="L17" s="89">
        <f>SUBTOTAL(9,L18:L32)</f>
        <v>5800000</v>
      </c>
    </row>
    <row r="18" spans="1:12" ht="30" hidden="1" customHeight="1" x14ac:dyDescent="0.25">
      <c r="A18" s="70"/>
      <c r="B18" s="70"/>
      <c r="C18" s="71"/>
      <c r="D18" s="91"/>
      <c r="E18" s="91"/>
      <c r="F18" s="91"/>
      <c r="G18" s="78"/>
      <c r="H18" s="79"/>
      <c r="I18" s="79"/>
      <c r="J18" s="78"/>
      <c r="K18" s="78"/>
      <c r="L18" s="78"/>
    </row>
    <row r="19" spans="1:12" ht="409.6" hidden="1" customHeight="1" x14ac:dyDescent="0.25">
      <c r="A19" s="92" t="s">
        <v>55</v>
      </c>
      <c r="B19" s="92" t="s">
        <v>56</v>
      </c>
      <c r="C19" s="93">
        <f>SUBTOTAL(9,C20:C31)</f>
        <v>0</v>
      </c>
      <c r="D19" s="93">
        <f>SUBTOTAL(9,D20:D31)</f>
        <v>0</v>
      </c>
      <c r="E19" s="93">
        <f>SUBTOTAL(9,E20:E31)</f>
        <v>0</v>
      </c>
      <c r="F19" s="93">
        <f>G19-D19</f>
        <v>0</v>
      </c>
      <c r="G19" s="93">
        <f>SUBTOTAL(9,G20:G31)</f>
        <v>0</v>
      </c>
      <c r="H19" s="94" t="str">
        <f>IF(C19&lt;&gt;0,E19/C19,"-")</f>
        <v>-</v>
      </c>
      <c r="I19" s="94" t="str">
        <f>IF(D19&lt;&gt;0,E19/D19,"-")</f>
        <v>-</v>
      </c>
      <c r="J19" s="93">
        <f>SUBTOTAL(9,J20:J31)</f>
        <v>5550000</v>
      </c>
      <c r="K19" s="93">
        <f>SUBTOTAL(9,K20:K31)</f>
        <v>6150000</v>
      </c>
      <c r="L19" s="93">
        <f>SUBTOTAL(9,L20:L31)</f>
        <v>5800000</v>
      </c>
    </row>
    <row r="20" spans="1:12" ht="30" hidden="1" customHeight="1" x14ac:dyDescent="0.25">
      <c r="A20" s="70"/>
      <c r="B20" s="70"/>
      <c r="C20" s="71"/>
      <c r="D20" s="6"/>
      <c r="E20" s="6"/>
      <c r="F20" s="6"/>
      <c r="G20" s="78"/>
      <c r="H20" s="79"/>
      <c r="I20" s="79"/>
      <c r="J20" s="78"/>
      <c r="K20" s="78"/>
      <c r="L20" s="78"/>
    </row>
    <row r="21" spans="1:12" ht="409.6" hidden="1" customHeight="1" x14ac:dyDescent="0.25">
      <c r="A21" s="95" t="s">
        <v>55</v>
      </c>
      <c r="B21" s="95" t="s">
        <v>56</v>
      </c>
      <c r="C21" s="96">
        <f>SUBTOTAL(9,C22:C30)</f>
        <v>0</v>
      </c>
      <c r="D21" s="96">
        <f>SUBTOTAL(9,D22:D30)</f>
        <v>0</v>
      </c>
      <c r="E21" s="96">
        <f>SUBTOTAL(9,E22:E30)</f>
        <v>0</v>
      </c>
      <c r="F21" s="96">
        <f>G21-D21</f>
        <v>0</v>
      </c>
      <c r="G21" s="96">
        <f>SUBTOTAL(9,G22:G30)</f>
        <v>0</v>
      </c>
      <c r="H21" s="97" t="str">
        <f>IF(C21&lt;&gt;0,E21/C21,"-")</f>
        <v>-</v>
      </c>
      <c r="I21" s="97" t="str">
        <f>IF(D21&lt;&gt;0,E21/D21,"-")</f>
        <v>-</v>
      </c>
      <c r="J21" s="96">
        <f>SUBTOTAL(9,J22:J30)</f>
        <v>5550000</v>
      </c>
      <c r="K21" s="96">
        <f>SUBTOTAL(9,K22:K30)</f>
        <v>6150000</v>
      </c>
      <c r="L21" s="96">
        <f>SUBTOTAL(9,L22:L30)</f>
        <v>5800000</v>
      </c>
    </row>
    <row r="22" spans="1:12" ht="30" hidden="1" customHeight="1" x14ac:dyDescent="0.25">
      <c r="A22" s="70"/>
      <c r="B22" s="70"/>
      <c r="C22" s="71"/>
      <c r="D22" s="98"/>
      <c r="E22" s="98"/>
      <c r="F22" s="98"/>
      <c r="G22" s="78"/>
      <c r="H22" s="79"/>
      <c r="I22" s="79"/>
      <c r="J22" s="78"/>
      <c r="K22" s="78"/>
      <c r="L22" s="78"/>
    </row>
    <row r="23" spans="1:12" ht="409.6" hidden="1" customHeight="1" x14ac:dyDescent="0.25">
      <c r="A23" s="99" t="s">
        <v>55</v>
      </c>
      <c r="B23" s="99" t="s">
        <v>56</v>
      </c>
      <c r="C23" s="100">
        <f>SUBTOTAL(9,C24:C29)</f>
        <v>0</v>
      </c>
      <c r="D23" s="100">
        <f>SUBTOTAL(9,D24:D29)</f>
        <v>0</v>
      </c>
      <c r="E23" s="100">
        <f>SUBTOTAL(9,E24:E29)</f>
        <v>0</v>
      </c>
      <c r="F23" s="100">
        <f>G23-D23</f>
        <v>0</v>
      </c>
      <c r="G23" s="100">
        <f>SUBTOTAL(9,G24:G29)</f>
        <v>0</v>
      </c>
      <c r="H23" s="101" t="str">
        <f>IF(C23&lt;&gt;0,E23/C23,"-")</f>
        <v>-</v>
      </c>
      <c r="I23" s="101" t="str">
        <f>IF(D23&lt;&gt;0,E23/D23,"-")</f>
        <v>-</v>
      </c>
      <c r="J23" s="100">
        <f>SUBTOTAL(9,J24:J29)</f>
        <v>5550000</v>
      </c>
      <c r="K23" s="100">
        <f>SUBTOTAL(9,K24:K29)</f>
        <v>6150000</v>
      </c>
      <c r="L23" s="100">
        <f>SUBTOTAL(9,L24:L29)</f>
        <v>5800000</v>
      </c>
    </row>
    <row r="24" spans="1:12" ht="22.5" hidden="1" customHeight="1" x14ac:dyDescent="0.25">
      <c r="A24" s="70"/>
      <c r="B24" s="70"/>
      <c r="C24" s="71"/>
      <c r="D24" s="98"/>
      <c r="E24" s="98"/>
      <c r="F24" s="98"/>
      <c r="G24" s="98"/>
      <c r="H24" s="102"/>
      <c r="I24" s="102"/>
      <c r="J24" s="98"/>
      <c r="K24" s="98"/>
      <c r="L24" s="98"/>
    </row>
    <row r="25" spans="1:12" ht="409.6" hidden="1" customHeight="1" x14ac:dyDescent="0.25">
      <c r="A25" s="103" t="s">
        <v>55</v>
      </c>
      <c r="B25" s="103" t="s">
        <v>56</v>
      </c>
      <c r="C25" s="98">
        <f>SUBTOTAL(9,C26:C28)</f>
        <v>0</v>
      </c>
      <c r="D25" s="98">
        <f>SUBTOTAL(9,D26:D28)</f>
        <v>0</v>
      </c>
      <c r="E25" s="98">
        <f>SUBTOTAL(9,E26:E28)</f>
        <v>0</v>
      </c>
      <c r="F25" s="98">
        <f>G25-D25</f>
        <v>0</v>
      </c>
      <c r="G25" s="98">
        <f>SUBTOTAL(9,G26:G28)</f>
        <v>0</v>
      </c>
      <c r="H25" s="102" t="str">
        <f>IF(C25&lt;&gt;0,E25/C25,"-")</f>
        <v>-</v>
      </c>
      <c r="I25" s="102" t="str">
        <f>IF(D25&lt;&gt;0,E25/D25,"-")</f>
        <v>-</v>
      </c>
      <c r="J25" s="98">
        <f>SUBTOTAL(9,J26:J28)</f>
        <v>5550000</v>
      </c>
      <c r="K25" s="98">
        <f>SUBTOTAL(9,K26:K28)</f>
        <v>6150000</v>
      </c>
      <c r="L25" s="98">
        <f>SUBTOTAL(9,L26:L28)</f>
        <v>5800000</v>
      </c>
    </row>
    <row r="26" spans="1:12" ht="30" hidden="1" customHeight="1" x14ac:dyDescent="0.25">
      <c r="A26" s="70"/>
      <c r="B26" s="70"/>
      <c r="C26" s="71"/>
      <c r="D26" s="104"/>
      <c r="E26" s="104"/>
      <c r="F26" s="104"/>
      <c r="G26" s="78"/>
      <c r="H26" s="79"/>
      <c r="I26" s="79"/>
      <c r="J26" s="78"/>
      <c r="K26" s="78"/>
      <c r="L26" s="78"/>
    </row>
    <row r="27" spans="1:12" ht="15" customHeight="1" x14ac:dyDescent="0.25">
      <c r="A27" s="105" t="s">
        <v>55</v>
      </c>
      <c r="B27" s="105" t="s">
        <v>56</v>
      </c>
      <c r="C27" s="106"/>
      <c r="D27" s="106">
        <v>0</v>
      </c>
      <c r="E27" s="106">
        <v>0</v>
      </c>
      <c r="F27" s="106">
        <f>G27-D27</f>
        <v>0</v>
      </c>
      <c r="G27" s="106"/>
      <c r="H27" s="107" t="str">
        <f>IF(C27&lt;&gt;0,0/C27,"-")</f>
        <v>-</v>
      </c>
      <c r="I27" s="107" t="str">
        <f>IF(D27&lt;&gt;0,E27/D27,"-")</f>
        <v>-</v>
      </c>
      <c r="J27" s="106">
        <v>5550000</v>
      </c>
      <c r="K27" s="108">
        <v>6150000</v>
      </c>
      <c r="L27" s="108">
        <v>5800000</v>
      </c>
    </row>
    <row r="28" spans="1:12" hidden="1" x14ac:dyDescent="0.25">
      <c r="A28" s="70"/>
      <c r="B28" s="70"/>
      <c r="C28" s="71"/>
      <c r="D28" s="106"/>
      <c r="E28" s="106"/>
      <c r="F28" s="106"/>
      <c r="G28" s="106"/>
      <c r="H28" s="107"/>
      <c r="I28" s="107"/>
      <c r="J28" s="106"/>
      <c r="K28" s="106"/>
      <c r="L28" s="106"/>
    </row>
    <row r="29" spans="1:12" hidden="1" x14ac:dyDescent="0.25">
      <c r="A29" s="70"/>
      <c r="B29" s="70"/>
      <c r="C29" s="71"/>
      <c r="D29" s="71"/>
      <c r="E29" s="71"/>
      <c r="F29" s="71"/>
      <c r="G29" s="78"/>
      <c r="H29" s="79"/>
      <c r="I29" s="79"/>
      <c r="J29" s="78"/>
      <c r="K29" s="78"/>
      <c r="L29" s="78"/>
    </row>
    <row r="30" spans="1:12" ht="20.100000000000001" hidden="1" customHeight="1" x14ac:dyDescent="0.25">
      <c r="A30" s="70"/>
      <c r="B30" s="70"/>
      <c r="C30" s="71"/>
      <c r="D30" s="71"/>
      <c r="E30" s="71"/>
      <c r="F30" s="71"/>
      <c r="G30" s="78"/>
      <c r="H30" s="79"/>
      <c r="I30" s="79"/>
      <c r="J30" s="78"/>
      <c r="K30" s="78"/>
      <c r="L30" s="78"/>
    </row>
    <row r="31" spans="1:12" ht="20.100000000000001" hidden="1" customHeight="1" x14ac:dyDescent="0.25">
      <c r="A31" s="70"/>
      <c r="B31" s="70"/>
      <c r="C31" s="71"/>
      <c r="D31" s="71"/>
      <c r="E31" s="71"/>
      <c r="F31" s="71"/>
      <c r="G31" s="78"/>
      <c r="H31" s="79"/>
      <c r="I31" s="79"/>
      <c r="J31" s="78"/>
      <c r="K31" s="78"/>
      <c r="L31" s="78"/>
    </row>
    <row r="32" spans="1:12" ht="20.100000000000001" hidden="1" customHeight="1" x14ac:dyDescent="0.25">
      <c r="A32" s="70"/>
      <c r="B32" s="70"/>
      <c r="C32" s="71"/>
      <c r="D32" s="71"/>
      <c r="E32" s="71"/>
      <c r="F32" s="71"/>
      <c r="G32" s="78"/>
      <c r="H32" s="79"/>
      <c r="I32" s="79"/>
      <c r="J32" s="78"/>
      <c r="K32" s="78"/>
      <c r="L32" s="78"/>
    </row>
    <row r="33" spans="1:12" ht="20.100000000000001" hidden="1" customHeight="1" x14ac:dyDescent="0.25">
      <c r="A33" s="70"/>
      <c r="B33" s="70"/>
      <c r="C33" s="71"/>
      <c r="D33" s="71"/>
      <c r="E33" s="71"/>
      <c r="F33" s="71"/>
      <c r="G33" s="78"/>
      <c r="H33" s="79"/>
      <c r="I33" s="79"/>
      <c r="J33" s="78"/>
      <c r="K33" s="78"/>
      <c r="L33" s="78"/>
    </row>
    <row r="34" spans="1:12" s="4" customFormat="1" ht="18" customHeight="1" x14ac:dyDescent="0.25">
      <c r="A34" s="84" t="s">
        <v>57</v>
      </c>
      <c r="B34" s="84" t="s">
        <v>58</v>
      </c>
      <c r="C34" s="85">
        <f>SUBTOTAL(9,C35:C53)</f>
        <v>0</v>
      </c>
      <c r="D34" s="85">
        <f>SUBTOTAL(9,D35:D53)</f>
        <v>5216690</v>
      </c>
      <c r="E34" s="85">
        <f>SUBTOTAL(9,E35:E53)</f>
        <v>2825977.69</v>
      </c>
      <c r="F34" s="85">
        <f>G34-D34</f>
        <v>-5216690</v>
      </c>
      <c r="G34" s="85">
        <f>SUBTOTAL(9,G35:G53)</f>
        <v>0</v>
      </c>
      <c r="H34" s="86" t="str">
        <f>IF(C34&lt;&gt;0,E34/C34,"-")</f>
        <v>-</v>
      </c>
      <c r="I34" s="86">
        <f>IF(D34&lt;&gt;0,E34/D34,"-")</f>
        <v>0.54171853991707386</v>
      </c>
      <c r="J34" s="85">
        <f>SUBTOTAL(9,J35:J53)</f>
        <v>0</v>
      </c>
      <c r="K34" s="85">
        <f>SUBTOTAL(9,K35:K53)</f>
        <v>0</v>
      </c>
      <c r="L34" s="85">
        <f>SUBTOTAL(9,L35:L53)</f>
        <v>0</v>
      </c>
    </row>
    <row r="35" spans="1:12" ht="30" hidden="1" customHeight="1" x14ac:dyDescent="0.25">
      <c r="A35" s="70"/>
      <c r="B35" s="70"/>
      <c r="C35" s="71"/>
      <c r="D35" s="87"/>
      <c r="E35" s="87"/>
      <c r="F35" s="87"/>
      <c r="G35" s="78"/>
      <c r="H35" s="79"/>
      <c r="I35" s="79"/>
      <c r="J35" s="78"/>
      <c r="K35" s="78"/>
      <c r="L35" s="78"/>
    </row>
    <row r="36" spans="1:12" ht="409.6" hidden="1" customHeight="1" x14ac:dyDescent="0.25">
      <c r="A36" s="88" t="s">
        <v>57</v>
      </c>
      <c r="B36" s="88" t="s">
        <v>58</v>
      </c>
      <c r="C36" s="89">
        <f>SUBTOTAL(9,C37:C52)</f>
        <v>0</v>
      </c>
      <c r="D36" s="89">
        <f>SUBTOTAL(9,D37:D52)</f>
        <v>5216690</v>
      </c>
      <c r="E36" s="89">
        <f>SUBTOTAL(9,E37:E52)</f>
        <v>2825977.69</v>
      </c>
      <c r="F36" s="89">
        <f>G36-D36</f>
        <v>-5216690</v>
      </c>
      <c r="G36" s="89">
        <f>SUBTOTAL(9,G37:G52)</f>
        <v>0</v>
      </c>
      <c r="H36" s="90" t="str">
        <f>IF(C36&lt;&gt;0,E36/C36,"-")</f>
        <v>-</v>
      </c>
      <c r="I36" s="90">
        <f>IF(D36&lt;&gt;0,E36/D36,"-")</f>
        <v>0.54171853991707386</v>
      </c>
      <c r="J36" s="89">
        <f>SUBTOTAL(9,J37:J52)</f>
        <v>0</v>
      </c>
      <c r="K36" s="89">
        <f>SUBTOTAL(9,K37:K52)</f>
        <v>0</v>
      </c>
      <c r="L36" s="89">
        <f>SUBTOTAL(9,L37:L52)</f>
        <v>0</v>
      </c>
    </row>
    <row r="37" spans="1:12" ht="30" hidden="1" customHeight="1" x14ac:dyDescent="0.25">
      <c r="A37" s="70"/>
      <c r="B37" s="70"/>
      <c r="C37" s="71"/>
      <c r="D37" s="91"/>
      <c r="E37" s="91"/>
      <c r="F37" s="91"/>
      <c r="G37" s="78"/>
      <c r="H37" s="79"/>
      <c r="I37" s="79"/>
      <c r="J37" s="78"/>
      <c r="K37" s="78"/>
      <c r="L37" s="78"/>
    </row>
    <row r="38" spans="1:12" ht="409.6" hidden="1" customHeight="1" x14ac:dyDescent="0.25">
      <c r="A38" s="92" t="s">
        <v>57</v>
      </c>
      <c r="B38" s="92" t="s">
        <v>58</v>
      </c>
      <c r="C38" s="93">
        <f>SUBTOTAL(9,C39:C51)</f>
        <v>0</v>
      </c>
      <c r="D38" s="93">
        <f>SUBTOTAL(9,D39:D51)</f>
        <v>5216690</v>
      </c>
      <c r="E38" s="93">
        <f>SUBTOTAL(9,E39:E51)</f>
        <v>2825977.69</v>
      </c>
      <c r="F38" s="93">
        <f>G38-D38</f>
        <v>-5216690</v>
      </c>
      <c r="G38" s="93">
        <f>SUBTOTAL(9,G39:G51)</f>
        <v>0</v>
      </c>
      <c r="H38" s="94" t="str">
        <f>IF(C38&lt;&gt;0,E38/C38,"-")</f>
        <v>-</v>
      </c>
      <c r="I38" s="94">
        <f>IF(D38&lt;&gt;0,E38/D38,"-")</f>
        <v>0.54171853991707386</v>
      </c>
      <c r="J38" s="93">
        <f>SUBTOTAL(9,J39:J51)</f>
        <v>0</v>
      </c>
      <c r="K38" s="93">
        <f>SUBTOTAL(9,K39:K51)</f>
        <v>0</v>
      </c>
      <c r="L38" s="93">
        <f>SUBTOTAL(9,L39:L51)</f>
        <v>0</v>
      </c>
    </row>
    <row r="39" spans="1:12" ht="30" hidden="1" customHeight="1" x14ac:dyDescent="0.25">
      <c r="A39" s="70"/>
      <c r="B39" s="70"/>
      <c r="C39" s="71"/>
      <c r="D39" s="6"/>
      <c r="E39" s="6"/>
      <c r="F39" s="6"/>
      <c r="G39" s="78"/>
      <c r="H39" s="79"/>
      <c r="I39" s="79"/>
      <c r="J39" s="78"/>
      <c r="K39" s="78"/>
      <c r="L39" s="78"/>
    </row>
    <row r="40" spans="1:12" ht="409.6" hidden="1" customHeight="1" x14ac:dyDescent="0.25">
      <c r="A40" s="95" t="s">
        <v>57</v>
      </c>
      <c r="B40" s="95" t="s">
        <v>58</v>
      </c>
      <c r="C40" s="96">
        <f>SUBTOTAL(9,C41:C50)</f>
        <v>0</v>
      </c>
      <c r="D40" s="96">
        <f>SUBTOTAL(9,D41:D50)</f>
        <v>5216690</v>
      </c>
      <c r="E40" s="96">
        <f>SUBTOTAL(9,E41:E50)</f>
        <v>2825977.69</v>
      </c>
      <c r="F40" s="96">
        <f>G40-D40</f>
        <v>-5216690</v>
      </c>
      <c r="G40" s="96">
        <f>SUBTOTAL(9,G41:G50)</f>
        <v>0</v>
      </c>
      <c r="H40" s="97" t="str">
        <f>IF(C40&lt;&gt;0,E40/C40,"-")</f>
        <v>-</v>
      </c>
      <c r="I40" s="97">
        <f>IF(D40&lt;&gt;0,E40/D40,"-")</f>
        <v>0.54171853991707386</v>
      </c>
      <c r="J40" s="96">
        <f>SUBTOTAL(9,J41:J50)</f>
        <v>0</v>
      </c>
      <c r="K40" s="96">
        <f>SUBTOTAL(9,K41:K50)</f>
        <v>0</v>
      </c>
      <c r="L40" s="96">
        <f>SUBTOTAL(9,L41:L50)</f>
        <v>0</v>
      </c>
    </row>
    <row r="41" spans="1:12" ht="30" hidden="1" customHeight="1" x14ac:dyDescent="0.25">
      <c r="A41" s="70"/>
      <c r="B41" s="70"/>
      <c r="C41" s="71"/>
      <c r="D41" s="98"/>
      <c r="E41" s="98"/>
      <c r="F41" s="98"/>
      <c r="G41" s="78"/>
      <c r="H41" s="79"/>
      <c r="I41" s="79"/>
      <c r="J41" s="78"/>
      <c r="K41" s="78"/>
      <c r="L41" s="78"/>
    </row>
    <row r="42" spans="1:12" ht="409.6" hidden="1" customHeight="1" x14ac:dyDescent="0.25">
      <c r="A42" s="99" t="s">
        <v>57</v>
      </c>
      <c r="B42" s="99" t="s">
        <v>58</v>
      </c>
      <c r="C42" s="100">
        <f>SUBTOTAL(9,C43:C49)</f>
        <v>0</v>
      </c>
      <c r="D42" s="100">
        <f>SUBTOTAL(9,D43:D49)</f>
        <v>5216690</v>
      </c>
      <c r="E42" s="100">
        <f>SUBTOTAL(9,E43:E49)</f>
        <v>2825977.69</v>
      </c>
      <c r="F42" s="100">
        <f>G42-D42</f>
        <v>-5216690</v>
      </c>
      <c r="G42" s="100">
        <f>SUBTOTAL(9,G43:G49)</f>
        <v>0</v>
      </c>
      <c r="H42" s="101" t="str">
        <f>IF(C42&lt;&gt;0,E42/C42,"-")</f>
        <v>-</v>
      </c>
      <c r="I42" s="101">
        <f>IF(D42&lt;&gt;0,E42/D42,"-")</f>
        <v>0.54171853991707386</v>
      </c>
      <c r="J42" s="100">
        <f>SUBTOTAL(9,J43:J49)</f>
        <v>0</v>
      </c>
      <c r="K42" s="100">
        <f>SUBTOTAL(9,K43:K49)</f>
        <v>0</v>
      </c>
      <c r="L42" s="100">
        <f>SUBTOTAL(9,L43:L49)</f>
        <v>0</v>
      </c>
    </row>
    <row r="43" spans="1:12" ht="22.5" hidden="1" customHeight="1" x14ac:dyDescent="0.25">
      <c r="A43" s="70"/>
      <c r="B43" s="70"/>
      <c r="C43" s="71"/>
      <c r="D43" s="98"/>
      <c r="E43" s="98"/>
      <c r="F43" s="98"/>
      <c r="G43" s="98"/>
      <c r="H43" s="102"/>
      <c r="I43" s="102"/>
      <c r="J43" s="98"/>
      <c r="K43" s="98"/>
      <c r="L43" s="98"/>
    </row>
    <row r="44" spans="1:12" ht="409.6" hidden="1" customHeight="1" x14ac:dyDescent="0.25">
      <c r="A44" s="103" t="s">
        <v>57</v>
      </c>
      <c r="B44" s="103" t="s">
        <v>58</v>
      </c>
      <c r="C44" s="98">
        <f>SUBTOTAL(9,C45:C48)</f>
        <v>0</v>
      </c>
      <c r="D44" s="98">
        <f>SUBTOTAL(9,D45:D48)</f>
        <v>5216690</v>
      </c>
      <c r="E44" s="98">
        <f>SUBTOTAL(9,E45:E48)</f>
        <v>2825977.69</v>
      </c>
      <c r="F44" s="98">
        <f>G44-D44</f>
        <v>-5216690</v>
      </c>
      <c r="G44" s="98">
        <f>SUBTOTAL(9,G45:G48)</f>
        <v>0</v>
      </c>
      <c r="H44" s="102" t="str">
        <f>IF(C44&lt;&gt;0,E44/C44,"-")</f>
        <v>-</v>
      </c>
      <c r="I44" s="102">
        <f>IF(D44&lt;&gt;0,E44/D44,"-")</f>
        <v>0.54171853991707386</v>
      </c>
      <c r="J44" s="98">
        <f>SUBTOTAL(9,J45:J48)</f>
        <v>0</v>
      </c>
      <c r="K44" s="98">
        <f>SUBTOTAL(9,K45:K48)</f>
        <v>0</v>
      </c>
      <c r="L44" s="98">
        <f>SUBTOTAL(9,L45:L48)</f>
        <v>0</v>
      </c>
    </row>
    <row r="45" spans="1:12" ht="30" hidden="1" customHeight="1" x14ac:dyDescent="0.25">
      <c r="A45" s="70"/>
      <c r="B45" s="70"/>
      <c r="C45" s="71"/>
      <c r="D45" s="104"/>
      <c r="E45" s="104"/>
      <c r="F45" s="104"/>
      <c r="G45" s="78"/>
      <c r="H45" s="79"/>
      <c r="I45" s="79"/>
      <c r="J45" s="78"/>
      <c r="K45" s="78"/>
      <c r="L45" s="78"/>
    </row>
    <row r="46" spans="1:12" ht="15" customHeight="1" x14ac:dyDescent="0.25">
      <c r="A46" s="105" t="s">
        <v>59</v>
      </c>
      <c r="B46" s="105" t="s">
        <v>60</v>
      </c>
      <c r="C46" s="106">
        <v>0</v>
      </c>
      <c r="D46" s="106">
        <v>5216690</v>
      </c>
      <c r="E46" s="106">
        <v>2825977.69</v>
      </c>
      <c r="F46" s="106">
        <f>G46-D46</f>
        <v>-5216690</v>
      </c>
      <c r="G46" s="106"/>
      <c r="H46" s="107" t="str">
        <f>IF(C46&lt;&gt;0,0/C46,"-")</f>
        <v>-</v>
      </c>
      <c r="I46" s="107">
        <f>IF(D46&lt;&gt;0,E46/D46,"-")</f>
        <v>0.54171853991707386</v>
      </c>
      <c r="J46" s="106">
        <v>0</v>
      </c>
      <c r="K46" s="108">
        <v>0</v>
      </c>
      <c r="L46" s="108">
        <v>0</v>
      </c>
    </row>
    <row r="47" spans="1:12" ht="15" customHeight="1" x14ac:dyDescent="0.25">
      <c r="A47" s="105" t="s">
        <v>61</v>
      </c>
      <c r="B47" s="105" t="s">
        <v>62</v>
      </c>
      <c r="C47" s="106">
        <v>0</v>
      </c>
      <c r="D47" s="106">
        <v>0</v>
      </c>
      <c r="E47" s="106">
        <v>0</v>
      </c>
      <c r="F47" s="106">
        <f>G47-D47</f>
        <v>0</v>
      </c>
      <c r="G47" s="106"/>
      <c r="H47" s="107" t="str">
        <f>IF(C47&lt;&gt;0,0/C47,"-")</f>
        <v>-</v>
      </c>
      <c r="I47" s="107" t="str">
        <f>IF(D47&lt;&gt;0,E47/D47,"-")</f>
        <v>-</v>
      </c>
      <c r="J47" s="106">
        <v>0</v>
      </c>
      <c r="K47" s="108">
        <v>0</v>
      </c>
      <c r="L47" s="108">
        <v>0</v>
      </c>
    </row>
    <row r="48" spans="1:12" hidden="1" x14ac:dyDescent="0.25">
      <c r="A48" s="70"/>
      <c r="B48" s="70"/>
      <c r="C48" s="71"/>
      <c r="D48" s="106"/>
      <c r="E48" s="106"/>
      <c r="F48" s="106"/>
      <c r="G48" s="106"/>
      <c r="H48" s="107"/>
      <c r="I48" s="107"/>
      <c r="J48" s="106"/>
      <c r="K48" s="106"/>
      <c r="L48" s="106"/>
    </row>
    <row r="49" spans="1:12" hidden="1" x14ac:dyDescent="0.25">
      <c r="A49" s="70"/>
      <c r="B49" s="70"/>
      <c r="C49" s="71"/>
      <c r="D49" s="71"/>
      <c r="E49" s="71"/>
      <c r="F49" s="71"/>
      <c r="G49" s="78"/>
      <c r="H49" s="79"/>
      <c r="I49" s="79"/>
      <c r="J49" s="78"/>
      <c r="K49" s="78"/>
      <c r="L49" s="78"/>
    </row>
    <row r="50" spans="1:12" ht="20.100000000000001" hidden="1" customHeight="1" x14ac:dyDescent="0.25">
      <c r="A50" s="70"/>
      <c r="B50" s="70"/>
      <c r="C50" s="71"/>
      <c r="D50" s="71"/>
      <c r="E50" s="71"/>
      <c r="F50" s="71"/>
      <c r="G50" s="78"/>
      <c r="H50" s="79"/>
      <c r="I50" s="79"/>
      <c r="J50" s="78"/>
      <c r="K50" s="78"/>
      <c r="L50" s="78"/>
    </row>
    <row r="51" spans="1:12" ht="20.100000000000001" hidden="1" customHeight="1" x14ac:dyDescent="0.25">
      <c r="A51" s="70"/>
      <c r="B51" s="70"/>
      <c r="C51" s="71"/>
      <c r="D51" s="71"/>
      <c r="E51" s="71"/>
      <c r="F51" s="71"/>
      <c r="G51" s="78"/>
      <c r="H51" s="79"/>
      <c r="I51" s="79"/>
      <c r="J51" s="78"/>
      <c r="K51" s="78"/>
      <c r="L51" s="78"/>
    </row>
    <row r="52" spans="1:12" ht="20.100000000000001" hidden="1" customHeight="1" x14ac:dyDescent="0.25">
      <c r="A52" s="70"/>
      <c r="B52" s="70"/>
      <c r="C52" s="71"/>
      <c r="D52" s="71"/>
      <c r="E52" s="71"/>
      <c r="F52" s="71"/>
      <c r="G52" s="78"/>
      <c r="H52" s="79"/>
      <c r="I52" s="79"/>
      <c r="J52" s="78"/>
      <c r="K52" s="78"/>
      <c r="L52" s="78"/>
    </row>
    <row r="53" spans="1:12" ht="20.100000000000001" hidden="1" customHeight="1" x14ac:dyDescent="0.25">
      <c r="A53" s="70"/>
      <c r="B53" s="70"/>
      <c r="C53" s="71"/>
      <c r="D53" s="71"/>
      <c r="E53" s="71"/>
      <c r="F53" s="71"/>
      <c r="G53" s="78"/>
      <c r="H53" s="79"/>
      <c r="I53" s="79"/>
      <c r="J53" s="78"/>
      <c r="K53" s="78"/>
      <c r="L53" s="78"/>
    </row>
    <row r="54" spans="1:12" s="4" customFormat="1" ht="18" customHeight="1" x14ac:dyDescent="0.25">
      <c r="A54" s="84" t="s">
        <v>63</v>
      </c>
      <c r="B54" s="84" t="s">
        <v>64</v>
      </c>
      <c r="C54" s="85">
        <f>SUBTOTAL(9,C55:C73)</f>
        <v>0</v>
      </c>
      <c r="D54" s="85">
        <f>SUBTOTAL(9,D55:D73)</f>
        <v>51000</v>
      </c>
      <c r="E54" s="85">
        <f>SUBTOTAL(9,E55:E73)</f>
        <v>49354.12</v>
      </c>
      <c r="F54" s="85">
        <f>G54-D54</f>
        <v>-51000</v>
      </c>
      <c r="G54" s="85">
        <f>SUBTOTAL(9,G55:G73)</f>
        <v>0</v>
      </c>
      <c r="H54" s="86" t="str">
        <f>IF(C54&lt;&gt;0,E54/C54,"-")</f>
        <v>-</v>
      </c>
      <c r="I54" s="86">
        <f>IF(D54&lt;&gt;0,E54/D54,"-")</f>
        <v>0.96772784313725491</v>
      </c>
      <c r="J54" s="85">
        <f>SUBTOTAL(9,J55:J73)</f>
        <v>0</v>
      </c>
      <c r="K54" s="85">
        <f>SUBTOTAL(9,K55:K73)</f>
        <v>0</v>
      </c>
      <c r="L54" s="85">
        <f>SUBTOTAL(9,L55:L73)</f>
        <v>0</v>
      </c>
    </row>
    <row r="55" spans="1:12" ht="30" hidden="1" customHeight="1" x14ac:dyDescent="0.25">
      <c r="A55" s="70"/>
      <c r="B55" s="70"/>
      <c r="C55" s="71"/>
      <c r="D55" s="87"/>
      <c r="E55" s="87"/>
      <c r="F55" s="87"/>
      <c r="G55" s="78"/>
      <c r="H55" s="79"/>
      <c r="I55" s="79"/>
      <c r="J55" s="78"/>
      <c r="K55" s="78"/>
      <c r="L55" s="78"/>
    </row>
    <row r="56" spans="1:12" ht="409.6" hidden="1" customHeight="1" x14ac:dyDescent="0.25">
      <c r="A56" s="88" t="s">
        <v>63</v>
      </c>
      <c r="B56" s="88" t="s">
        <v>64</v>
      </c>
      <c r="C56" s="89">
        <f>SUBTOTAL(9,C57:C72)</f>
        <v>0</v>
      </c>
      <c r="D56" s="89">
        <f>SUBTOTAL(9,D57:D72)</f>
        <v>51000</v>
      </c>
      <c r="E56" s="89">
        <f>SUBTOTAL(9,E57:E72)</f>
        <v>49354.12</v>
      </c>
      <c r="F56" s="89">
        <f>G56-D56</f>
        <v>-51000</v>
      </c>
      <c r="G56" s="89">
        <f>SUBTOTAL(9,G57:G72)</f>
        <v>0</v>
      </c>
      <c r="H56" s="90" t="str">
        <f>IF(C56&lt;&gt;0,E56/C56,"-")</f>
        <v>-</v>
      </c>
      <c r="I56" s="90">
        <f>IF(D56&lt;&gt;0,E56/D56,"-")</f>
        <v>0.96772784313725491</v>
      </c>
      <c r="J56" s="89">
        <f>SUBTOTAL(9,J57:J72)</f>
        <v>0</v>
      </c>
      <c r="K56" s="89">
        <f>SUBTOTAL(9,K57:K72)</f>
        <v>0</v>
      </c>
      <c r="L56" s="89">
        <f>SUBTOTAL(9,L57:L72)</f>
        <v>0</v>
      </c>
    </row>
    <row r="57" spans="1:12" ht="30" hidden="1" customHeight="1" x14ac:dyDescent="0.25">
      <c r="A57" s="70"/>
      <c r="B57" s="70"/>
      <c r="C57" s="71"/>
      <c r="D57" s="91"/>
      <c r="E57" s="91"/>
      <c r="F57" s="91"/>
      <c r="G57" s="78"/>
      <c r="H57" s="79"/>
      <c r="I57" s="79"/>
      <c r="J57" s="78"/>
      <c r="K57" s="78"/>
      <c r="L57" s="78"/>
    </row>
    <row r="58" spans="1:12" ht="409.6" hidden="1" customHeight="1" x14ac:dyDescent="0.25">
      <c r="A58" s="92" t="s">
        <v>63</v>
      </c>
      <c r="B58" s="92" t="s">
        <v>64</v>
      </c>
      <c r="C58" s="93">
        <f>SUBTOTAL(9,C59:C71)</f>
        <v>0</v>
      </c>
      <c r="D58" s="93">
        <f>SUBTOTAL(9,D59:D71)</f>
        <v>51000</v>
      </c>
      <c r="E58" s="93">
        <f>SUBTOTAL(9,E59:E71)</f>
        <v>49354.12</v>
      </c>
      <c r="F58" s="93">
        <f>G58-D58</f>
        <v>-51000</v>
      </c>
      <c r="G58" s="93">
        <f>SUBTOTAL(9,G59:G71)</f>
        <v>0</v>
      </c>
      <c r="H58" s="94" t="str">
        <f>IF(C58&lt;&gt;0,E58/C58,"-")</f>
        <v>-</v>
      </c>
      <c r="I58" s="94">
        <f>IF(D58&lt;&gt;0,E58/D58,"-")</f>
        <v>0.96772784313725491</v>
      </c>
      <c r="J58" s="93">
        <f>SUBTOTAL(9,J59:J71)</f>
        <v>0</v>
      </c>
      <c r="K58" s="93">
        <f>SUBTOTAL(9,K59:K71)</f>
        <v>0</v>
      </c>
      <c r="L58" s="93">
        <f>SUBTOTAL(9,L59:L71)</f>
        <v>0</v>
      </c>
    </row>
    <row r="59" spans="1:12" ht="30" hidden="1" customHeight="1" x14ac:dyDescent="0.25">
      <c r="A59" s="70"/>
      <c r="B59" s="70"/>
      <c r="C59" s="71"/>
      <c r="D59" s="6"/>
      <c r="E59" s="6"/>
      <c r="F59" s="6"/>
      <c r="G59" s="78"/>
      <c r="H59" s="79"/>
      <c r="I59" s="79"/>
      <c r="J59" s="78"/>
      <c r="K59" s="78"/>
      <c r="L59" s="78"/>
    </row>
    <row r="60" spans="1:12" ht="409.6" hidden="1" customHeight="1" x14ac:dyDescent="0.25">
      <c r="A60" s="95" t="s">
        <v>63</v>
      </c>
      <c r="B60" s="95" t="s">
        <v>64</v>
      </c>
      <c r="C60" s="96">
        <f>SUBTOTAL(9,C61:C70)</f>
        <v>0</v>
      </c>
      <c r="D60" s="96">
        <f>SUBTOTAL(9,D61:D70)</f>
        <v>51000</v>
      </c>
      <c r="E60" s="96">
        <f>SUBTOTAL(9,E61:E70)</f>
        <v>49354.12</v>
      </c>
      <c r="F60" s="96">
        <f>G60-D60</f>
        <v>-51000</v>
      </c>
      <c r="G60" s="96">
        <f>SUBTOTAL(9,G61:G70)</f>
        <v>0</v>
      </c>
      <c r="H60" s="97" t="str">
        <f>IF(C60&lt;&gt;0,E60/C60,"-")</f>
        <v>-</v>
      </c>
      <c r="I60" s="97">
        <f>IF(D60&lt;&gt;0,E60/D60,"-")</f>
        <v>0.96772784313725491</v>
      </c>
      <c r="J60" s="96">
        <f>SUBTOTAL(9,J61:J70)</f>
        <v>0</v>
      </c>
      <c r="K60" s="96">
        <f>SUBTOTAL(9,K61:K70)</f>
        <v>0</v>
      </c>
      <c r="L60" s="96">
        <f>SUBTOTAL(9,L61:L70)</f>
        <v>0</v>
      </c>
    </row>
    <row r="61" spans="1:12" ht="30" hidden="1" customHeight="1" x14ac:dyDescent="0.25">
      <c r="A61" s="70"/>
      <c r="B61" s="70"/>
      <c r="C61" s="71"/>
      <c r="D61" s="98"/>
      <c r="E61" s="98"/>
      <c r="F61" s="98"/>
      <c r="G61" s="78"/>
      <c r="H61" s="79"/>
      <c r="I61" s="79"/>
      <c r="J61" s="78"/>
      <c r="K61" s="78"/>
      <c r="L61" s="78"/>
    </row>
    <row r="62" spans="1:12" ht="409.6" hidden="1" customHeight="1" x14ac:dyDescent="0.25">
      <c r="A62" s="99" t="s">
        <v>63</v>
      </c>
      <c r="B62" s="99" t="s">
        <v>64</v>
      </c>
      <c r="C62" s="100">
        <f>SUBTOTAL(9,C63:C69)</f>
        <v>0</v>
      </c>
      <c r="D62" s="100">
        <f>SUBTOTAL(9,D63:D69)</f>
        <v>51000</v>
      </c>
      <c r="E62" s="100">
        <f>SUBTOTAL(9,E63:E69)</f>
        <v>49354.12</v>
      </c>
      <c r="F62" s="100">
        <f>G62-D62</f>
        <v>-51000</v>
      </c>
      <c r="G62" s="100">
        <f>SUBTOTAL(9,G63:G69)</f>
        <v>0</v>
      </c>
      <c r="H62" s="101" t="str">
        <f>IF(C62&lt;&gt;0,E62/C62,"-")</f>
        <v>-</v>
      </c>
      <c r="I62" s="101">
        <f>IF(D62&lt;&gt;0,E62/D62,"-")</f>
        <v>0.96772784313725491</v>
      </c>
      <c r="J62" s="100">
        <f>SUBTOTAL(9,J63:J69)</f>
        <v>0</v>
      </c>
      <c r="K62" s="100">
        <f>SUBTOTAL(9,K63:K69)</f>
        <v>0</v>
      </c>
      <c r="L62" s="100">
        <f>SUBTOTAL(9,L63:L69)</f>
        <v>0</v>
      </c>
    </row>
    <row r="63" spans="1:12" ht="22.5" hidden="1" customHeight="1" x14ac:dyDescent="0.25">
      <c r="A63" s="70"/>
      <c r="B63" s="70"/>
      <c r="C63" s="71"/>
      <c r="D63" s="98"/>
      <c r="E63" s="98"/>
      <c r="F63" s="98"/>
      <c r="G63" s="98"/>
      <c r="H63" s="102"/>
      <c r="I63" s="102"/>
      <c r="J63" s="98"/>
      <c r="K63" s="98"/>
      <c r="L63" s="98"/>
    </row>
    <row r="64" spans="1:12" ht="409.6" hidden="1" customHeight="1" x14ac:dyDescent="0.25">
      <c r="A64" s="103" t="s">
        <v>63</v>
      </c>
      <c r="B64" s="103" t="s">
        <v>64</v>
      </c>
      <c r="C64" s="98">
        <f>SUBTOTAL(9,C65:C68)</f>
        <v>0</v>
      </c>
      <c r="D64" s="98">
        <f>SUBTOTAL(9,D65:D68)</f>
        <v>51000</v>
      </c>
      <c r="E64" s="98">
        <f>SUBTOTAL(9,E65:E68)</f>
        <v>49354.12</v>
      </c>
      <c r="F64" s="98">
        <f>G64-D64</f>
        <v>-51000</v>
      </c>
      <c r="G64" s="98">
        <f>SUBTOTAL(9,G65:G68)</f>
        <v>0</v>
      </c>
      <c r="H64" s="102" t="str">
        <f>IF(C64&lt;&gt;0,E64/C64,"-")</f>
        <v>-</v>
      </c>
      <c r="I64" s="102">
        <f>IF(D64&lt;&gt;0,E64/D64,"-")</f>
        <v>0.96772784313725491</v>
      </c>
      <c r="J64" s="98">
        <f>SUBTOTAL(9,J65:J68)</f>
        <v>0</v>
      </c>
      <c r="K64" s="98">
        <f>SUBTOTAL(9,K65:K68)</f>
        <v>0</v>
      </c>
      <c r="L64" s="98">
        <f>SUBTOTAL(9,L65:L68)</f>
        <v>0</v>
      </c>
    </row>
    <row r="65" spans="1:12" ht="30" hidden="1" customHeight="1" x14ac:dyDescent="0.25">
      <c r="A65" s="70"/>
      <c r="B65" s="70"/>
      <c r="C65" s="71"/>
      <c r="D65" s="104"/>
      <c r="E65" s="104"/>
      <c r="F65" s="104"/>
      <c r="G65" s="78"/>
      <c r="H65" s="79"/>
      <c r="I65" s="79"/>
      <c r="J65" s="78"/>
      <c r="K65" s="78"/>
      <c r="L65" s="78"/>
    </row>
    <row r="66" spans="1:12" ht="15" customHeight="1" x14ac:dyDescent="0.25">
      <c r="A66" s="105" t="s">
        <v>65</v>
      </c>
      <c r="B66" s="105" t="s">
        <v>66</v>
      </c>
      <c r="C66" s="106">
        <v>0</v>
      </c>
      <c r="D66" s="106">
        <v>1000</v>
      </c>
      <c r="E66" s="106">
        <v>1741.64</v>
      </c>
      <c r="F66" s="106">
        <f>G66-D66</f>
        <v>-1000</v>
      </c>
      <c r="G66" s="106"/>
      <c r="H66" s="107" t="str">
        <f>IF(C66&lt;&gt;0,0/C66,"-")</f>
        <v>-</v>
      </c>
      <c r="I66" s="107">
        <f>IF(D66&lt;&gt;0,E66/D66,"-")</f>
        <v>1.7416400000000001</v>
      </c>
      <c r="J66" s="106">
        <v>0</v>
      </c>
      <c r="K66" s="108">
        <v>0</v>
      </c>
      <c r="L66" s="108">
        <v>0</v>
      </c>
    </row>
    <row r="67" spans="1:12" ht="15" customHeight="1" x14ac:dyDescent="0.25">
      <c r="A67" s="105" t="s">
        <v>67</v>
      </c>
      <c r="B67" s="105" t="s">
        <v>68</v>
      </c>
      <c r="C67" s="106">
        <v>0</v>
      </c>
      <c r="D67" s="106">
        <v>50000</v>
      </c>
      <c r="E67" s="106">
        <v>47612.480000000003</v>
      </c>
      <c r="F67" s="106">
        <f>G67-D67</f>
        <v>-50000</v>
      </c>
      <c r="G67" s="106"/>
      <c r="H67" s="107" t="str">
        <f>IF(C67&lt;&gt;0,0/C67,"-")</f>
        <v>-</v>
      </c>
      <c r="I67" s="107">
        <f>IF(D67&lt;&gt;0,E67/D67,"-")</f>
        <v>0.95224960000000003</v>
      </c>
      <c r="J67" s="106">
        <v>0</v>
      </c>
      <c r="K67" s="108">
        <v>0</v>
      </c>
      <c r="L67" s="108">
        <v>0</v>
      </c>
    </row>
    <row r="68" spans="1:12" hidden="1" x14ac:dyDescent="0.25">
      <c r="A68" s="70"/>
      <c r="B68" s="70"/>
      <c r="C68" s="71"/>
      <c r="D68" s="106"/>
      <c r="E68" s="106"/>
      <c r="F68" s="106"/>
      <c r="G68" s="106"/>
      <c r="H68" s="107"/>
      <c r="I68" s="107"/>
      <c r="J68" s="106"/>
      <c r="K68" s="106"/>
      <c r="L68" s="106"/>
    </row>
    <row r="69" spans="1:12" hidden="1" x14ac:dyDescent="0.25">
      <c r="A69" s="70"/>
      <c r="B69" s="70"/>
      <c r="C69" s="71"/>
      <c r="D69" s="71"/>
      <c r="E69" s="71"/>
      <c r="F69" s="71"/>
      <c r="G69" s="78"/>
      <c r="H69" s="79"/>
      <c r="I69" s="79"/>
      <c r="J69" s="78"/>
      <c r="K69" s="78"/>
      <c r="L69" s="78"/>
    </row>
    <row r="70" spans="1:12" ht="20.100000000000001" hidden="1" customHeight="1" x14ac:dyDescent="0.25">
      <c r="A70" s="70"/>
      <c r="B70" s="70"/>
      <c r="C70" s="71"/>
      <c r="D70" s="71"/>
      <c r="E70" s="71"/>
      <c r="F70" s="71"/>
      <c r="G70" s="78"/>
      <c r="H70" s="79"/>
      <c r="I70" s="79"/>
      <c r="J70" s="78"/>
      <c r="K70" s="78"/>
      <c r="L70" s="78"/>
    </row>
    <row r="71" spans="1:12" ht="20.100000000000001" hidden="1" customHeight="1" x14ac:dyDescent="0.25">
      <c r="A71" s="70"/>
      <c r="B71" s="70"/>
      <c r="C71" s="71"/>
      <c r="D71" s="71"/>
      <c r="E71" s="71"/>
      <c r="F71" s="71"/>
      <c r="G71" s="78"/>
      <c r="H71" s="79"/>
      <c r="I71" s="79"/>
      <c r="J71" s="78"/>
      <c r="K71" s="78"/>
      <c r="L71" s="78"/>
    </row>
    <row r="72" spans="1:12" ht="20.100000000000001" hidden="1" customHeight="1" x14ac:dyDescent="0.25">
      <c r="A72" s="70"/>
      <c r="B72" s="70"/>
      <c r="C72" s="71"/>
      <c r="D72" s="71"/>
      <c r="E72" s="71"/>
      <c r="F72" s="71"/>
      <c r="G72" s="78"/>
      <c r="H72" s="79"/>
      <c r="I72" s="79"/>
      <c r="J72" s="78"/>
      <c r="K72" s="78"/>
      <c r="L72" s="78"/>
    </row>
    <row r="73" spans="1:12" ht="20.100000000000001" hidden="1" customHeight="1" x14ac:dyDescent="0.25">
      <c r="A73" s="70"/>
      <c r="B73" s="70"/>
      <c r="C73" s="71"/>
      <c r="D73" s="71"/>
      <c r="E73" s="71"/>
      <c r="F73" s="71"/>
      <c r="G73" s="78"/>
      <c r="H73" s="79"/>
      <c r="I73" s="79"/>
      <c r="J73" s="78"/>
      <c r="K73" s="78"/>
      <c r="L73" s="78"/>
    </row>
    <row r="74" spans="1:12" s="4" customFormat="1" ht="18" customHeight="1" x14ac:dyDescent="0.25">
      <c r="A74" s="84" t="s">
        <v>69</v>
      </c>
      <c r="B74" s="84" t="s">
        <v>70</v>
      </c>
      <c r="C74" s="85">
        <f>SUBTOTAL(9,C75:C92)</f>
        <v>0</v>
      </c>
      <c r="D74" s="85">
        <f>SUBTOTAL(9,D75:D92)</f>
        <v>29000</v>
      </c>
      <c r="E74" s="85">
        <f>SUBTOTAL(9,E75:E92)</f>
        <v>17017.150000000001</v>
      </c>
      <c r="F74" s="85">
        <f>G74-D74</f>
        <v>-29000</v>
      </c>
      <c r="G74" s="85">
        <f>SUBTOTAL(9,G75:G92)</f>
        <v>0</v>
      </c>
      <c r="H74" s="86" t="str">
        <f>IF(C74&lt;&gt;0,E74/C74,"-")</f>
        <v>-</v>
      </c>
      <c r="I74" s="86">
        <f>IF(D74&lt;&gt;0,E74/D74,"-")</f>
        <v>0.58679827586206901</v>
      </c>
      <c r="J74" s="85">
        <f>SUBTOTAL(9,J75:J92)</f>
        <v>0</v>
      </c>
      <c r="K74" s="85">
        <f>SUBTOTAL(9,K75:K92)</f>
        <v>0</v>
      </c>
      <c r="L74" s="85">
        <f>SUBTOTAL(9,L75:L92)</f>
        <v>0</v>
      </c>
    </row>
    <row r="75" spans="1:12" ht="30" hidden="1" customHeight="1" x14ac:dyDescent="0.25">
      <c r="A75" s="70"/>
      <c r="B75" s="70"/>
      <c r="C75" s="71"/>
      <c r="D75" s="87"/>
      <c r="E75" s="87"/>
      <c r="F75" s="87"/>
      <c r="G75" s="78"/>
      <c r="H75" s="79"/>
      <c r="I75" s="79"/>
      <c r="J75" s="78"/>
      <c r="K75" s="78"/>
      <c r="L75" s="78"/>
    </row>
    <row r="76" spans="1:12" ht="409.6" hidden="1" customHeight="1" x14ac:dyDescent="0.25">
      <c r="A76" s="88" t="s">
        <v>69</v>
      </c>
      <c r="B76" s="88" t="s">
        <v>70</v>
      </c>
      <c r="C76" s="89">
        <f>SUBTOTAL(9,C77:C91)</f>
        <v>0</v>
      </c>
      <c r="D76" s="89">
        <f>SUBTOTAL(9,D77:D91)</f>
        <v>29000</v>
      </c>
      <c r="E76" s="89">
        <f>SUBTOTAL(9,E77:E91)</f>
        <v>17017.150000000001</v>
      </c>
      <c r="F76" s="89">
        <f>G76-D76</f>
        <v>-29000</v>
      </c>
      <c r="G76" s="89">
        <f>SUBTOTAL(9,G77:G91)</f>
        <v>0</v>
      </c>
      <c r="H76" s="90" t="str">
        <f>IF(C76&lt;&gt;0,E76/C76,"-")</f>
        <v>-</v>
      </c>
      <c r="I76" s="90">
        <f>IF(D76&lt;&gt;0,E76/D76,"-")</f>
        <v>0.58679827586206901</v>
      </c>
      <c r="J76" s="89">
        <f>SUBTOTAL(9,J77:J91)</f>
        <v>0</v>
      </c>
      <c r="K76" s="89">
        <f>SUBTOTAL(9,K77:K91)</f>
        <v>0</v>
      </c>
      <c r="L76" s="89">
        <f>SUBTOTAL(9,L77:L91)</f>
        <v>0</v>
      </c>
    </row>
    <row r="77" spans="1:12" ht="30" hidden="1" customHeight="1" x14ac:dyDescent="0.25">
      <c r="A77" s="70"/>
      <c r="B77" s="70"/>
      <c r="C77" s="71"/>
      <c r="D77" s="91"/>
      <c r="E77" s="91"/>
      <c r="F77" s="91"/>
      <c r="G77" s="78"/>
      <c r="H77" s="79"/>
      <c r="I77" s="79"/>
      <c r="J77" s="78"/>
      <c r="K77" s="78"/>
      <c r="L77" s="78"/>
    </row>
    <row r="78" spans="1:12" ht="409.6" hidden="1" customHeight="1" x14ac:dyDescent="0.25">
      <c r="A78" s="92" t="s">
        <v>69</v>
      </c>
      <c r="B78" s="92" t="s">
        <v>70</v>
      </c>
      <c r="C78" s="93">
        <f>SUBTOTAL(9,C79:C90)</f>
        <v>0</v>
      </c>
      <c r="D78" s="93">
        <f>SUBTOTAL(9,D79:D90)</f>
        <v>29000</v>
      </c>
      <c r="E78" s="93">
        <f>SUBTOTAL(9,E79:E90)</f>
        <v>17017.150000000001</v>
      </c>
      <c r="F78" s="93">
        <f>G78-D78</f>
        <v>-29000</v>
      </c>
      <c r="G78" s="93">
        <f>SUBTOTAL(9,G79:G90)</f>
        <v>0</v>
      </c>
      <c r="H78" s="94" t="str">
        <f>IF(C78&lt;&gt;0,E78/C78,"-")</f>
        <v>-</v>
      </c>
      <c r="I78" s="94">
        <f>IF(D78&lt;&gt;0,E78/D78,"-")</f>
        <v>0.58679827586206901</v>
      </c>
      <c r="J78" s="93">
        <f>SUBTOTAL(9,J79:J90)</f>
        <v>0</v>
      </c>
      <c r="K78" s="93">
        <f>SUBTOTAL(9,K79:K90)</f>
        <v>0</v>
      </c>
      <c r="L78" s="93">
        <f>SUBTOTAL(9,L79:L90)</f>
        <v>0</v>
      </c>
    </row>
    <row r="79" spans="1:12" ht="30" hidden="1" customHeight="1" x14ac:dyDescent="0.25">
      <c r="A79" s="70"/>
      <c r="B79" s="70"/>
      <c r="C79" s="71"/>
      <c r="D79" s="6"/>
      <c r="E79" s="6"/>
      <c r="F79" s="6"/>
      <c r="G79" s="78"/>
      <c r="H79" s="79"/>
      <c r="I79" s="79"/>
      <c r="J79" s="78"/>
      <c r="K79" s="78"/>
      <c r="L79" s="78"/>
    </row>
    <row r="80" spans="1:12" ht="409.6" hidden="1" customHeight="1" x14ac:dyDescent="0.25">
      <c r="A80" s="95" t="s">
        <v>69</v>
      </c>
      <c r="B80" s="95" t="s">
        <v>70</v>
      </c>
      <c r="C80" s="96">
        <f>SUBTOTAL(9,C81:C89)</f>
        <v>0</v>
      </c>
      <c r="D80" s="96">
        <f>SUBTOTAL(9,D81:D89)</f>
        <v>29000</v>
      </c>
      <c r="E80" s="96">
        <f>SUBTOTAL(9,E81:E89)</f>
        <v>17017.150000000001</v>
      </c>
      <c r="F80" s="96">
        <f>G80-D80</f>
        <v>-29000</v>
      </c>
      <c r="G80" s="96">
        <f>SUBTOTAL(9,G81:G89)</f>
        <v>0</v>
      </c>
      <c r="H80" s="97" t="str">
        <f>IF(C80&lt;&gt;0,E80/C80,"-")</f>
        <v>-</v>
      </c>
      <c r="I80" s="97">
        <f>IF(D80&lt;&gt;0,E80/D80,"-")</f>
        <v>0.58679827586206901</v>
      </c>
      <c r="J80" s="96">
        <f>SUBTOTAL(9,J81:J89)</f>
        <v>0</v>
      </c>
      <c r="K80" s="96">
        <f>SUBTOTAL(9,K81:K89)</f>
        <v>0</v>
      </c>
      <c r="L80" s="96">
        <f>SUBTOTAL(9,L81:L89)</f>
        <v>0</v>
      </c>
    </row>
    <row r="81" spans="1:12" ht="30" hidden="1" customHeight="1" x14ac:dyDescent="0.25">
      <c r="A81" s="70"/>
      <c r="B81" s="70"/>
      <c r="C81" s="71"/>
      <c r="D81" s="98"/>
      <c r="E81" s="98"/>
      <c r="F81" s="98"/>
      <c r="G81" s="78"/>
      <c r="H81" s="79"/>
      <c r="I81" s="79"/>
      <c r="J81" s="78"/>
      <c r="K81" s="78"/>
      <c r="L81" s="78"/>
    </row>
    <row r="82" spans="1:12" ht="409.6" hidden="1" customHeight="1" x14ac:dyDescent="0.25">
      <c r="A82" s="99" t="s">
        <v>69</v>
      </c>
      <c r="B82" s="99" t="s">
        <v>70</v>
      </c>
      <c r="C82" s="100">
        <f>SUBTOTAL(9,C83:C88)</f>
        <v>0</v>
      </c>
      <c r="D82" s="100">
        <f>SUBTOTAL(9,D83:D88)</f>
        <v>29000</v>
      </c>
      <c r="E82" s="100">
        <f>SUBTOTAL(9,E83:E88)</f>
        <v>17017.150000000001</v>
      </c>
      <c r="F82" s="100">
        <f>G82-D82</f>
        <v>-29000</v>
      </c>
      <c r="G82" s="100">
        <f>SUBTOTAL(9,G83:G88)</f>
        <v>0</v>
      </c>
      <c r="H82" s="101" t="str">
        <f>IF(C82&lt;&gt;0,E82/C82,"-")</f>
        <v>-</v>
      </c>
      <c r="I82" s="101">
        <f>IF(D82&lt;&gt;0,E82/D82,"-")</f>
        <v>0.58679827586206901</v>
      </c>
      <c r="J82" s="100">
        <f>SUBTOTAL(9,J83:J88)</f>
        <v>0</v>
      </c>
      <c r="K82" s="100">
        <f>SUBTOTAL(9,K83:K88)</f>
        <v>0</v>
      </c>
      <c r="L82" s="100">
        <f>SUBTOTAL(9,L83:L88)</f>
        <v>0</v>
      </c>
    </row>
    <row r="83" spans="1:12" ht="22.5" hidden="1" customHeight="1" x14ac:dyDescent="0.25">
      <c r="A83" s="70"/>
      <c r="B83" s="70"/>
      <c r="C83" s="71"/>
      <c r="D83" s="98"/>
      <c r="E83" s="98"/>
      <c r="F83" s="98"/>
      <c r="G83" s="98"/>
      <c r="H83" s="102"/>
      <c r="I83" s="102"/>
      <c r="J83" s="98"/>
      <c r="K83" s="98"/>
      <c r="L83" s="98"/>
    </row>
    <row r="84" spans="1:12" ht="409.6" hidden="1" customHeight="1" x14ac:dyDescent="0.25">
      <c r="A84" s="103" t="s">
        <v>69</v>
      </c>
      <c r="B84" s="103" t="s">
        <v>70</v>
      </c>
      <c r="C84" s="98">
        <f>SUBTOTAL(9,C85:C87)</f>
        <v>0</v>
      </c>
      <c r="D84" s="98">
        <f>SUBTOTAL(9,D85:D87)</f>
        <v>29000</v>
      </c>
      <c r="E84" s="98">
        <f>SUBTOTAL(9,E85:E87)</f>
        <v>17017.150000000001</v>
      </c>
      <c r="F84" s="98">
        <f>G84-D84</f>
        <v>-29000</v>
      </c>
      <c r="G84" s="98">
        <f>SUBTOTAL(9,G85:G87)</f>
        <v>0</v>
      </c>
      <c r="H84" s="102" t="str">
        <f>IF(C84&lt;&gt;0,E84/C84,"-")</f>
        <v>-</v>
      </c>
      <c r="I84" s="102">
        <f>IF(D84&lt;&gt;0,E84/D84,"-")</f>
        <v>0.58679827586206901</v>
      </c>
      <c r="J84" s="98">
        <f>SUBTOTAL(9,J85:J87)</f>
        <v>0</v>
      </c>
      <c r="K84" s="98">
        <f>SUBTOTAL(9,K85:K87)</f>
        <v>0</v>
      </c>
      <c r="L84" s="98">
        <f>SUBTOTAL(9,L85:L87)</f>
        <v>0</v>
      </c>
    </row>
    <row r="85" spans="1:12" ht="30" hidden="1" customHeight="1" x14ac:dyDescent="0.25">
      <c r="A85" s="70"/>
      <c r="B85" s="70"/>
      <c r="C85" s="71"/>
      <c r="D85" s="104"/>
      <c r="E85" s="104"/>
      <c r="F85" s="104"/>
      <c r="G85" s="78"/>
      <c r="H85" s="79"/>
      <c r="I85" s="79"/>
      <c r="J85" s="78"/>
      <c r="K85" s="78"/>
      <c r="L85" s="78"/>
    </row>
    <row r="86" spans="1:12" ht="15" customHeight="1" x14ac:dyDescent="0.25">
      <c r="A86" s="105" t="s">
        <v>71</v>
      </c>
      <c r="B86" s="105" t="s">
        <v>72</v>
      </c>
      <c r="C86" s="106">
        <v>0</v>
      </c>
      <c r="D86" s="106">
        <v>29000</v>
      </c>
      <c r="E86" s="106">
        <v>17017.150000000001</v>
      </c>
      <c r="F86" s="106">
        <f>G86-D86</f>
        <v>-29000</v>
      </c>
      <c r="G86" s="106"/>
      <c r="H86" s="107" t="str">
        <f>IF(C86&lt;&gt;0,0/C86,"-")</f>
        <v>-</v>
      </c>
      <c r="I86" s="107">
        <f>IF(D86&lt;&gt;0,E86/D86,"-")</f>
        <v>0.58679827586206901</v>
      </c>
      <c r="J86" s="106">
        <v>0</v>
      </c>
      <c r="K86" s="108">
        <v>0</v>
      </c>
      <c r="L86" s="108">
        <v>0</v>
      </c>
    </row>
    <row r="87" spans="1:12" hidden="1" x14ac:dyDescent="0.25">
      <c r="A87" s="70"/>
      <c r="B87" s="70"/>
      <c r="C87" s="71"/>
      <c r="D87" s="106"/>
      <c r="E87" s="106"/>
      <c r="F87" s="106"/>
      <c r="G87" s="106"/>
      <c r="H87" s="107"/>
      <c r="I87" s="107"/>
      <c r="J87" s="106"/>
      <c r="K87" s="106"/>
      <c r="L87" s="106"/>
    </row>
    <row r="88" spans="1:12" hidden="1" x14ac:dyDescent="0.25">
      <c r="A88" s="70"/>
      <c r="B88" s="70"/>
      <c r="C88" s="71"/>
      <c r="D88" s="71"/>
      <c r="E88" s="71"/>
      <c r="F88" s="71"/>
      <c r="G88" s="78"/>
      <c r="H88" s="79"/>
      <c r="I88" s="79"/>
      <c r="J88" s="78"/>
      <c r="K88" s="78"/>
      <c r="L88" s="78"/>
    </row>
    <row r="89" spans="1:12" ht="20.100000000000001" hidden="1" customHeight="1" x14ac:dyDescent="0.25">
      <c r="A89" s="70"/>
      <c r="B89" s="70"/>
      <c r="C89" s="71"/>
      <c r="D89" s="71"/>
      <c r="E89" s="71"/>
      <c r="F89" s="71"/>
      <c r="G89" s="78"/>
      <c r="H89" s="79"/>
      <c r="I89" s="79"/>
      <c r="J89" s="78"/>
      <c r="K89" s="78"/>
      <c r="L89" s="78"/>
    </row>
    <row r="90" spans="1:12" ht="20.100000000000001" hidden="1" customHeight="1" x14ac:dyDescent="0.25">
      <c r="A90" s="70"/>
      <c r="B90" s="70"/>
      <c r="C90" s="71"/>
      <c r="D90" s="71"/>
      <c r="E90" s="71"/>
      <c r="F90" s="71"/>
      <c r="G90" s="78"/>
      <c r="H90" s="79"/>
      <c r="I90" s="79"/>
      <c r="J90" s="78"/>
      <c r="K90" s="78"/>
      <c r="L90" s="78"/>
    </row>
    <row r="91" spans="1:12" ht="20.100000000000001" hidden="1" customHeight="1" x14ac:dyDescent="0.25">
      <c r="A91" s="70"/>
      <c r="B91" s="70"/>
      <c r="C91" s="71"/>
      <c r="D91" s="71"/>
      <c r="E91" s="71"/>
      <c r="F91" s="71"/>
      <c r="G91" s="78"/>
      <c r="H91" s="79"/>
      <c r="I91" s="79"/>
      <c r="J91" s="78"/>
      <c r="K91" s="78"/>
      <c r="L91" s="78"/>
    </row>
    <row r="92" spans="1:12" ht="20.100000000000001" hidden="1" customHeight="1" x14ac:dyDescent="0.25">
      <c r="A92" s="70"/>
      <c r="B92" s="70"/>
      <c r="C92" s="71"/>
      <c r="D92" s="71"/>
      <c r="E92" s="71"/>
      <c r="F92" s="71"/>
      <c r="G92" s="78"/>
      <c r="H92" s="79"/>
      <c r="I92" s="79"/>
      <c r="J92" s="78"/>
      <c r="K92" s="78"/>
      <c r="L92" s="78"/>
    </row>
    <row r="93" spans="1:12" ht="20.100000000000001" hidden="1" customHeight="1" x14ac:dyDescent="0.25">
      <c r="A93" s="70"/>
      <c r="B93" s="70"/>
      <c r="C93" s="71"/>
      <c r="D93" s="71"/>
      <c r="E93" s="71"/>
      <c r="F93" s="71"/>
      <c r="G93" s="78"/>
      <c r="H93" s="79"/>
      <c r="I93" s="79"/>
      <c r="J93" s="78"/>
      <c r="K93" s="78"/>
      <c r="L93" s="78"/>
    </row>
    <row r="94" spans="1:12" s="4" customFormat="1" ht="18" customHeight="1" x14ac:dyDescent="0.25">
      <c r="A94" s="80" t="s">
        <v>73</v>
      </c>
      <c r="B94" s="80" t="s">
        <v>74</v>
      </c>
      <c r="C94" s="81">
        <f>SUBTOTAL(9,C95:C193)</f>
        <v>0</v>
      </c>
      <c r="D94" s="81">
        <f>SUBTOTAL(9,D95:D193)</f>
        <v>100335826</v>
      </c>
      <c r="E94" s="81">
        <f>SUBTOTAL(9,E95:E193)</f>
        <v>2749283.42</v>
      </c>
      <c r="F94" s="81">
        <f>G94-D94</f>
        <v>-100335826</v>
      </c>
      <c r="G94" s="81">
        <f>SUBTOTAL(9,G95:G193)</f>
        <v>0</v>
      </c>
      <c r="H94" s="82" t="str">
        <f>IF(C94&lt;&gt;0,E94/C94,"-")</f>
        <v>-</v>
      </c>
      <c r="I94" s="82">
        <f>IF(D94&lt;&gt;0,E94/D94,"-")</f>
        <v>2.7400815138552803E-2</v>
      </c>
      <c r="J94" s="81">
        <f>SUBTOTAL(9,J95:J193)</f>
        <v>3882545</v>
      </c>
      <c r="K94" s="81">
        <f>SUBTOTAL(9,K95:K193)</f>
        <v>765000</v>
      </c>
      <c r="L94" s="81">
        <f>SUBTOTAL(9,L95:L193)</f>
        <v>2115000</v>
      </c>
    </row>
    <row r="95" spans="1:12" ht="30" hidden="1" customHeight="1" x14ac:dyDescent="0.25">
      <c r="A95" s="70"/>
      <c r="B95" s="57"/>
      <c r="C95" s="83"/>
      <c r="D95" s="83"/>
      <c r="E95" s="83"/>
      <c r="F95" s="83"/>
      <c r="G95" s="78"/>
      <c r="H95" s="79"/>
      <c r="I95" s="79"/>
      <c r="J95" s="78"/>
      <c r="K95" s="78"/>
      <c r="L95" s="78"/>
    </row>
    <row r="96" spans="1:12" s="4" customFormat="1" ht="18" customHeight="1" x14ac:dyDescent="0.25">
      <c r="A96" s="84" t="s">
        <v>73</v>
      </c>
      <c r="B96" s="84" t="s">
        <v>74</v>
      </c>
      <c r="C96" s="85">
        <f>SUBTOTAL(9,C97:C114)</f>
        <v>0</v>
      </c>
      <c r="D96" s="85">
        <f>SUBTOTAL(9,D97:D114)</f>
        <v>0</v>
      </c>
      <c r="E96" s="85">
        <f>SUBTOTAL(9,E97:E114)</f>
        <v>0</v>
      </c>
      <c r="F96" s="85">
        <f>G96-D96</f>
        <v>0</v>
      </c>
      <c r="G96" s="85">
        <f>SUBTOTAL(9,G97:G114)</f>
        <v>0</v>
      </c>
      <c r="H96" s="86" t="str">
        <f>IF(C96&lt;&gt;0,E96/C96,"-")</f>
        <v>-</v>
      </c>
      <c r="I96" s="86" t="str">
        <f>IF(D96&lt;&gt;0,E96/D96,"-")</f>
        <v>-</v>
      </c>
      <c r="J96" s="85">
        <f>SUBTOTAL(9,J97:J114)</f>
        <v>3882545</v>
      </c>
      <c r="K96" s="85">
        <f>SUBTOTAL(9,K97:K114)</f>
        <v>765000</v>
      </c>
      <c r="L96" s="85">
        <f>SUBTOTAL(9,L97:L114)</f>
        <v>2115000</v>
      </c>
    </row>
    <row r="97" spans="1:12" ht="30" hidden="1" customHeight="1" x14ac:dyDescent="0.25">
      <c r="A97" s="70"/>
      <c r="B97" s="70"/>
      <c r="C97" s="71"/>
      <c r="D97" s="87"/>
      <c r="E97" s="87"/>
      <c r="F97" s="87"/>
      <c r="G97" s="78"/>
      <c r="H97" s="79"/>
      <c r="I97" s="79"/>
      <c r="J97" s="78"/>
      <c r="K97" s="78"/>
      <c r="L97" s="78"/>
    </row>
    <row r="98" spans="1:12" ht="409.6" hidden="1" customHeight="1" x14ac:dyDescent="0.25">
      <c r="A98" s="88" t="s">
        <v>73</v>
      </c>
      <c r="B98" s="88" t="s">
        <v>74</v>
      </c>
      <c r="C98" s="89">
        <f>SUBTOTAL(9,C99:C113)</f>
        <v>0</v>
      </c>
      <c r="D98" s="89">
        <f>SUBTOTAL(9,D99:D113)</f>
        <v>0</v>
      </c>
      <c r="E98" s="89">
        <f>SUBTOTAL(9,E99:E113)</f>
        <v>0</v>
      </c>
      <c r="F98" s="89">
        <f>G98-D98</f>
        <v>0</v>
      </c>
      <c r="G98" s="89">
        <f>SUBTOTAL(9,G99:G113)</f>
        <v>0</v>
      </c>
      <c r="H98" s="90" t="str">
        <f>IF(C98&lt;&gt;0,E98/C98,"-")</f>
        <v>-</v>
      </c>
      <c r="I98" s="90" t="str">
        <f>IF(D98&lt;&gt;0,E98/D98,"-")</f>
        <v>-</v>
      </c>
      <c r="J98" s="89">
        <f>SUBTOTAL(9,J99:J113)</f>
        <v>3882545</v>
      </c>
      <c r="K98" s="89">
        <f>SUBTOTAL(9,K99:K113)</f>
        <v>765000</v>
      </c>
      <c r="L98" s="89">
        <f>SUBTOTAL(9,L99:L113)</f>
        <v>2115000</v>
      </c>
    </row>
    <row r="99" spans="1:12" ht="30" hidden="1" customHeight="1" x14ac:dyDescent="0.25">
      <c r="A99" s="70"/>
      <c r="B99" s="70"/>
      <c r="C99" s="71"/>
      <c r="D99" s="91"/>
      <c r="E99" s="91"/>
      <c r="F99" s="91"/>
      <c r="G99" s="78"/>
      <c r="H99" s="79"/>
      <c r="I99" s="79"/>
      <c r="J99" s="78"/>
      <c r="K99" s="78"/>
      <c r="L99" s="78"/>
    </row>
    <row r="100" spans="1:12" ht="409.6" hidden="1" customHeight="1" x14ac:dyDescent="0.25">
      <c r="A100" s="92" t="s">
        <v>73</v>
      </c>
      <c r="B100" s="92" t="s">
        <v>74</v>
      </c>
      <c r="C100" s="93">
        <f>SUBTOTAL(9,C101:C112)</f>
        <v>0</v>
      </c>
      <c r="D100" s="93">
        <f>SUBTOTAL(9,D101:D112)</f>
        <v>0</v>
      </c>
      <c r="E100" s="93">
        <f>SUBTOTAL(9,E101:E112)</f>
        <v>0</v>
      </c>
      <c r="F100" s="93">
        <f>G100-D100</f>
        <v>0</v>
      </c>
      <c r="G100" s="93">
        <f>SUBTOTAL(9,G101:G112)</f>
        <v>0</v>
      </c>
      <c r="H100" s="94" t="str">
        <f>IF(C100&lt;&gt;0,E100/C100,"-")</f>
        <v>-</v>
      </c>
      <c r="I100" s="94" t="str">
        <f>IF(D100&lt;&gt;0,E100/D100,"-")</f>
        <v>-</v>
      </c>
      <c r="J100" s="93">
        <f>SUBTOTAL(9,J101:J112)</f>
        <v>3882545</v>
      </c>
      <c r="K100" s="93">
        <f>SUBTOTAL(9,K101:K112)</f>
        <v>765000</v>
      </c>
      <c r="L100" s="93">
        <f>SUBTOTAL(9,L101:L112)</f>
        <v>2115000</v>
      </c>
    </row>
    <row r="101" spans="1:12" ht="30" hidden="1" customHeight="1" x14ac:dyDescent="0.25">
      <c r="A101" s="70"/>
      <c r="B101" s="70"/>
      <c r="C101" s="71"/>
      <c r="D101" s="6"/>
      <c r="E101" s="6"/>
      <c r="F101" s="6"/>
      <c r="G101" s="78"/>
      <c r="H101" s="79"/>
      <c r="I101" s="79"/>
      <c r="J101" s="78"/>
      <c r="K101" s="78"/>
      <c r="L101" s="78"/>
    </row>
    <row r="102" spans="1:12" ht="409.6" hidden="1" customHeight="1" x14ac:dyDescent="0.25">
      <c r="A102" s="95" t="s">
        <v>73</v>
      </c>
      <c r="B102" s="95" t="s">
        <v>74</v>
      </c>
      <c r="C102" s="96">
        <f>SUBTOTAL(9,C103:C111)</f>
        <v>0</v>
      </c>
      <c r="D102" s="96">
        <f>SUBTOTAL(9,D103:D111)</f>
        <v>0</v>
      </c>
      <c r="E102" s="96">
        <f>SUBTOTAL(9,E103:E111)</f>
        <v>0</v>
      </c>
      <c r="F102" s="96">
        <f>G102-D102</f>
        <v>0</v>
      </c>
      <c r="G102" s="96">
        <f>SUBTOTAL(9,G103:G111)</f>
        <v>0</v>
      </c>
      <c r="H102" s="97" t="str">
        <f>IF(C102&lt;&gt;0,E102/C102,"-")</f>
        <v>-</v>
      </c>
      <c r="I102" s="97" t="str">
        <f>IF(D102&lt;&gt;0,E102/D102,"-")</f>
        <v>-</v>
      </c>
      <c r="J102" s="96">
        <f>SUBTOTAL(9,J103:J111)</f>
        <v>3882545</v>
      </c>
      <c r="K102" s="96">
        <f>SUBTOTAL(9,K103:K111)</f>
        <v>765000</v>
      </c>
      <c r="L102" s="96">
        <f>SUBTOTAL(9,L103:L111)</f>
        <v>2115000</v>
      </c>
    </row>
    <row r="103" spans="1:12" ht="30" hidden="1" customHeight="1" x14ac:dyDescent="0.25">
      <c r="A103" s="70"/>
      <c r="B103" s="70"/>
      <c r="C103" s="71"/>
      <c r="D103" s="98"/>
      <c r="E103" s="98"/>
      <c r="F103" s="98"/>
      <c r="G103" s="78"/>
      <c r="H103" s="79"/>
      <c r="I103" s="79"/>
      <c r="J103" s="78"/>
      <c r="K103" s="78"/>
      <c r="L103" s="78"/>
    </row>
    <row r="104" spans="1:12" ht="409.6" hidden="1" customHeight="1" x14ac:dyDescent="0.25">
      <c r="A104" s="99" t="s">
        <v>73</v>
      </c>
      <c r="B104" s="99" t="s">
        <v>74</v>
      </c>
      <c r="C104" s="100">
        <f>SUBTOTAL(9,C105:C110)</f>
        <v>0</v>
      </c>
      <c r="D104" s="100">
        <f>SUBTOTAL(9,D105:D110)</f>
        <v>0</v>
      </c>
      <c r="E104" s="100">
        <f>SUBTOTAL(9,E105:E110)</f>
        <v>0</v>
      </c>
      <c r="F104" s="100">
        <f>G104-D104</f>
        <v>0</v>
      </c>
      <c r="G104" s="100">
        <f>SUBTOTAL(9,G105:G110)</f>
        <v>0</v>
      </c>
      <c r="H104" s="101" t="str">
        <f>IF(C104&lt;&gt;0,E104/C104,"-")</f>
        <v>-</v>
      </c>
      <c r="I104" s="101" t="str">
        <f>IF(D104&lt;&gt;0,E104/D104,"-")</f>
        <v>-</v>
      </c>
      <c r="J104" s="100">
        <f>SUBTOTAL(9,J105:J110)</f>
        <v>3882545</v>
      </c>
      <c r="K104" s="100">
        <f>SUBTOTAL(9,K105:K110)</f>
        <v>765000</v>
      </c>
      <c r="L104" s="100">
        <f>SUBTOTAL(9,L105:L110)</f>
        <v>2115000</v>
      </c>
    </row>
    <row r="105" spans="1:12" ht="22.5" hidden="1" customHeight="1" x14ac:dyDescent="0.25">
      <c r="A105" s="70"/>
      <c r="B105" s="70"/>
      <c r="C105" s="71"/>
      <c r="D105" s="98"/>
      <c r="E105" s="98"/>
      <c r="F105" s="98"/>
      <c r="G105" s="98"/>
      <c r="H105" s="102"/>
      <c r="I105" s="102"/>
      <c r="J105" s="98"/>
      <c r="K105" s="98"/>
      <c r="L105" s="98"/>
    </row>
    <row r="106" spans="1:12" ht="409.6" hidden="1" customHeight="1" x14ac:dyDescent="0.25">
      <c r="A106" s="103" t="s">
        <v>73</v>
      </c>
      <c r="B106" s="103" t="s">
        <v>74</v>
      </c>
      <c r="C106" s="98">
        <f>SUBTOTAL(9,C107:C109)</f>
        <v>0</v>
      </c>
      <c r="D106" s="98">
        <f>SUBTOTAL(9,D107:D109)</f>
        <v>0</v>
      </c>
      <c r="E106" s="98">
        <f>SUBTOTAL(9,E107:E109)</f>
        <v>0</v>
      </c>
      <c r="F106" s="98">
        <f>G106-D106</f>
        <v>0</v>
      </c>
      <c r="G106" s="98">
        <f>SUBTOTAL(9,G107:G109)</f>
        <v>0</v>
      </c>
      <c r="H106" s="102" t="str">
        <f>IF(C106&lt;&gt;0,E106/C106,"-")</f>
        <v>-</v>
      </c>
      <c r="I106" s="102" t="str">
        <f>IF(D106&lt;&gt;0,E106/D106,"-")</f>
        <v>-</v>
      </c>
      <c r="J106" s="98">
        <f>SUBTOTAL(9,J107:J109)</f>
        <v>3882545</v>
      </c>
      <c r="K106" s="98">
        <f>SUBTOTAL(9,K107:K109)</f>
        <v>765000</v>
      </c>
      <c r="L106" s="98">
        <f>SUBTOTAL(9,L107:L109)</f>
        <v>2115000</v>
      </c>
    </row>
    <row r="107" spans="1:12" ht="30" hidden="1" customHeight="1" x14ac:dyDescent="0.25">
      <c r="A107" s="70"/>
      <c r="B107" s="70"/>
      <c r="C107" s="71"/>
      <c r="D107" s="104"/>
      <c r="E107" s="104"/>
      <c r="F107" s="104"/>
      <c r="G107" s="78"/>
      <c r="H107" s="79"/>
      <c r="I107" s="79"/>
      <c r="J107" s="78"/>
      <c r="K107" s="78"/>
      <c r="L107" s="78"/>
    </row>
    <row r="108" spans="1:12" ht="15" customHeight="1" x14ac:dyDescent="0.25">
      <c r="A108" s="105" t="s">
        <v>73</v>
      </c>
      <c r="B108" s="105" t="s">
        <v>74</v>
      </c>
      <c r="C108" s="106"/>
      <c r="D108" s="106">
        <v>0</v>
      </c>
      <c r="E108" s="106">
        <v>0</v>
      </c>
      <c r="F108" s="106">
        <f>G108-D108</f>
        <v>0</v>
      </c>
      <c r="G108" s="106"/>
      <c r="H108" s="107" t="str">
        <f>IF(C108&lt;&gt;0,0/C108,"-")</f>
        <v>-</v>
      </c>
      <c r="I108" s="107" t="str">
        <f>IF(D108&lt;&gt;0,E108/D108,"-")</f>
        <v>-</v>
      </c>
      <c r="J108" s="106">
        <v>3882545</v>
      </c>
      <c r="K108" s="108">
        <v>765000</v>
      </c>
      <c r="L108" s="108">
        <v>2115000</v>
      </c>
    </row>
    <row r="109" spans="1:12" hidden="1" x14ac:dyDescent="0.25">
      <c r="A109" s="70"/>
      <c r="B109" s="70"/>
      <c r="C109" s="71"/>
      <c r="D109" s="106"/>
      <c r="E109" s="106"/>
      <c r="F109" s="106"/>
      <c r="G109" s="106"/>
      <c r="H109" s="107"/>
      <c r="I109" s="107"/>
      <c r="J109" s="106"/>
      <c r="K109" s="106"/>
      <c r="L109" s="106"/>
    </row>
    <row r="110" spans="1:12" hidden="1" x14ac:dyDescent="0.25">
      <c r="A110" s="70"/>
      <c r="B110" s="70"/>
      <c r="C110" s="71"/>
      <c r="D110" s="71"/>
      <c r="E110" s="71"/>
      <c r="F110" s="71"/>
      <c r="G110" s="78"/>
      <c r="H110" s="79"/>
      <c r="I110" s="79"/>
      <c r="J110" s="78"/>
      <c r="K110" s="78"/>
      <c r="L110" s="78"/>
    </row>
    <row r="111" spans="1:12" ht="20.100000000000001" hidden="1" customHeight="1" x14ac:dyDescent="0.25">
      <c r="A111" s="70"/>
      <c r="B111" s="70"/>
      <c r="C111" s="71"/>
      <c r="D111" s="71"/>
      <c r="E111" s="71"/>
      <c r="F111" s="71"/>
      <c r="G111" s="78"/>
      <c r="H111" s="79"/>
      <c r="I111" s="79"/>
      <c r="J111" s="78"/>
      <c r="K111" s="78"/>
      <c r="L111" s="78"/>
    </row>
    <row r="112" spans="1:12" ht="20.100000000000001" hidden="1" customHeight="1" x14ac:dyDescent="0.25">
      <c r="A112" s="70"/>
      <c r="B112" s="70"/>
      <c r="C112" s="71"/>
      <c r="D112" s="71"/>
      <c r="E112" s="71"/>
      <c r="F112" s="71"/>
      <c r="G112" s="78"/>
      <c r="H112" s="79"/>
      <c r="I112" s="79"/>
      <c r="J112" s="78"/>
      <c r="K112" s="78"/>
      <c r="L112" s="78"/>
    </row>
    <row r="113" spans="1:12" ht="20.100000000000001" hidden="1" customHeight="1" x14ac:dyDescent="0.25">
      <c r="A113" s="70"/>
      <c r="B113" s="70"/>
      <c r="C113" s="71"/>
      <c r="D113" s="71"/>
      <c r="E113" s="71"/>
      <c r="F113" s="71"/>
      <c r="G113" s="78"/>
      <c r="H113" s="79"/>
      <c r="I113" s="79"/>
      <c r="J113" s="78"/>
      <c r="K113" s="78"/>
      <c r="L113" s="78"/>
    </row>
    <row r="114" spans="1:12" ht="20.100000000000001" hidden="1" customHeight="1" x14ac:dyDescent="0.25">
      <c r="A114" s="70"/>
      <c r="B114" s="70"/>
      <c r="C114" s="71"/>
      <c r="D114" s="71"/>
      <c r="E114" s="71"/>
      <c r="F114" s="71"/>
      <c r="G114" s="78"/>
      <c r="H114" s="79"/>
      <c r="I114" s="79"/>
      <c r="J114" s="78"/>
      <c r="K114" s="78"/>
      <c r="L114" s="78"/>
    </row>
    <row r="115" spans="1:12" s="4" customFormat="1" ht="18" customHeight="1" x14ac:dyDescent="0.25">
      <c r="A115" s="84" t="s">
        <v>75</v>
      </c>
      <c r="B115" s="84" t="s">
        <v>76</v>
      </c>
      <c r="C115" s="85">
        <f>SUBTOTAL(9,C116:C133)</f>
        <v>0</v>
      </c>
      <c r="D115" s="85">
        <f>SUBTOTAL(9,D116:D133)</f>
        <v>1990505</v>
      </c>
      <c r="E115" s="85">
        <f>SUBTOTAL(9,E116:E133)</f>
        <v>1689679.33</v>
      </c>
      <c r="F115" s="85">
        <f>G115-D115</f>
        <v>-1990505</v>
      </c>
      <c r="G115" s="85">
        <f>SUBTOTAL(9,G116:G133)</f>
        <v>0</v>
      </c>
      <c r="H115" s="86" t="str">
        <f>IF(C115&lt;&gt;0,E115/C115,"-")</f>
        <v>-</v>
      </c>
      <c r="I115" s="86">
        <f>IF(D115&lt;&gt;0,E115/D115,"-")</f>
        <v>0.84886967377625278</v>
      </c>
      <c r="J115" s="85">
        <f>SUBTOTAL(9,J116:J133)</f>
        <v>0</v>
      </c>
      <c r="K115" s="85">
        <f>SUBTOTAL(9,K116:K133)</f>
        <v>0</v>
      </c>
      <c r="L115" s="85">
        <f>SUBTOTAL(9,L116:L133)</f>
        <v>0</v>
      </c>
    </row>
    <row r="116" spans="1:12" ht="30" hidden="1" customHeight="1" x14ac:dyDescent="0.25">
      <c r="A116" s="70"/>
      <c r="B116" s="70"/>
      <c r="C116" s="71"/>
      <c r="D116" s="87"/>
      <c r="E116" s="87"/>
      <c r="F116" s="87"/>
      <c r="G116" s="78"/>
      <c r="H116" s="79"/>
      <c r="I116" s="79"/>
      <c r="J116" s="78"/>
      <c r="K116" s="78"/>
      <c r="L116" s="78"/>
    </row>
    <row r="117" spans="1:12" ht="409.6" hidden="1" customHeight="1" x14ac:dyDescent="0.25">
      <c r="A117" s="88" t="s">
        <v>75</v>
      </c>
      <c r="B117" s="88" t="s">
        <v>76</v>
      </c>
      <c r="C117" s="89">
        <f>SUBTOTAL(9,C118:C132)</f>
        <v>0</v>
      </c>
      <c r="D117" s="89">
        <f>SUBTOTAL(9,D118:D132)</f>
        <v>1990505</v>
      </c>
      <c r="E117" s="89">
        <f>SUBTOTAL(9,E118:E132)</f>
        <v>1689679.33</v>
      </c>
      <c r="F117" s="89">
        <f>G117-D117</f>
        <v>-1990505</v>
      </c>
      <c r="G117" s="89">
        <f>SUBTOTAL(9,G118:G132)</f>
        <v>0</v>
      </c>
      <c r="H117" s="90" t="str">
        <f>IF(C117&lt;&gt;0,E117/C117,"-")</f>
        <v>-</v>
      </c>
      <c r="I117" s="90">
        <f>IF(D117&lt;&gt;0,E117/D117,"-")</f>
        <v>0.84886967377625278</v>
      </c>
      <c r="J117" s="89">
        <f>SUBTOTAL(9,J118:J132)</f>
        <v>0</v>
      </c>
      <c r="K117" s="89">
        <f>SUBTOTAL(9,K118:K132)</f>
        <v>0</v>
      </c>
      <c r="L117" s="89">
        <f>SUBTOTAL(9,L118:L132)</f>
        <v>0</v>
      </c>
    </row>
    <row r="118" spans="1:12" ht="30" hidden="1" customHeight="1" x14ac:dyDescent="0.25">
      <c r="A118" s="70"/>
      <c r="B118" s="70"/>
      <c r="C118" s="71"/>
      <c r="D118" s="91"/>
      <c r="E118" s="91"/>
      <c r="F118" s="91"/>
      <c r="G118" s="78"/>
      <c r="H118" s="79"/>
      <c r="I118" s="79"/>
      <c r="J118" s="78"/>
      <c r="K118" s="78"/>
      <c r="L118" s="78"/>
    </row>
    <row r="119" spans="1:12" ht="409.6" hidden="1" customHeight="1" x14ac:dyDescent="0.25">
      <c r="A119" s="92" t="s">
        <v>75</v>
      </c>
      <c r="B119" s="92" t="s">
        <v>76</v>
      </c>
      <c r="C119" s="93">
        <f>SUBTOTAL(9,C120:C131)</f>
        <v>0</v>
      </c>
      <c r="D119" s="93">
        <f>SUBTOTAL(9,D120:D131)</f>
        <v>1990505</v>
      </c>
      <c r="E119" s="93">
        <f>SUBTOTAL(9,E120:E131)</f>
        <v>1689679.33</v>
      </c>
      <c r="F119" s="93">
        <f>G119-D119</f>
        <v>-1990505</v>
      </c>
      <c r="G119" s="93">
        <f>SUBTOTAL(9,G120:G131)</f>
        <v>0</v>
      </c>
      <c r="H119" s="94" t="str">
        <f>IF(C119&lt;&gt;0,E119/C119,"-")</f>
        <v>-</v>
      </c>
      <c r="I119" s="94">
        <f>IF(D119&lt;&gt;0,E119/D119,"-")</f>
        <v>0.84886967377625278</v>
      </c>
      <c r="J119" s="93">
        <f>SUBTOTAL(9,J120:J131)</f>
        <v>0</v>
      </c>
      <c r="K119" s="93">
        <f>SUBTOTAL(9,K120:K131)</f>
        <v>0</v>
      </c>
      <c r="L119" s="93">
        <f>SUBTOTAL(9,L120:L131)</f>
        <v>0</v>
      </c>
    </row>
    <row r="120" spans="1:12" ht="30" hidden="1" customHeight="1" x14ac:dyDescent="0.25">
      <c r="A120" s="70"/>
      <c r="B120" s="70"/>
      <c r="C120" s="71"/>
      <c r="D120" s="6"/>
      <c r="E120" s="6"/>
      <c r="F120" s="6"/>
      <c r="G120" s="78"/>
      <c r="H120" s="79"/>
      <c r="I120" s="79"/>
      <c r="J120" s="78"/>
      <c r="K120" s="78"/>
      <c r="L120" s="78"/>
    </row>
    <row r="121" spans="1:12" ht="409.6" hidden="1" customHeight="1" x14ac:dyDescent="0.25">
      <c r="A121" s="95" t="s">
        <v>75</v>
      </c>
      <c r="B121" s="95" t="s">
        <v>76</v>
      </c>
      <c r="C121" s="96">
        <f>SUBTOTAL(9,C122:C130)</f>
        <v>0</v>
      </c>
      <c r="D121" s="96">
        <f>SUBTOTAL(9,D122:D130)</f>
        <v>1990505</v>
      </c>
      <c r="E121" s="96">
        <f>SUBTOTAL(9,E122:E130)</f>
        <v>1689679.33</v>
      </c>
      <c r="F121" s="96">
        <f>G121-D121</f>
        <v>-1990505</v>
      </c>
      <c r="G121" s="96">
        <f>SUBTOTAL(9,G122:G130)</f>
        <v>0</v>
      </c>
      <c r="H121" s="97" t="str">
        <f>IF(C121&lt;&gt;0,E121/C121,"-")</f>
        <v>-</v>
      </c>
      <c r="I121" s="97">
        <f>IF(D121&lt;&gt;0,E121/D121,"-")</f>
        <v>0.84886967377625278</v>
      </c>
      <c r="J121" s="96">
        <f>SUBTOTAL(9,J122:J130)</f>
        <v>0</v>
      </c>
      <c r="K121" s="96">
        <f>SUBTOTAL(9,K122:K130)</f>
        <v>0</v>
      </c>
      <c r="L121" s="96">
        <f>SUBTOTAL(9,L122:L130)</f>
        <v>0</v>
      </c>
    </row>
    <row r="122" spans="1:12" ht="30" hidden="1" customHeight="1" x14ac:dyDescent="0.25">
      <c r="A122" s="70"/>
      <c r="B122" s="70"/>
      <c r="C122" s="71"/>
      <c r="D122" s="98"/>
      <c r="E122" s="98"/>
      <c r="F122" s="98"/>
      <c r="G122" s="78"/>
      <c r="H122" s="79"/>
      <c r="I122" s="79"/>
      <c r="J122" s="78"/>
      <c r="K122" s="78"/>
      <c r="L122" s="78"/>
    </row>
    <row r="123" spans="1:12" ht="409.6" hidden="1" customHeight="1" x14ac:dyDescent="0.25">
      <c r="A123" s="99" t="s">
        <v>75</v>
      </c>
      <c r="B123" s="99" t="s">
        <v>76</v>
      </c>
      <c r="C123" s="100">
        <f>SUBTOTAL(9,C124:C129)</f>
        <v>0</v>
      </c>
      <c r="D123" s="100">
        <f>SUBTOTAL(9,D124:D129)</f>
        <v>1990505</v>
      </c>
      <c r="E123" s="100">
        <f>SUBTOTAL(9,E124:E129)</f>
        <v>1689679.33</v>
      </c>
      <c r="F123" s="100">
        <f>G123-D123</f>
        <v>-1990505</v>
      </c>
      <c r="G123" s="100">
        <f>SUBTOTAL(9,G124:G129)</f>
        <v>0</v>
      </c>
      <c r="H123" s="101" t="str">
        <f>IF(C123&lt;&gt;0,E123/C123,"-")</f>
        <v>-</v>
      </c>
      <c r="I123" s="101">
        <f>IF(D123&lt;&gt;0,E123/D123,"-")</f>
        <v>0.84886967377625278</v>
      </c>
      <c r="J123" s="100">
        <f>SUBTOTAL(9,J124:J129)</f>
        <v>0</v>
      </c>
      <c r="K123" s="100">
        <f>SUBTOTAL(9,K124:K129)</f>
        <v>0</v>
      </c>
      <c r="L123" s="100">
        <f>SUBTOTAL(9,L124:L129)</f>
        <v>0</v>
      </c>
    </row>
    <row r="124" spans="1:12" ht="22.5" hidden="1" customHeight="1" x14ac:dyDescent="0.25">
      <c r="A124" s="70"/>
      <c r="B124" s="70"/>
      <c r="C124" s="71"/>
      <c r="D124" s="98"/>
      <c r="E124" s="98"/>
      <c r="F124" s="98"/>
      <c r="G124" s="98"/>
      <c r="H124" s="102"/>
      <c r="I124" s="102"/>
      <c r="J124" s="98"/>
      <c r="K124" s="98"/>
      <c r="L124" s="98"/>
    </row>
    <row r="125" spans="1:12" ht="409.6" hidden="1" customHeight="1" x14ac:dyDescent="0.25">
      <c r="A125" s="103" t="s">
        <v>75</v>
      </c>
      <c r="B125" s="103" t="s">
        <v>76</v>
      </c>
      <c r="C125" s="98">
        <f>SUBTOTAL(9,C126:C128)</f>
        <v>0</v>
      </c>
      <c r="D125" s="98">
        <f>SUBTOTAL(9,D126:D128)</f>
        <v>1990505</v>
      </c>
      <c r="E125" s="98">
        <f>SUBTOTAL(9,E126:E128)</f>
        <v>1689679.33</v>
      </c>
      <c r="F125" s="98">
        <f>G125-D125</f>
        <v>-1990505</v>
      </c>
      <c r="G125" s="98">
        <f>SUBTOTAL(9,G126:G128)</f>
        <v>0</v>
      </c>
      <c r="H125" s="102" t="str">
        <f>IF(C125&lt;&gt;0,E125/C125,"-")</f>
        <v>-</v>
      </c>
      <c r="I125" s="102">
        <f>IF(D125&lt;&gt;0,E125/D125,"-")</f>
        <v>0.84886967377625278</v>
      </c>
      <c r="J125" s="98">
        <f>SUBTOTAL(9,J126:J128)</f>
        <v>0</v>
      </c>
      <c r="K125" s="98">
        <f>SUBTOTAL(9,K126:K128)</f>
        <v>0</v>
      </c>
      <c r="L125" s="98">
        <f>SUBTOTAL(9,L126:L128)</f>
        <v>0</v>
      </c>
    </row>
    <row r="126" spans="1:12" ht="30" hidden="1" customHeight="1" x14ac:dyDescent="0.25">
      <c r="A126" s="70"/>
      <c r="B126" s="70"/>
      <c r="C126" s="71"/>
      <c r="D126" s="104"/>
      <c r="E126" s="104"/>
      <c r="F126" s="104"/>
      <c r="G126" s="78"/>
      <c r="H126" s="79"/>
      <c r="I126" s="79"/>
      <c r="J126" s="78"/>
      <c r="K126" s="78"/>
      <c r="L126" s="78"/>
    </row>
    <row r="127" spans="1:12" ht="15" customHeight="1" x14ac:dyDescent="0.25">
      <c r="A127" s="105" t="s">
        <v>77</v>
      </c>
      <c r="B127" s="105" t="s">
        <v>78</v>
      </c>
      <c r="C127" s="106">
        <v>0</v>
      </c>
      <c r="D127" s="106">
        <v>1990505</v>
      </c>
      <c r="E127" s="106">
        <v>1689679.33</v>
      </c>
      <c r="F127" s="106">
        <f>G127-D127</f>
        <v>-1990505</v>
      </c>
      <c r="G127" s="106"/>
      <c r="H127" s="107" t="str">
        <f>IF(C127&lt;&gt;0,0/C127,"-")</f>
        <v>-</v>
      </c>
      <c r="I127" s="107">
        <f>IF(D127&lt;&gt;0,E127/D127,"-")</f>
        <v>0.84886967377625278</v>
      </c>
      <c r="J127" s="106">
        <v>0</v>
      </c>
      <c r="K127" s="108">
        <v>0</v>
      </c>
      <c r="L127" s="108">
        <v>0</v>
      </c>
    </row>
    <row r="128" spans="1:12" hidden="1" x14ac:dyDescent="0.25">
      <c r="A128" s="70"/>
      <c r="B128" s="70"/>
      <c r="C128" s="71"/>
      <c r="D128" s="106"/>
      <c r="E128" s="106"/>
      <c r="F128" s="106"/>
      <c r="G128" s="106"/>
      <c r="H128" s="107"/>
      <c r="I128" s="107"/>
      <c r="J128" s="106"/>
      <c r="K128" s="106"/>
      <c r="L128" s="106"/>
    </row>
    <row r="129" spans="1:12" hidden="1" x14ac:dyDescent="0.25">
      <c r="A129" s="70"/>
      <c r="B129" s="70"/>
      <c r="C129" s="71"/>
      <c r="D129" s="71"/>
      <c r="E129" s="71"/>
      <c r="F129" s="71"/>
      <c r="G129" s="78"/>
      <c r="H129" s="79"/>
      <c r="I129" s="79"/>
      <c r="J129" s="78"/>
      <c r="K129" s="78"/>
      <c r="L129" s="78"/>
    </row>
    <row r="130" spans="1:12" ht="20.100000000000001" hidden="1" customHeight="1" x14ac:dyDescent="0.25">
      <c r="A130" s="70"/>
      <c r="B130" s="70"/>
      <c r="C130" s="71"/>
      <c r="D130" s="71"/>
      <c r="E130" s="71"/>
      <c r="F130" s="71"/>
      <c r="G130" s="78"/>
      <c r="H130" s="79"/>
      <c r="I130" s="79"/>
      <c r="J130" s="78"/>
      <c r="K130" s="78"/>
      <c r="L130" s="78"/>
    </row>
    <row r="131" spans="1:12" ht="20.100000000000001" hidden="1" customHeight="1" x14ac:dyDescent="0.25">
      <c r="A131" s="70"/>
      <c r="B131" s="70"/>
      <c r="C131" s="71"/>
      <c r="D131" s="71"/>
      <c r="E131" s="71"/>
      <c r="F131" s="71"/>
      <c r="G131" s="78"/>
      <c r="H131" s="79"/>
      <c r="I131" s="79"/>
      <c r="J131" s="78"/>
      <c r="K131" s="78"/>
      <c r="L131" s="78"/>
    </row>
    <row r="132" spans="1:12" ht="20.100000000000001" hidden="1" customHeight="1" x14ac:dyDescent="0.25">
      <c r="A132" s="70"/>
      <c r="B132" s="70"/>
      <c r="C132" s="71"/>
      <c r="D132" s="71"/>
      <c r="E132" s="71"/>
      <c r="F132" s="71"/>
      <c r="G132" s="78"/>
      <c r="H132" s="79"/>
      <c r="I132" s="79"/>
      <c r="J132" s="78"/>
      <c r="K132" s="78"/>
      <c r="L132" s="78"/>
    </row>
    <row r="133" spans="1:12" ht="20.100000000000001" hidden="1" customHeight="1" x14ac:dyDescent="0.25">
      <c r="A133" s="70"/>
      <c r="B133" s="70"/>
      <c r="C133" s="71"/>
      <c r="D133" s="71"/>
      <c r="E133" s="71"/>
      <c r="F133" s="71"/>
      <c r="G133" s="78"/>
      <c r="H133" s="79"/>
      <c r="I133" s="79"/>
      <c r="J133" s="78"/>
      <c r="K133" s="78"/>
      <c r="L133" s="78"/>
    </row>
    <row r="134" spans="1:12" s="4" customFormat="1" ht="18" customHeight="1" x14ac:dyDescent="0.25">
      <c r="A134" s="84" t="s">
        <v>79</v>
      </c>
      <c r="B134" s="84" t="s">
        <v>80</v>
      </c>
      <c r="C134" s="85">
        <f>SUBTOTAL(9,C135:C153)</f>
        <v>0</v>
      </c>
      <c r="D134" s="85">
        <f>SUBTOTAL(9,D135:D153)</f>
        <v>31645363</v>
      </c>
      <c r="E134" s="85">
        <f>SUBTOTAL(9,E135:E153)</f>
        <v>410472.23</v>
      </c>
      <c r="F134" s="85">
        <f>G134-D134</f>
        <v>-31645363</v>
      </c>
      <c r="G134" s="85">
        <f>SUBTOTAL(9,G135:G153)</f>
        <v>0</v>
      </c>
      <c r="H134" s="86" t="str">
        <f>IF(C134&lt;&gt;0,E134/C134,"-")</f>
        <v>-</v>
      </c>
      <c r="I134" s="86">
        <f>IF(D134&lt;&gt;0,E134/D134,"-")</f>
        <v>1.2971007158299937E-2</v>
      </c>
      <c r="J134" s="85">
        <f>SUBTOTAL(9,J135:J153)</f>
        <v>0</v>
      </c>
      <c r="K134" s="85">
        <f>SUBTOTAL(9,K135:K153)</f>
        <v>0</v>
      </c>
      <c r="L134" s="85">
        <f>SUBTOTAL(9,L135:L153)</f>
        <v>0</v>
      </c>
    </row>
    <row r="135" spans="1:12" ht="30" hidden="1" customHeight="1" x14ac:dyDescent="0.25">
      <c r="A135" s="70"/>
      <c r="B135" s="70"/>
      <c r="C135" s="71"/>
      <c r="D135" s="87"/>
      <c r="E135" s="87"/>
      <c r="F135" s="87"/>
      <c r="G135" s="78"/>
      <c r="H135" s="79"/>
      <c r="I135" s="79"/>
      <c r="J135" s="78"/>
      <c r="K135" s="78"/>
      <c r="L135" s="78"/>
    </row>
    <row r="136" spans="1:12" ht="409.6" hidden="1" customHeight="1" x14ac:dyDescent="0.25">
      <c r="A136" s="88" t="s">
        <v>79</v>
      </c>
      <c r="B136" s="88" t="s">
        <v>80</v>
      </c>
      <c r="C136" s="89">
        <f>SUBTOTAL(9,C137:C152)</f>
        <v>0</v>
      </c>
      <c r="D136" s="89">
        <f>SUBTOTAL(9,D137:D152)</f>
        <v>31645363</v>
      </c>
      <c r="E136" s="89">
        <f>SUBTOTAL(9,E137:E152)</f>
        <v>410472.23</v>
      </c>
      <c r="F136" s="89">
        <f>G136-D136</f>
        <v>-31645363</v>
      </c>
      <c r="G136" s="89">
        <f>SUBTOTAL(9,G137:G152)</f>
        <v>0</v>
      </c>
      <c r="H136" s="90" t="str">
        <f>IF(C136&lt;&gt;0,E136/C136,"-")</f>
        <v>-</v>
      </c>
      <c r="I136" s="90">
        <f>IF(D136&lt;&gt;0,E136/D136,"-")</f>
        <v>1.2971007158299937E-2</v>
      </c>
      <c r="J136" s="89">
        <f>SUBTOTAL(9,J137:J152)</f>
        <v>0</v>
      </c>
      <c r="K136" s="89">
        <f>SUBTOTAL(9,K137:K152)</f>
        <v>0</v>
      </c>
      <c r="L136" s="89">
        <f>SUBTOTAL(9,L137:L152)</f>
        <v>0</v>
      </c>
    </row>
    <row r="137" spans="1:12" ht="30" hidden="1" customHeight="1" x14ac:dyDescent="0.25">
      <c r="A137" s="70"/>
      <c r="B137" s="70"/>
      <c r="C137" s="71"/>
      <c r="D137" s="91"/>
      <c r="E137" s="91"/>
      <c r="F137" s="91"/>
      <c r="G137" s="78"/>
      <c r="H137" s="79"/>
      <c r="I137" s="79"/>
      <c r="J137" s="78"/>
      <c r="K137" s="78"/>
      <c r="L137" s="78"/>
    </row>
    <row r="138" spans="1:12" ht="409.6" hidden="1" customHeight="1" x14ac:dyDescent="0.25">
      <c r="A138" s="92" t="s">
        <v>79</v>
      </c>
      <c r="B138" s="92" t="s">
        <v>80</v>
      </c>
      <c r="C138" s="93">
        <f>SUBTOTAL(9,C139:C151)</f>
        <v>0</v>
      </c>
      <c r="D138" s="93">
        <f>SUBTOTAL(9,D139:D151)</f>
        <v>31645363</v>
      </c>
      <c r="E138" s="93">
        <f>SUBTOTAL(9,E139:E151)</f>
        <v>410472.23</v>
      </c>
      <c r="F138" s="93">
        <f>G138-D138</f>
        <v>-31645363</v>
      </c>
      <c r="G138" s="93">
        <f>SUBTOTAL(9,G139:G151)</f>
        <v>0</v>
      </c>
      <c r="H138" s="94" t="str">
        <f>IF(C138&lt;&gt;0,E138/C138,"-")</f>
        <v>-</v>
      </c>
      <c r="I138" s="94">
        <f>IF(D138&lt;&gt;0,E138/D138,"-")</f>
        <v>1.2971007158299937E-2</v>
      </c>
      <c r="J138" s="93">
        <f>SUBTOTAL(9,J139:J151)</f>
        <v>0</v>
      </c>
      <c r="K138" s="93">
        <f>SUBTOTAL(9,K139:K151)</f>
        <v>0</v>
      </c>
      <c r="L138" s="93">
        <f>SUBTOTAL(9,L139:L151)</f>
        <v>0</v>
      </c>
    </row>
    <row r="139" spans="1:12" ht="30" hidden="1" customHeight="1" x14ac:dyDescent="0.25">
      <c r="A139" s="70"/>
      <c r="B139" s="70"/>
      <c r="C139" s="71"/>
      <c r="D139" s="6"/>
      <c r="E139" s="6"/>
      <c r="F139" s="6"/>
      <c r="G139" s="78"/>
      <c r="H139" s="79"/>
      <c r="I139" s="79"/>
      <c r="J139" s="78"/>
      <c r="K139" s="78"/>
      <c r="L139" s="78"/>
    </row>
    <row r="140" spans="1:12" ht="409.6" hidden="1" customHeight="1" x14ac:dyDescent="0.25">
      <c r="A140" s="95" t="s">
        <v>79</v>
      </c>
      <c r="B140" s="95" t="s">
        <v>80</v>
      </c>
      <c r="C140" s="96">
        <f>SUBTOTAL(9,C141:C150)</f>
        <v>0</v>
      </c>
      <c r="D140" s="96">
        <f>SUBTOTAL(9,D141:D150)</f>
        <v>31645363</v>
      </c>
      <c r="E140" s="96">
        <f>SUBTOTAL(9,E141:E150)</f>
        <v>410472.23</v>
      </c>
      <c r="F140" s="96">
        <f>G140-D140</f>
        <v>-31645363</v>
      </c>
      <c r="G140" s="96">
        <f>SUBTOTAL(9,G141:G150)</f>
        <v>0</v>
      </c>
      <c r="H140" s="97" t="str">
        <f>IF(C140&lt;&gt;0,E140/C140,"-")</f>
        <v>-</v>
      </c>
      <c r="I140" s="97">
        <f>IF(D140&lt;&gt;0,E140/D140,"-")</f>
        <v>1.2971007158299937E-2</v>
      </c>
      <c r="J140" s="96">
        <f>SUBTOTAL(9,J141:J150)</f>
        <v>0</v>
      </c>
      <c r="K140" s="96">
        <f>SUBTOTAL(9,K141:K150)</f>
        <v>0</v>
      </c>
      <c r="L140" s="96">
        <f>SUBTOTAL(9,L141:L150)</f>
        <v>0</v>
      </c>
    </row>
    <row r="141" spans="1:12" ht="30" hidden="1" customHeight="1" x14ac:dyDescent="0.25">
      <c r="A141" s="70"/>
      <c r="B141" s="70"/>
      <c r="C141" s="71"/>
      <c r="D141" s="98"/>
      <c r="E141" s="98"/>
      <c r="F141" s="98"/>
      <c r="G141" s="78"/>
      <c r="H141" s="79"/>
      <c r="I141" s="79"/>
      <c r="J141" s="78"/>
      <c r="K141" s="78"/>
      <c r="L141" s="78"/>
    </row>
    <row r="142" spans="1:12" ht="409.6" hidden="1" customHeight="1" x14ac:dyDescent="0.25">
      <c r="A142" s="99" t="s">
        <v>79</v>
      </c>
      <c r="B142" s="99" t="s">
        <v>80</v>
      </c>
      <c r="C142" s="100">
        <f>SUBTOTAL(9,C143:C149)</f>
        <v>0</v>
      </c>
      <c r="D142" s="100">
        <f>SUBTOTAL(9,D143:D149)</f>
        <v>31645363</v>
      </c>
      <c r="E142" s="100">
        <f>SUBTOTAL(9,E143:E149)</f>
        <v>410472.23</v>
      </c>
      <c r="F142" s="100">
        <f>G142-D142</f>
        <v>-31645363</v>
      </c>
      <c r="G142" s="100">
        <f>SUBTOTAL(9,G143:G149)</f>
        <v>0</v>
      </c>
      <c r="H142" s="101" t="str">
        <f>IF(C142&lt;&gt;0,E142/C142,"-")</f>
        <v>-</v>
      </c>
      <c r="I142" s="101">
        <f>IF(D142&lt;&gt;0,E142/D142,"-")</f>
        <v>1.2971007158299937E-2</v>
      </c>
      <c r="J142" s="100">
        <f>SUBTOTAL(9,J143:J149)</f>
        <v>0</v>
      </c>
      <c r="K142" s="100">
        <f>SUBTOTAL(9,K143:K149)</f>
        <v>0</v>
      </c>
      <c r="L142" s="100">
        <f>SUBTOTAL(9,L143:L149)</f>
        <v>0</v>
      </c>
    </row>
    <row r="143" spans="1:12" ht="22.5" hidden="1" customHeight="1" x14ac:dyDescent="0.25">
      <c r="A143" s="70"/>
      <c r="B143" s="70"/>
      <c r="C143" s="71"/>
      <c r="D143" s="98"/>
      <c r="E143" s="98"/>
      <c r="F143" s="98"/>
      <c r="G143" s="98"/>
      <c r="H143" s="102"/>
      <c r="I143" s="102"/>
      <c r="J143" s="98"/>
      <c r="K143" s="98"/>
      <c r="L143" s="98"/>
    </row>
    <row r="144" spans="1:12" ht="409.6" hidden="1" customHeight="1" x14ac:dyDescent="0.25">
      <c r="A144" s="103" t="s">
        <v>79</v>
      </c>
      <c r="B144" s="103" t="s">
        <v>80</v>
      </c>
      <c r="C144" s="98">
        <f>SUBTOTAL(9,C145:C148)</f>
        <v>0</v>
      </c>
      <c r="D144" s="98">
        <f>SUBTOTAL(9,D145:D148)</f>
        <v>31645363</v>
      </c>
      <c r="E144" s="98">
        <f>SUBTOTAL(9,E145:E148)</f>
        <v>410472.23</v>
      </c>
      <c r="F144" s="98">
        <f>G144-D144</f>
        <v>-31645363</v>
      </c>
      <c r="G144" s="98">
        <f>SUBTOTAL(9,G145:G148)</f>
        <v>0</v>
      </c>
      <c r="H144" s="102" t="str">
        <f>IF(C144&lt;&gt;0,E144/C144,"-")</f>
        <v>-</v>
      </c>
      <c r="I144" s="102">
        <f>IF(D144&lt;&gt;0,E144/D144,"-")</f>
        <v>1.2971007158299937E-2</v>
      </c>
      <c r="J144" s="98">
        <f>SUBTOTAL(9,J145:J148)</f>
        <v>0</v>
      </c>
      <c r="K144" s="98">
        <f>SUBTOTAL(9,K145:K148)</f>
        <v>0</v>
      </c>
      <c r="L144" s="98">
        <f>SUBTOTAL(9,L145:L148)</f>
        <v>0</v>
      </c>
    </row>
    <row r="145" spans="1:12" ht="30" hidden="1" customHeight="1" x14ac:dyDescent="0.25">
      <c r="A145" s="70"/>
      <c r="B145" s="70"/>
      <c r="C145" s="71"/>
      <c r="D145" s="104"/>
      <c r="E145" s="104"/>
      <c r="F145" s="104"/>
      <c r="G145" s="78"/>
      <c r="H145" s="79"/>
      <c r="I145" s="79"/>
      <c r="J145" s="78"/>
      <c r="K145" s="78"/>
      <c r="L145" s="78"/>
    </row>
    <row r="146" spans="1:12" ht="15" customHeight="1" x14ac:dyDescent="0.25">
      <c r="A146" s="105" t="s">
        <v>81</v>
      </c>
      <c r="B146" s="105" t="s">
        <v>82</v>
      </c>
      <c r="C146" s="106">
        <v>0</v>
      </c>
      <c r="D146" s="106">
        <v>564577</v>
      </c>
      <c r="E146" s="106">
        <v>410472.23</v>
      </c>
      <c r="F146" s="106">
        <f>G146-D146</f>
        <v>-564577</v>
      </c>
      <c r="G146" s="106"/>
      <c r="H146" s="107" t="str">
        <f>IF(C146&lt;&gt;0,0/C146,"-")</f>
        <v>-</v>
      </c>
      <c r="I146" s="107">
        <f>IF(D146&lt;&gt;0,E146/D146,"-")</f>
        <v>0.72704383990137744</v>
      </c>
      <c r="J146" s="106">
        <v>0</v>
      </c>
      <c r="K146" s="108">
        <v>0</v>
      </c>
      <c r="L146" s="108">
        <v>0</v>
      </c>
    </row>
    <row r="147" spans="1:12" ht="15" customHeight="1" x14ac:dyDescent="0.25">
      <c r="A147" s="105" t="s">
        <v>83</v>
      </c>
      <c r="B147" s="105" t="s">
        <v>84</v>
      </c>
      <c r="C147" s="106">
        <v>0</v>
      </c>
      <c r="D147" s="106">
        <v>31080786</v>
      </c>
      <c r="E147" s="106">
        <v>0</v>
      </c>
      <c r="F147" s="106">
        <f>G147-D147</f>
        <v>-31080786</v>
      </c>
      <c r="G147" s="106"/>
      <c r="H147" s="107" t="str">
        <f>IF(C147&lt;&gt;0,0/C147,"-")</f>
        <v>-</v>
      </c>
      <c r="I147" s="107">
        <f>IF(D147&lt;&gt;0,E147/D147,"-")</f>
        <v>0</v>
      </c>
      <c r="J147" s="106">
        <v>0</v>
      </c>
      <c r="K147" s="108">
        <v>0</v>
      </c>
      <c r="L147" s="108">
        <v>0</v>
      </c>
    </row>
    <row r="148" spans="1:12" hidden="1" x14ac:dyDescent="0.25">
      <c r="A148" s="70"/>
      <c r="B148" s="70"/>
      <c r="C148" s="71"/>
      <c r="D148" s="106"/>
      <c r="E148" s="106"/>
      <c r="F148" s="106"/>
      <c r="G148" s="106"/>
      <c r="H148" s="107"/>
      <c r="I148" s="107"/>
      <c r="J148" s="106"/>
      <c r="K148" s="106"/>
      <c r="L148" s="106"/>
    </row>
    <row r="149" spans="1:12" hidden="1" x14ac:dyDescent="0.25">
      <c r="A149" s="70"/>
      <c r="B149" s="70"/>
      <c r="C149" s="71"/>
      <c r="D149" s="71"/>
      <c r="E149" s="71"/>
      <c r="F149" s="71"/>
      <c r="G149" s="78"/>
      <c r="H149" s="79"/>
      <c r="I149" s="79"/>
      <c r="J149" s="78"/>
      <c r="K149" s="78"/>
      <c r="L149" s="78"/>
    </row>
    <row r="150" spans="1:12" ht="20.100000000000001" hidden="1" customHeight="1" x14ac:dyDescent="0.25">
      <c r="A150" s="70"/>
      <c r="B150" s="70"/>
      <c r="C150" s="71"/>
      <c r="D150" s="71"/>
      <c r="E150" s="71"/>
      <c r="F150" s="71"/>
      <c r="G150" s="78"/>
      <c r="H150" s="79"/>
      <c r="I150" s="79"/>
      <c r="J150" s="78"/>
      <c r="K150" s="78"/>
      <c r="L150" s="78"/>
    </row>
    <row r="151" spans="1:12" ht="20.100000000000001" hidden="1" customHeight="1" x14ac:dyDescent="0.25">
      <c r="A151" s="70"/>
      <c r="B151" s="70"/>
      <c r="C151" s="71"/>
      <c r="D151" s="71"/>
      <c r="E151" s="71"/>
      <c r="F151" s="71"/>
      <c r="G151" s="78"/>
      <c r="H151" s="79"/>
      <c r="I151" s="79"/>
      <c r="J151" s="78"/>
      <c r="K151" s="78"/>
      <c r="L151" s="78"/>
    </row>
    <row r="152" spans="1:12" ht="20.100000000000001" hidden="1" customHeight="1" x14ac:dyDescent="0.25">
      <c r="A152" s="70"/>
      <c r="B152" s="70"/>
      <c r="C152" s="71"/>
      <c r="D152" s="71"/>
      <c r="E152" s="71"/>
      <c r="F152" s="71"/>
      <c r="G152" s="78"/>
      <c r="H152" s="79"/>
      <c r="I152" s="79"/>
      <c r="J152" s="78"/>
      <c r="K152" s="78"/>
      <c r="L152" s="78"/>
    </row>
    <row r="153" spans="1:12" ht="20.100000000000001" hidden="1" customHeight="1" x14ac:dyDescent="0.25">
      <c r="A153" s="70"/>
      <c r="B153" s="70"/>
      <c r="C153" s="71"/>
      <c r="D153" s="71"/>
      <c r="E153" s="71"/>
      <c r="F153" s="71"/>
      <c r="G153" s="78"/>
      <c r="H153" s="79"/>
      <c r="I153" s="79"/>
      <c r="J153" s="78"/>
      <c r="K153" s="78"/>
      <c r="L153" s="78"/>
    </row>
    <row r="154" spans="1:12" s="4" customFormat="1" ht="18" customHeight="1" x14ac:dyDescent="0.25">
      <c r="A154" s="84" t="s">
        <v>85</v>
      </c>
      <c r="B154" s="84" t="s">
        <v>86</v>
      </c>
      <c r="C154" s="85">
        <f>SUBTOTAL(9,C155:C172)</f>
        <v>0</v>
      </c>
      <c r="D154" s="85">
        <f>SUBTOTAL(9,D155:D172)</f>
        <v>800000</v>
      </c>
      <c r="E154" s="85">
        <f>SUBTOTAL(9,E155:E172)</f>
        <v>0</v>
      </c>
      <c r="F154" s="85">
        <f>G154-D154</f>
        <v>-800000</v>
      </c>
      <c r="G154" s="85">
        <f>SUBTOTAL(9,G155:G172)</f>
        <v>0</v>
      </c>
      <c r="H154" s="86" t="str">
        <f>IF(C154&lt;&gt;0,E154/C154,"-")</f>
        <v>-</v>
      </c>
      <c r="I154" s="86">
        <f>IF(D154&lt;&gt;0,E154/D154,"-")</f>
        <v>0</v>
      </c>
      <c r="J154" s="85">
        <f>SUBTOTAL(9,J155:J172)</f>
        <v>0</v>
      </c>
      <c r="K154" s="85">
        <f>SUBTOTAL(9,K155:K172)</f>
        <v>0</v>
      </c>
      <c r="L154" s="85">
        <f>SUBTOTAL(9,L155:L172)</f>
        <v>0</v>
      </c>
    </row>
    <row r="155" spans="1:12" ht="30" hidden="1" customHeight="1" x14ac:dyDescent="0.25">
      <c r="A155" s="70"/>
      <c r="B155" s="70"/>
      <c r="C155" s="71"/>
      <c r="D155" s="87"/>
      <c r="E155" s="87"/>
      <c r="F155" s="87"/>
      <c r="G155" s="78"/>
      <c r="H155" s="79"/>
      <c r="I155" s="79"/>
      <c r="J155" s="78"/>
      <c r="K155" s="78"/>
      <c r="L155" s="78"/>
    </row>
    <row r="156" spans="1:12" ht="409.6" hidden="1" customHeight="1" x14ac:dyDescent="0.25">
      <c r="A156" s="88" t="s">
        <v>85</v>
      </c>
      <c r="B156" s="88" t="s">
        <v>86</v>
      </c>
      <c r="C156" s="89">
        <f>SUBTOTAL(9,C157:C171)</f>
        <v>0</v>
      </c>
      <c r="D156" s="89">
        <f>SUBTOTAL(9,D157:D171)</f>
        <v>800000</v>
      </c>
      <c r="E156" s="89">
        <f>SUBTOTAL(9,E157:E171)</f>
        <v>0</v>
      </c>
      <c r="F156" s="89">
        <f>G156-D156</f>
        <v>-800000</v>
      </c>
      <c r="G156" s="89">
        <f>SUBTOTAL(9,G157:G171)</f>
        <v>0</v>
      </c>
      <c r="H156" s="90" t="str">
        <f>IF(C156&lt;&gt;0,E156/C156,"-")</f>
        <v>-</v>
      </c>
      <c r="I156" s="90">
        <f>IF(D156&lt;&gt;0,E156/D156,"-")</f>
        <v>0</v>
      </c>
      <c r="J156" s="89">
        <f>SUBTOTAL(9,J157:J171)</f>
        <v>0</v>
      </c>
      <c r="K156" s="89">
        <f>SUBTOTAL(9,K157:K171)</f>
        <v>0</v>
      </c>
      <c r="L156" s="89">
        <f>SUBTOTAL(9,L157:L171)</f>
        <v>0</v>
      </c>
    </row>
    <row r="157" spans="1:12" ht="30" hidden="1" customHeight="1" x14ac:dyDescent="0.25">
      <c r="A157" s="70"/>
      <c r="B157" s="70"/>
      <c r="C157" s="71"/>
      <c r="D157" s="91"/>
      <c r="E157" s="91"/>
      <c r="F157" s="91"/>
      <c r="G157" s="78"/>
      <c r="H157" s="79"/>
      <c r="I157" s="79"/>
      <c r="J157" s="78"/>
      <c r="K157" s="78"/>
      <c r="L157" s="78"/>
    </row>
    <row r="158" spans="1:12" ht="409.6" hidden="1" customHeight="1" x14ac:dyDescent="0.25">
      <c r="A158" s="92" t="s">
        <v>85</v>
      </c>
      <c r="B158" s="92" t="s">
        <v>86</v>
      </c>
      <c r="C158" s="93">
        <f>SUBTOTAL(9,C159:C170)</f>
        <v>0</v>
      </c>
      <c r="D158" s="93">
        <f>SUBTOTAL(9,D159:D170)</f>
        <v>800000</v>
      </c>
      <c r="E158" s="93">
        <f>SUBTOTAL(9,E159:E170)</f>
        <v>0</v>
      </c>
      <c r="F158" s="93">
        <f>G158-D158</f>
        <v>-800000</v>
      </c>
      <c r="G158" s="93">
        <f>SUBTOTAL(9,G159:G170)</f>
        <v>0</v>
      </c>
      <c r="H158" s="94" t="str">
        <f>IF(C158&lt;&gt;0,E158/C158,"-")</f>
        <v>-</v>
      </c>
      <c r="I158" s="94">
        <f>IF(D158&lt;&gt;0,E158/D158,"-")</f>
        <v>0</v>
      </c>
      <c r="J158" s="93">
        <f>SUBTOTAL(9,J159:J170)</f>
        <v>0</v>
      </c>
      <c r="K158" s="93">
        <f>SUBTOTAL(9,K159:K170)</f>
        <v>0</v>
      </c>
      <c r="L158" s="93">
        <f>SUBTOTAL(9,L159:L170)</f>
        <v>0</v>
      </c>
    </row>
    <row r="159" spans="1:12" ht="30" hidden="1" customHeight="1" x14ac:dyDescent="0.25">
      <c r="A159" s="70"/>
      <c r="B159" s="70"/>
      <c r="C159" s="71"/>
      <c r="D159" s="6"/>
      <c r="E159" s="6"/>
      <c r="F159" s="6"/>
      <c r="G159" s="78"/>
      <c r="H159" s="79"/>
      <c r="I159" s="79"/>
      <c r="J159" s="78"/>
      <c r="K159" s="78"/>
      <c r="L159" s="78"/>
    </row>
    <row r="160" spans="1:12" ht="409.6" hidden="1" customHeight="1" x14ac:dyDescent="0.25">
      <c r="A160" s="95" t="s">
        <v>85</v>
      </c>
      <c r="B160" s="95" t="s">
        <v>86</v>
      </c>
      <c r="C160" s="96">
        <f>SUBTOTAL(9,C161:C169)</f>
        <v>0</v>
      </c>
      <c r="D160" s="96">
        <f>SUBTOTAL(9,D161:D169)</f>
        <v>800000</v>
      </c>
      <c r="E160" s="96">
        <f>SUBTOTAL(9,E161:E169)</f>
        <v>0</v>
      </c>
      <c r="F160" s="96">
        <f>G160-D160</f>
        <v>-800000</v>
      </c>
      <c r="G160" s="96">
        <f>SUBTOTAL(9,G161:G169)</f>
        <v>0</v>
      </c>
      <c r="H160" s="97" t="str">
        <f>IF(C160&lt;&gt;0,E160/C160,"-")</f>
        <v>-</v>
      </c>
      <c r="I160" s="97">
        <f>IF(D160&lt;&gt;0,E160/D160,"-")</f>
        <v>0</v>
      </c>
      <c r="J160" s="96">
        <f>SUBTOTAL(9,J161:J169)</f>
        <v>0</v>
      </c>
      <c r="K160" s="96">
        <f>SUBTOTAL(9,K161:K169)</f>
        <v>0</v>
      </c>
      <c r="L160" s="96">
        <f>SUBTOTAL(9,L161:L169)</f>
        <v>0</v>
      </c>
    </row>
    <row r="161" spans="1:12" ht="30" hidden="1" customHeight="1" x14ac:dyDescent="0.25">
      <c r="A161" s="70"/>
      <c r="B161" s="70"/>
      <c r="C161" s="71"/>
      <c r="D161" s="98"/>
      <c r="E161" s="98"/>
      <c r="F161" s="98"/>
      <c r="G161" s="78"/>
      <c r="H161" s="79"/>
      <c r="I161" s="79"/>
      <c r="J161" s="78"/>
      <c r="K161" s="78"/>
      <c r="L161" s="78"/>
    </row>
    <row r="162" spans="1:12" ht="409.6" hidden="1" customHeight="1" x14ac:dyDescent="0.25">
      <c r="A162" s="99" t="s">
        <v>85</v>
      </c>
      <c r="B162" s="99" t="s">
        <v>86</v>
      </c>
      <c r="C162" s="100">
        <f>SUBTOTAL(9,C163:C168)</f>
        <v>0</v>
      </c>
      <c r="D162" s="100">
        <f>SUBTOTAL(9,D163:D168)</f>
        <v>800000</v>
      </c>
      <c r="E162" s="100">
        <f>SUBTOTAL(9,E163:E168)</f>
        <v>0</v>
      </c>
      <c r="F162" s="100">
        <f>G162-D162</f>
        <v>-800000</v>
      </c>
      <c r="G162" s="100">
        <f>SUBTOTAL(9,G163:G168)</f>
        <v>0</v>
      </c>
      <c r="H162" s="101" t="str">
        <f>IF(C162&lt;&gt;0,E162/C162,"-")</f>
        <v>-</v>
      </c>
      <c r="I162" s="101">
        <f>IF(D162&lt;&gt;0,E162/D162,"-")</f>
        <v>0</v>
      </c>
      <c r="J162" s="100">
        <f>SUBTOTAL(9,J163:J168)</f>
        <v>0</v>
      </c>
      <c r="K162" s="100">
        <f>SUBTOTAL(9,K163:K168)</f>
        <v>0</v>
      </c>
      <c r="L162" s="100">
        <f>SUBTOTAL(9,L163:L168)</f>
        <v>0</v>
      </c>
    </row>
    <row r="163" spans="1:12" ht="22.5" hidden="1" customHeight="1" x14ac:dyDescent="0.25">
      <c r="A163" s="70"/>
      <c r="B163" s="70"/>
      <c r="C163" s="71"/>
      <c r="D163" s="98"/>
      <c r="E163" s="98"/>
      <c r="F163" s="98"/>
      <c r="G163" s="98"/>
      <c r="H163" s="102"/>
      <c r="I163" s="102"/>
      <c r="J163" s="98"/>
      <c r="K163" s="98"/>
      <c r="L163" s="98"/>
    </row>
    <row r="164" spans="1:12" ht="409.6" hidden="1" customHeight="1" x14ac:dyDescent="0.25">
      <c r="A164" s="103" t="s">
        <v>85</v>
      </c>
      <c r="B164" s="103" t="s">
        <v>86</v>
      </c>
      <c r="C164" s="98">
        <f>SUBTOTAL(9,C165:C167)</f>
        <v>0</v>
      </c>
      <c r="D164" s="98">
        <f>SUBTOTAL(9,D165:D167)</f>
        <v>800000</v>
      </c>
      <c r="E164" s="98">
        <f>SUBTOTAL(9,E165:E167)</f>
        <v>0</v>
      </c>
      <c r="F164" s="98">
        <f>G164-D164</f>
        <v>-800000</v>
      </c>
      <c r="G164" s="98">
        <f>SUBTOTAL(9,G165:G167)</f>
        <v>0</v>
      </c>
      <c r="H164" s="102" t="str">
        <f>IF(C164&lt;&gt;0,E164/C164,"-")</f>
        <v>-</v>
      </c>
      <c r="I164" s="102">
        <f>IF(D164&lt;&gt;0,E164/D164,"-")</f>
        <v>0</v>
      </c>
      <c r="J164" s="98">
        <f>SUBTOTAL(9,J165:J167)</f>
        <v>0</v>
      </c>
      <c r="K164" s="98">
        <f>SUBTOTAL(9,K165:K167)</f>
        <v>0</v>
      </c>
      <c r="L164" s="98">
        <f>SUBTOTAL(9,L165:L167)</f>
        <v>0</v>
      </c>
    </row>
    <row r="165" spans="1:12" ht="30" hidden="1" customHeight="1" x14ac:dyDescent="0.25">
      <c r="A165" s="70"/>
      <c r="B165" s="70"/>
      <c r="C165" s="71"/>
      <c r="D165" s="104"/>
      <c r="E165" s="104"/>
      <c r="F165" s="104"/>
      <c r="G165" s="78"/>
      <c r="H165" s="79"/>
      <c r="I165" s="79"/>
      <c r="J165" s="78"/>
      <c r="K165" s="78"/>
      <c r="L165" s="78"/>
    </row>
    <row r="166" spans="1:12" ht="15" customHeight="1" x14ac:dyDescent="0.25">
      <c r="A166" s="105" t="s">
        <v>87</v>
      </c>
      <c r="B166" s="105" t="s">
        <v>88</v>
      </c>
      <c r="C166" s="106">
        <v>0</v>
      </c>
      <c r="D166" s="106">
        <v>800000</v>
      </c>
      <c r="E166" s="106">
        <v>0</v>
      </c>
      <c r="F166" s="106">
        <f>G166-D166</f>
        <v>-800000</v>
      </c>
      <c r="G166" s="106"/>
      <c r="H166" s="107" t="str">
        <f>IF(C166&lt;&gt;0,0/C166,"-")</f>
        <v>-</v>
      </c>
      <c r="I166" s="107">
        <f>IF(D166&lt;&gt;0,E166/D166,"-")</f>
        <v>0</v>
      </c>
      <c r="J166" s="106">
        <v>0</v>
      </c>
      <c r="K166" s="108">
        <v>0</v>
      </c>
      <c r="L166" s="108">
        <v>0</v>
      </c>
    </row>
    <row r="167" spans="1:12" hidden="1" x14ac:dyDescent="0.25">
      <c r="A167" s="70"/>
      <c r="B167" s="70"/>
      <c r="C167" s="71"/>
      <c r="D167" s="106"/>
      <c r="E167" s="106"/>
      <c r="F167" s="106"/>
      <c r="G167" s="106"/>
      <c r="H167" s="107"/>
      <c r="I167" s="107"/>
      <c r="J167" s="106"/>
      <c r="K167" s="106"/>
      <c r="L167" s="106"/>
    </row>
    <row r="168" spans="1:12" hidden="1" x14ac:dyDescent="0.25">
      <c r="A168" s="70"/>
      <c r="B168" s="70"/>
      <c r="C168" s="71"/>
      <c r="D168" s="71"/>
      <c r="E168" s="71"/>
      <c r="F168" s="71"/>
      <c r="G168" s="78"/>
      <c r="H168" s="79"/>
      <c r="I168" s="79"/>
      <c r="J168" s="78"/>
      <c r="K168" s="78"/>
      <c r="L168" s="78"/>
    </row>
    <row r="169" spans="1:12" ht="20.100000000000001" hidden="1" customHeight="1" x14ac:dyDescent="0.25">
      <c r="A169" s="70"/>
      <c r="B169" s="70"/>
      <c r="C169" s="71"/>
      <c r="D169" s="71"/>
      <c r="E169" s="71"/>
      <c r="F169" s="71"/>
      <c r="G169" s="78"/>
      <c r="H169" s="79"/>
      <c r="I169" s="79"/>
      <c r="J169" s="78"/>
      <c r="K169" s="78"/>
      <c r="L169" s="78"/>
    </row>
    <row r="170" spans="1:12" ht="20.100000000000001" hidden="1" customHeight="1" x14ac:dyDescent="0.25">
      <c r="A170" s="70"/>
      <c r="B170" s="70"/>
      <c r="C170" s="71"/>
      <c r="D170" s="71"/>
      <c r="E170" s="71"/>
      <c r="F170" s="71"/>
      <c r="G170" s="78"/>
      <c r="H170" s="79"/>
      <c r="I170" s="79"/>
      <c r="J170" s="78"/>
      <c r="K170" s="78"/>
      <c r="L170" s="78"/>
    </row>
    <row r="171" spans="1:12" ht="20.100000000000001" hidden="1" customHeight="1" x14ac:dyDescent="0.25">
      <c r="A171" s="70"/>
      <c r="B171" s="70"/>
      <c r="C171" s="71"/>
      <c r="D171" s="71"/>
      <c r="E171" s="71"/>
      <c r="F171" s="71"/>
      <c r="G171" s="78"/>
      <c r="H171" s="79"/>
      <c r="I171" s="79"/>
      <c r="J171" s="78"/>
      <c r="K171" s="78"/>
      <c r="L171" s="78"/>
    </row>
    <row r="172" spans="1:12" ht="20.100000000000001" hidden="1" customHeight="1" x14ac:dyDescent="0.25">
      <c r="A172" s="70"/>
      <c r="B172" s="70"/>
      <c r="C172" s="71"/>
      <c r="D172" s="71"/>
      <c r="E172" s="71"/>
      <c r="F172" s="71"/>
      <c r="G172" s="78"/>
      <c r="H172" s="79"/>
      <c r="I172" s="79"/>
      <c r="J172" s="78"/>
      <c r="K172" s="78"/>
      <c r="L172" s="78"/>
    </row>
    <row r="173" spans="1:12" s="4" customFormat="1" ht="18" customHeight="1" x14ac:dyDescent="0.25">
      <c r="A173" s="84" t="s">
        <v>89</v>
      </c>
      <c r="B173" s="84" t="s">
        <v>90</v>
      </c>
      <c r="C173" s="85">
        <f>SUBTOTAL(9,C174:C192)</f>
        <v>0</v>
      </c>
      <c r="D173" s="85">
        <f>SUBTOTAL(9,D174:D192)</f>
        <v>65899958</v>
      </c>
      <c r="E173" s="85">
        <f>SUBTOTAL(9,E174:E192)</f>
        <v>649131.86</v>
      </c>
      <c r="F173" s="85">
        <f>G173-D173</f>
        <v>-65899958</v>
      </c>
      <c r="G173" s="85">
        <f>SUBTOTAL(9,G174:G192)</f>
        <v>0</v>
      </c>
      <c r="H173" s="86" t="str">
        <f>IF(C173&lt;&gt;0,E173/C173,"-")</f>
        <v>-</v>
      </c>
      <c r="I173" s="86">
        <f>IF(D173&lt;&gt;0,E173/D173,"-")</f>
        <v>9.8502621200456612E-3</v>
      </c>
      <c r="J173" s="85">
        <f>SUBTOTAL(9,J174:J192)</f>
        <v>0</v>
      </c>
      <c r="K173" s="85">
        <f>SUBTOTAL(9,K174:K192)</f>
        <v>0</v>
      </c>
      <c r="L173" s="85">
        <f>SUBTOTAL(9,L174:L192)</f>
        <v>0</v>
      </c>
    </row>
    <row r="174" spans="1:12" ht="30" hidden="1" customHeight="1" x14ac:dyDescent="0.25">
      <c r="A174" s="70"/>
      <c r="B174" s="70"/>
      <c r="C174" s="71"/>
      <c r="D174" s="87"/>
      <c r="E174" s="87"/>
      <c r="F174" s="87"/>
      <c r="G174" s="78"/>
      <c r="H174" s="79"/>
      <c r="I174" s="79"/>
      <c r="J174" s="78"/>
      <c r="K174" s="78"/>
      <c r="L174" s="78"/>
    </row>
    <row r="175" spans="1:12" ht="409.6" hidden="1" customHeight="1" x14ac:dyDescent="0.25">
      <c r="A175" s="88" t="s">
        <v>89</v>
      </c>
      <c r="B175" s="88" t="s">
        <v>90</v>
      </c>
      <c r="C175" s="89">
        <f>SUBTOTAL(9,C176:C191)</f>
        <v>0</v>
      </c>
      <c r="D175" s="89">
        <f>SUBTOTAL(9,D176:D191)</f>
        <v>65899958</v>
      </c>
      <c r="E175" s="89">
        <f>SUBTOTAL(9,E176:E191)</f>
        <v>649131.86</v>
      </c>
      <c r="F175" s="89">
        <f>G175-D175</f>
        <v>-65899958</v>
      </c>
      <c r="G175" s="89">
        <f>SUBTOTAL(9,G176:G191)</f>
        <v>0</v>
      </c>
      <c r="H175" s="90" t="str">
        <f>IF(C175&lt;&gt;0,E175/C175,"-")</f>
        <v>-</v>
      </c>
      <c r="I175" s="90">
        <f>IF(D175&lt;&gt;0,E175/D175,"-")</f>
        <v>9.8502621200456612E-3</v>
      </c>
      <c r="J175" s="89">
        <f>SUBTOTAL(9,J176:J191)</f>
        <v>0</v>
      </c>
      <c r="K175" s="89">
        <f>SUBTOTAL(9,K176:K191)</f>
        <v>0</v>
      </c>
      <c r="L175" s="89">
        <f>SUBTOTAL(9,L176:L191)</f>
        <v>0</v>
      </c>
    </row>
    <row r="176" spans="1:12" ht="30" hidden="1" customHeight="1" x14ac:dyDescent="0.25">
      <c r="A176" s="70"/>
      <c r="B176" s="70"/>
      <c r="C176" s="71"/>
      <c r="D176" s="91"/>
      <c r="E176" s="91"/>
      <c r="F176" s="91"/>
      <c r="G176" s="78"/>
      <c r="H176" s="79"/>
      <c r="I176" s="79"/>
      <c r="J176" s="78"/>
      <c r="K176" s="78"/>
      <c r="L176" s="78"/>
    </row>
    <row r="177" spans="1:12" ht="409.6" hidden="1" customHeight="1" x14ac:dyDescent="0.25">
      <c r="A177" s="92" t="s">
        <v>89</v>
      </c>
      <c r="B177" s="92" t="s">
        <v>90</v>
      </c>
      <c r="C177" s="93">
        <f>SUBTOTAL(9,C178:C190)</f>
        <v>0</v>
      </c>
      <c r="D177" s="93">
        <f>SUBTOTAL(9,D178:D190)</f>
        <v>65899958</v>
      </c>
      <c r="E177" s="93">
        <f>SUBTOTAL(9,E178:E190)</f>
        <v>649131.86</v>
      </c>
      <c r="F177" s="93">
        <f>G177-D177</f>
        <v>-65899958</v>
      </c>
      <c r="G177" s="93">
        <f>SUBTOTAL(9,G178:G190)</f>
        <v>0</v>
      </c>
      <c r="H177" s="94" t="str">
        <f>IF(C177&lt;&gt;0,E177/C177,"-")</f>
        <v>-</v>
      </c>
      <c r="I177" s="94">
        <f>IF(D177&lt;&gt;0,E177/D177,"-")</f>
        <v>9.8502621200456612E-3</v>
      </c>
      <c r="J177" s="93">
        <f>SUBTOTAL(9,J178:J190)</f>
        <v>0</v>
      </c>
      <c r="K177" s="93">
        <f>SUBTOTAL(9,K178:K190)</f>
        <v>0</v>
      </c>
      <c r="L177" s="93">
        <f>SUBTOTAL(9,L178:L190)</f>
        <v>0</v>
      </c>
    </row>
    <row r="178" spans="1:12" ht="30" hidden="1" customHeight="1" x14ac:dyDescent="0.25">
      <c r="A178" s="70"/>
      <c r="B178" s="70"/>
      <c r="C178" s="71"/>
      <c r="D178" s="6"/>
      <c r="E178" s="6"/>
      <c r="F178" s="6"/>
      <c r="G178" s="78"/>
      <c r="H178" s="79"/>
      <c r="I178" s="79"/>
      <c r="J178" s="78"/>
      <c r="K178" s="78"/>
      <c r="L178" s="78"/>
    </row>
    <row r="179" spans="1:12" ht="409.6" hidden="1" customHeight="1" x14ac:dyDescent="0.25">
      <c r="A179" s="95" t="s">
        <v>89</v>
      </c>
      <c r="B179" s="95" t="s">
        <v>90</v>
      </c>
      <c r="C179" s="96">
        <f>SUBTOTAL(9,C180:C189)</f>
        <v>0</v>
      </c>
      <c r="D179" s="96">
        <f>SUBTOTAL(9,D180:D189)</f>
        <v>65899958</v>
      </c>
      <c r="E179" s="96">
        <f>SUBTOTAL(9,E180:E189)</f>
        <v>649131.86</v>
      </c>
      <c r="F179" s="96">
        <f>G179-D179</f>
        <v>-65899958</v>
      </c>
      <c r="G179" s="96">
        <f>SUBTOTAL(9,G180:G189)</f>
        <v>0</v>
      </c>
      <c r="H179" s="97" t="str">
        <f>IF(C179&lt;&gt;0,E179/C179,"-")</f>
        <v>-</v>
      </c>
      <c r="I179" s="97">
        <f>IF(D179&lt;&gt;0,E179/D179,"-")</f>
        <v>9.8502621200456612E-3</v>
      </c>
      <c r="J179" s="96">
        <f>SUBTOTAL(9,J180:J189)</f>
        <v>0</v>
      </c>
      <c r="K179" s="96">
        <f>SUBTOTAL(9,K180:K189)</f>
        <v>0</v>
      </c>
      <c r="L179" s="96">
        <f>SUBTOTAL(9,L180:L189)</f>
        <v>0</v>
      </c>
    </row>
    <row r="180" spans="1:12" ht="30" hidden="1" customHeight="1" x14ac:dyDescent="0.25">
      <c r="A180" s="70"/>
      <c r="B180" s="70"/>
      <c r="C180" s="71"/>
      <c r="D180" s="98"/>
      <c r="E180" s="98"/>
      <c r="F180" s="98"/>
      <c r="G180" s="78"/>
      <c r="H180" s="79"/>
      <c r="I180" s="79"/>
      <c r="J180" s="78"/>
      <c r="K180" s="78"/>
      <c r="L180" s="78"/>
    </row>
    <row r="181" spans="1:12" ht="409.6" hidden="1" customHeight="1" x14ac:dyDescent="0.25">
      <c r="A181" s="99" t="s">
        <v>89</v>
      </c>
      <c r="B181" s="99" t="s">
        <v>90</v>
      </c>
      <c r="C181" s="100">
        <f>SUBTOTAL(9,C182:C188)</f>
        <v>0</v>
      </c>
      <c r="D181" s="100">
        <f>SUBTOTAL(9,D182:D188)</f>
        <v>65899958</v>
      </c>
      <c r="E181" s="100">
        <f>SUBTOTAL(9,E182:E188)</f>
        <v>649131.86</v>
      </c>
      <c r="F181" s="100">
        <f>G181-D181</f>
        <v>-65899958</v>
      </c>
      <c r="G181" s="100">
        <f>SUBTOTAL(9,G182:G188)</f>
        <v>0</v>
      </c>
      <c r="H181" s="101" t="str">
        <f>IF(C181&lt;&gt;0,E181/C181,"-")</f>
        <v>-</v>
      </c>
      <c r="I181" s="101">
        <f>IF(D181&lt;&gt;0,E181/D181,"-")</f>
        <v>9.8502621200456612E-3</v>
      </c>
      <c r="J181" s="100">
        <f>SUBTOTAL(9,J182:J188)</f>
        <v>0</v>
      </c>
      <c r="K181" s="100">
        <f>SUBTOTAL(9,K182:K188)</f>
        <v>0</v>
      </c>
      <c r="L181" s="100">
        <f>SUBTOTAL(9,L182:L188)</f>
        <v>0</v>
      </c>
    </row>
    <row r="182" spans="1:12" ht="22.5" hidden="1" customHeight="1" x14ac:dyDescent="0.25">
      <c r="A182" s="70"/>
      <c r="B182" s="70"/>
      <c r="C182" s="71"/>
      <c r="D182" s="98"/>
      <c r="E182" s="98"/>
      <c r="F182" s="98"/>
      <c r="G182" s="98"/>
      <c r="H182" s="102"/>
      <c r="I182" s="102"/>
      <c r="J182" s="98"/>
      <c r="K182" s="98"/>
      <c r="L182" s="98"/>
    </row>
    <row r="183" spans="1:12" ht="409.6" hidden="1" customHeight="1" x14ac:dyDescent="0.25">
      <c r="A183" s="103" t="s">
        <v>89</v>
      </c>
      <c r="B183" s="103" t="s">
        <v>90</v>
      </c>
      <c r="C183" s="98">
        <f>SUBTOTAL(9,C184:C187)</f>
        <v>0</v>
      </c>
      <c r="D183" s="98">
        <f>SUBTOTAL(9,D184:D187)</f>
        <v>65899958</v>
      </c>
      <c r="E183" s="98">
        <f>SUBTOTAL(9,E184:E187)</f>
        <v>649131.86</v>
      </c>
      <c r="F183" s="98">
        <f>G183-D183</f>
        <v>-65899958</v>
      </c>
      <c r="G183" s="98">
        <f>SUBTOTAL(9,G184:G187)</f>
        <v>0</v>
      </c>
      <c r="H183" s="102" t="str">
        <f>IF(C183&lt;&gt;0,E183/C183,"-")</f>
        <v>-</v>
      </c>
      <c r="I183" s="102">
        <f>IF(D183&lt;&gt;0,E183/D183,"-")</f>
        <v>9.8502621200456612E-3</v>
      </c>
      <c r="J183" s="98">
        <f>SUBTOTAL(9,J184:J187)</f>
        <v>0</v>
      </c>
      <c r="K183" s="98">
        <f>SUBTOTAL(9,K184:K187)</f>
        <v>0</v>
      </c>
      <c r="L183" s="98">
        <f>SUBTOTAL(9,L184:L187)</f>
        <v>0</v>
      </c>
    </row>
    <row r="184" spans="1:12" ht="30" hidden="1" customHeight="1" x14ac:dyDescent="0.25">
      <c r="A184" s="70"/>
      <c r="B184" s="70"/>
      <c r="C184" s="71"/>
      <c r="D184" s="104"/>
      <c r="E184" s="104"/>
      <c r="F184" s="104"/>
      <c r="G184" s="78"/>
      <c r="H184" s="79"/>
      <c r="I184" s="79"/>
      <c r="J184" s="78"/>
      <c r="K184" s="78"/>
      <c r="L184" s="78"/>
    </row>
    <row r="185" spans="1:12" ht="15" customHeight="1" x14ac:dyDescent="0.25">
      <c r="A185" s="105" t="s">
        <v>91</v>
      </c>
      <c r="B185" s="105" t="s">
        <v>92</v>
      </c>
      <c r="C185" s="106">
        <v>0</v>
      </c>
      <c r="D185" s="106">
        <v>1869089</v>
      </c>
      <c r="E185" s="106">
        <v>649131.86</v>
      </c>
      <c r="F185" s="106">
        <f>G185-D185</f>
        <v>-1869089</v>
      </c>
      <c r="G185" s="106"/>
      <c r="H185" s="107" t="str">
        <f>IF(C185&lt;&gt;0,0/C185,"-")</f>
        <v>-</v>
      </c>
      <c r="I185" s="107">
        <f>IF(D185&lt;&gt;0,E185/D185,"-")</f>
        <v>0.34729852885550128</v>
      </c>
      <c r="J185" s="106">
        <v>0</v>
      </c>
      <c r="K185" s="108">
        <v>0</v>
      </c>
      <c r="L185" s="108">
        <v>0</v>
      </c>
    </row>
    <row r="186" spans="1:12" ht="15" customHeight="1" x14ac:dyDescent="0.25">
      <c r="A186" s="105" t="s">
        <v>93</v>
      </c>
      <c r="B186" s="105" t="s">
        <v>94</v>
      </c>
      <c r="C186" s="106">
        <v>0</v>
      </c>
      <c r="D186" s="106">
        <v>64030869</v>
      </c>
      <c r="E186" s="106">
        <v>0</v>
      </c>
      <c r="F186" s="106">
        <f>G186-D186</f>
        <v>-64030869</v>
      </c>
      <c r="G186" s="106"/>
      <c r="H186" s="107" t="str">
        <f>IF(C186&lt;&gt;0,0/C186,"-")</f>
        <v>-</v>
      </c>
      <c r="I186" s="107">
        <f>IF(D186&lt;&gt;0,E186/D186,"-")</f>
        <v>0</v>
      </c>
      <c r="J186" s="106">
        <v>0</v>
      </c>
      <c r="K186" s="108">
        <v>0</v>
      </c>
      <c r="L186" s="108">
        <v>0</v>
      </c>
    </row>
    <row r="187" spans="1:12" hidden="1" x14ac:dyDescent="0.25">
      <c r="A187" s="70"/>
      <c r="B187" s="70"/>
      <c r="C187" s="71"/>
      <c r="D187" s="106"/>
      <c r="E187" s="106"/>
      <c r="F187" s="106"/>
      <c r="G187" s="106"/>
      <c r="H187" s="107"/>
      <c r="I187" s="107"/>
      <c r="J187" s="106"/>
      <c r="K187" s="106"/>
      <c r="L187" s="106"/>
    </row>
    <row r="188" spans="1:12" hidden="1" x14ac:dyDescent="0.25">
      <c r="A188" s="70"/>
      <c r="B188" s="70"/>
      <c r="C188" s="71"/>
      <c r="D188" s="71"/>
      <c r="E188" s="71"/>
      <c r="F188" s="71"/>
      <c r="G188" s="78"/>
      <c r="H188" s="79"/>
      <c r="I188" s="79"/>
      <c r="J188" s="78"/>
      <c r="K188" s="78"/>
      <c r="L188" s="78"/>
    </row>
    <row r="189" spans="1:12" ht="20.100000000000001" hidden="1" customHeight="1" x14ac:dyDescent="0.25">
      <c r="A189" s="70"/>
      <c r="B189" s="70"/>
      <c r="C189" s="71"/>
      <c r="D189" s="71"/>
      <c r="E189" s="71"/>
      <c r="F189" s="71"/>
      <c r="G189" s="78"/>
      <c r="H189" s="79"/>
      <c r="I189" s="79"/>
      <c r="J189" s="78"/>
      <c r="K189" s="78"/>
      <c r="L189" s="78"/>
    </row>
    <row r="190" spans="1:12" ht="20.100000000000001" hidden="1" customHeight="1" x14ac:dyDescent="0.25">
      <c r="A190" s="70"/>
      <c r="B190" s="70"/>
      <c r="C190" s="71"/>
      <c r="D190" s="71"/>
      <c r="E190" s="71"/>
      <c r="F190" s="71"/>
      <c r="G190" s="78"/>
      <c r="H190" s="79"/>
      <c r="I190" s="79"/>
      <c r="J190" s="78"/>
      <c r="K190" s="78"/>
      <c r="L190" s="78"/>
    </row>
    <row r="191" spans="1:12" ht="20.100000000000001" hidden="1" customHeight="1" x14ac:dyDescent="0.25">
      <c r="A191" s="70"/>
      <c r="B191" s="70"/>
      <c r="C191" s="71"/>
      <c r="D191" s="71"/>
      <c r="E191" s="71"/>
      <c r="F191" s="71"/>
      <c r="G191" s="78"/>
      <c r="H191" s="79"/>
      <c r="I191" s="79"/>
      <c r="J191" s="78"/>
      <c r="K191" s="78"/>
      <c r="L191" s="78"/>
    </row>
    <row r="192" spans="1:12" ht="20.100000000000001" hidden="1" customHeight="1" x14ac:dyDescent="0.25">
      <c r="A192" s="70"/>
      <c r="B192" s="70"/>
      <c r="C192" s="71"/>
      <c r="D192" s="71"/>
      <c r="E192" s="71"/>
      <c r="F192" s="71"/>
      <c r="G192" s="78"/>
      <c r="H192" s="79"/>
      <c r="I192" s="79"/>
      <c r="J192" s="78"/>
      <c r="K192" s="78"/>
      <c r="L192" s="78"/>
    </row>
    <row r="193" spans="1:12" ht="20.100000000000001" hidden="1" customHeight="1" x14ac:dyDescent="0.25">
      <c r="A193" s="70"/>
      <c r="B193" s="70"/>
      <c r="C193" s="71"/>
      <c r="D193" s="71"/>
      <c r="E193" s="71"/>
      <c r="F193" s="71"/>
      <c r="G193" s="78"/>
      <c r="H193" s="79"/>
      <c r="I193" s="79"/>
      <c r="J193" s="78"/>
      <c r="K193" s="78"/>
      <c r="L193" s="78"/>
    </row>
    <row r="194" spans="1:12" s="4" customFormat="1" ht="18" customHeight="1" x14ac:dyDescent="0.25">
      <c r="A194" s="80" t="s">
        <v>95</v>
      </c>
      <c r="B194" s="80" t="s">
        <v>96</v>
      </c>
      <c r="C194" s="81">
        <f>SUBTOTAL(9,C195:C255)</f>
        <v>0</v>
      </c>
      <c r="D194" s="81">
        <f>SUBTOTAL(9,D195:D255)</f>
        <v>6500</v>
      </c>
      <c r="E194" s="81">
        <f>SUBTOTAL(9,E195:E255)</f>
        <v>2003.4</v>
      </c>
      <c r="F194" s="81">
        <f>G194-D194</f>
        <v>-6500</v>
      </c>
      <c r="G194" s="81">
        <f>SUBTOTAL(9,G195:G255)</f>
        <v>0</v>
      </c>
      <c r="H194" s="82" t="str">
        <f>IF(C194&lt;&gt;0,E194/C194,"-")</f>
        <v>-</v>
      </c>
      <c r="I194" s="82">
        <f>IF(D194&lt;&gt;0,E194/D194,"-")</f>
        <v>0.30821538461538461</v>
      </c>
      <c r="J194" s="81">
        <f>SUBTOTAL(9,J195:J255)</f>
        <v>7000</v>
      </c>
      <c r="K194" s="81">
        <f>SUBTOTAL(9,K195:K255)</f>
        <v>7000</v>
      </c>
      <c r="L194" s="81">
        <f>SUBTOTAL(9,L195:L255)</f>
        <v>7000</v>
      </c>
    </row>
    <row r="195" spans="1:12" ht="30" hidden="1" customHeight="1" x14ac:dyDescent="0.25">
      <c r="A195" s="70"/>
      <c r="B195" s="57"/>
      <c r="C195" s="83"/>
      <c r="D195" s="83"/>
      <c r="E195" s="83"/>
      <c r="F195" s="83"/>
      <c r="G195" s="78"/>
      <c r="H195" s="79"/>
      <c r="I195" s="79"/>
      <c r="J195" s="78"/>
      <c r="K195" s="78"/>
      <c r="L195" s="78"/>
    </row>
    <row r="196" spans="1:12" s="4" customFormat="1" ht="18" customHeight="1" x14ac:dyDescent="0.25">
      <c r="A196" s="84" t="s">
        <v>95</v>
      </c>
      <c r="B196" s="84" t="s">
        <v>96</v>
      </c>
      <c r="C196" s="85">
        <f>SUBTOTAL(9,C197:C214)</f>
        <v>0</v>
      </c>
      <c r="D196" s="85">
        <f>SUBTOTAL(9,D197:D214)</f>
        <v>0</v>
      </c>
      <c r="E196" s="85">
        <f>SUBTOTAL(9,E197:E214)</f>
        <v>0</v>
      </c>
      <c r="F196" s="85">
        <f>G196-D196</f>
        <v>0</v>
      </c>
      <c r="G196" s="85">
        <f>SUBTOTAL(9,G197:G214)</f>
        <v>0</v>
      </c>
      <c r="H196" s="86" t="str">
        <f>IF(C196&lt;&gt;0,E196/C196,"-")</f>
        <v>-</v>
      </c>
      <c r="I196" s="86" t="str">
        <f>IF(D196&lt;&gt;0,E196/D196,"-")</f>
        <v>-</v>
      </c>
      <c r="J196" s="85">
        <f>SUBTOTAL(9,J197:J214)</f>
        <v>7000</v>
      </c>
      <c r="K196" s="85">
        <f>SUBTOTAL(9,K197:K214)</f>
        <v>7000</v>
      </c>
      <c r="L196" s="85">
        <f>SUBTOTAL(9,L197:L214)</f>
        <v>7000</v>
      </c>
    </row>
    <row r="197" spans="1:12" ht="30" hidden="1" customHeight="1" x14ac:dyDescent="0.25">
      <c r="A197" s="70"/>
      <c r="B197" s="70"/>
      <c r="C197" s="71"/>
      <c r="D197" s="87"/>
      <c r="E197" s="87"/>
      <c r="F197" s="87"/>
      <c r="G197" s="78"/>
      <c r="H197" s="79"/>
      <c r="I197" s="79"/>
      <c r="J197" s="78"/>
      <c r="K197" s="78"/>
      <c r="L197" s="78"/>
    </row>
    <row r="198" spans="1:12" ht="409.6" hidden="1" customHeight="1" x14ac:dyDescent="0.25">
      <c r="A198" s="88" t="s">
        <v>95</v>
      </c>
      <c r="B198" s="88" t="s">
        <v>96</v>
      </c>
      <c r="C198" s="89">
        <f>SUBTOTAL(9,C199:C213)</f>
        <v>0</v>
      </c>
      <c r="D198" s="89">
        <f>SUBTOTAL(9,D199:D213)</f>
        <v>0</v>
      </c>
      <c r="E198" s="89">
        <f>SUBTOTAL(9,E199:E213)</f>
        <v>0</v>
      </c>
      <c r="F198" s="89">
        <f>G198-D198</f>
        <v>0</v>
      </c>
      <c r="G198" s="89">
        <f>SUBTOTAL(9,G199:G213)</f>
        <v>0</v>
      </c>
      <c r="H198" s="90" t="str">
        <f>IF(C198&lt;&gt;0,E198/C198,"-")</f>
        <v>-</v>
      </c>
      <c r="I198" s="90" t="str">
        <f>IF(D198&lt;&gt;0,E198/D198,"-")</f>
        <v>-</v>
      </c>
      <c r="J198" s="89">
        <f>SUBTOTAL(9,J199:J213)</f>
        <v>7000</v>
      </c>
      <c r="K198" s="89">
        <f>SUBTOTAL(9,K199:K213)</f>
        <v>7000</v>
      </c>
      <c r="L198" s="89">
        <f>SUBTOTAL(9,L199:L213)</f>
        <v>7000</v>
      </c>
    </row>
    <row r="199" spans="1:12" ht="30" hidden="1" customHeight="1" x14ac:dyDescent="0.25">
      <c r="A199" s="70"/>
      <c r="B199" s="70"/>
      <c r="C199" s="71"/>
      <c r="D199" s="91"/>
      <c r="E199" s="91"/>
      <c r="F199" s="91"/>
      <c r="G199" s="78"/>
      <c r="H199" s="79"/>
      <c r="I199" s="79"/>
      <c r="J199" s="78"/>
      <c r="K199" s="78"/>
      <c r="L199" s="78"/>
    </row>
    <row r="200" spans="1:12" ht="409.6" hidden="1" customHeight="1" x14ac:dyDescent="0.25">
      <c r="A200" s="92" t="s">
        <v>95</v>
      </c>
      <c r="B200" s="92" t="s">
        <v>96</v>
      </c>
      <c r="C200" s="93">
        <f>SUBTOTAL(9,C201:C212)</f>
        <v>0</v>
      </c>
      <c r="D200" s="93">
        <f>SUBTOTAL(9,D201:D212)</f>
        <v>0</v>
      </c>
      <c r="E200" s="93">
        <f>SUBTOTAL(9,E201:E212)</f>
        <v>0</v>
      </c>
      <c r="F200" s="93">
        <f>G200-D200</f>
        <v>0</v>
      </c>
      <c r="G200" s="93">
        <f>SUBTOTAL(9,G201:G212)</f>
        <v>0</v>
      </c>
      <c r="H200" s="94" t="str">
        <f>IF(C200&lt;&gt;0,E200/C200,"-")</f>
        <v>-</v>
      </c>
      <c r="I200" s="94" t="str">
        <f>IF(D200&lt;&gt;0,E200/D200,"-")</f>
        <v>-</v>
      </c>
      <c r="J200" s="93">
        <f>SUBTOTAL(9,J201:J212)</f>
        <v>7000</v>
      </c>
      <c r="K200" s="93">
        <f>SUBTOTAL(9,K201:K212)</f>
        <v>7000</v>
      </c>
      <c r="L200" s="93">
        <f>SUBTOTAL(9,L201:L212)</f>
        <v>7000</v>
      </c>
    </row>
    <row r="201" spans="1:12" ht="30" hidden="1" customHeight="1" x14ac:dyDescent="0.25">
      <c r="A201" s="70"/>
      <c r="B201" s="70"/>
      <c r="C201" s="71"/>
      <c r="D201" s="6"/>
      <c r="E201" s="6"/>
      <c r="F201" s="6"/>
      <c r="G201" s="78"/>
      <c r="H201" s="79"/>
      <c r="I201" s="79"/>
      <c r="J201" s="78"/>
      <c r="K201" s="78"/>
      <c r="L201" s="78"/>
    </row>
    <row r="202" spans="1:12" ht="409.6" hidden="1" customHeight="1" x14ac:dyDescent="0.25">
      <c r="A202" s="95" t="s">
        <v>95</v>
      </c>
      <c r="B202" s="95" t="s">
        <v>96</v>
      </c>
      <c r="C202" s="96">
        <f>SUBTOTAL(9,C203:C211)</f>
        <v>0</v>
      </c>
      <c r="D202" s="96">
        <f>SUBTOTAL(9,D203:D211)</f>
        <v>0</v>
      </c>
      <c r="E202" s="96">
        <f>SUBTOTAL(9,E203:E211)</f>
        <v>0</v>
      </c>
      <c r="F202" s="96">
        <f>G202-D202</f>
        <v>0</v>
      </c>
      <c r="G202" s="96">
        <f>SUBTOTAL(9,G203:G211)</f>
        <v>0</v>
      </c>
      <c r="H202" s="97" t="str">
        <f>IF(C202&lt;&gt;0,E202/C202,"-")</f>
        <v>-</v>
      </c>
      <c r="I202" s="97" t="str">
        <f>IF(D202&lt;&gt;0,E202/D202,"-")</f>
        <v>-</v>
      </c>
      <c r="J202" s="96">
        <f>SUBTOTAL(9,J203:J211)</f>
        <v>7000</v>
      </c>
      <c r="K202" s="96">
        <f>SUBTOTAL(9,K203:K211)</f>
        <v>7000</v>
      </c>
      <c r="L202" s="96">
        <f>SUBTOTAL(9,L203:L211)</f>
        <v>7000</v>
      </c>
    </row>
    <row r="203" spans="1:12" ht="30" hidden="1" customHeight="1" x14ac:dyDescent="0.25">
      <c r="A203" s="70"/>
      <c r="B203" s="70"/>
      <c r="C203" s="71"/>
      <c r="D203" s="98"/>
      <c r="E203" s="98"/>
      <c r="F203" s="98"/>
      <c r="G203" s="78"/>
      <c r="H203" s="79"/>
      <c r="I203" s="79"/>
      <c r="J203" s="78"/>
      <c r="K203" s="78"/>
      <c r="L203" s="78"/>
    </row>
    <row r="204" spans="1:12" ht="409.6" hidden="1" customHeight="1" x14ac:dyDescent="0.25">
      <c r="A204" s="99" t="s">
        <v>95</v>
      </c>
      <c r="B204" s="99" t="s">
        <v>96</v>
      </c>
      <c r="C204" s="100">
        <f>SUBTOTAL(9,C205:C210)</f>
        <v>0</v>
      </c>
      <c r="D204" s="100">
        <f>SUBTOTAL(9,D205:D210)</f>
        <v>0</v>
      </c>
      <c r="E204" s="100">
        <f>SUBTOTAL(9,E205:E210)</f>
        <v>0</v>
      </c>
      <c r="F204" s="100">
        <f>G204-D204</f>
        <v>0</v>
      </c>
      <c r="G204" s="100">
        <f>SUBTOTAL(9,G205:G210)</f>
        <v>0</v>
      </c>
      <c r="H204" s="101" t="str">
        <f>IF(C204&lt;&gt;0,E204/C204,"-")</f>
        <v>-</v>
      </c>
      <c r="I204" s="101" t="str">
        <f>IF(D204&lt;&gt;0,E204/D204,"-")</f>
        <v>-</v>
      </c>
      <c r="J204" s="100">
        <f>SUBTOTAL(9,J205:J210)</f>
        <v>7000</v>
      </c>
      <c r="K204" s="100">
        <f>SUBTOTAL(9,K205:K210)</f>
        <v>7000</v>
      </c>
      <c r="L204" s="100">
        <f>SUBTOTAL(9,L205:L210)</f>
        <v>7000</v>
      </c>
    </row>
    <row r="205" spans="1:12" ht="22.5" hidden="1" customHeight="1" x14ac:dyDescent="0.25">
      <c r="A205" s="70"/>
      <c r="B205" s="70"/>
      <c r="C205" s="71"/>
      <c r="D205" s="98"/>
      <c r="E205" s="98"/>
      <c r="F205" s="98"/>
      <c r="G205" s="98"/>
      <c r="H205" s="102"/>
      <c r="I205" s="102"/>
      <c r="J205" s="98"/>
      <c r="K205" s="98"/>
      <c r="L205" s="98"/>
    </row>
    <row r="206" spans="1:12" ht="409.6" hidden="1" customHeight="1" x14ac:dyDescent="0.25">
      <c r="A206" s="103" t="s">
        <v>95</v>
      </c>
      <c r="B206" s="103" t="s">
        <v>96</v>
      </c>
      <c r="C206" s="98">
        <f>SUBTOTAL(9,C207:C209)</f>
        <v>0</v>
      </c>
      <c r="D206" s="98">
        <f>SUBTOTAL(9,D207:D209)</f>
        <v>0</v>
      </c>
      <c r="E206" s="98">
        <f>SUBTOTAL(9,E207:E209)</f>
        <v>0</v>
      </c>
      <c r="F206" s="98">
        <f>G206-D206</f>
        <v>0</v>
      </c>
      <c r="G206" s="98">
        <f>SUBTOTAL(9,G207:G209)</f>
        <v>0</v>
      </c>
      <c r="H206" s="102" t="str">
        <f>IF(C206&lt;&gt;0,E206/C206,"-")</f>
        <v>-</v>
      </c>
      <c r="I206" s="102" t="str">
        <f>IF(D206&lt;&gt;0,E206/D206,"-")</f>
        <v>-</v>
      </c>
      <c r="J206" s="98">
        <f>SUBTOTAL(9,J207:J209)</f>
        <v>7000</v>
      </c>
      <c r="K206" s="98">
        <f>SUBTOTAL(9,K207:K209)</f>
        <v>7000</v>
      </c>
      <c r="L206" s="98">
        <f>SUBTOTAL(9,L207:L209)</f>
        <v>7000</v>
      </c>
    </row>
    <row r="207" spans="1:12" ht="30" hidden="1" customHeight="1" x14ac:dyDescent="0.25">
      <c r="A207" s="70"/>
      <c r="B207" s="70"/>
      <c r="C207" s="71"/>
      <c r="D207" s="104"/>
      <c r="E207" s="104"/>
      <c r="F207" s="104"/>
      <c r="G207" s="78"/>
      <c r="H207" s="79"/>
      <c r="I207" s="79"/>
      <c r="J207" s="78"/>
      <c r="K207" s="78"/>
      <c r="L207" s="78"/>
    </row>
    <row r="208" spans="1:12" ht="15" customHeight="1" x14ac:dyDescent="0.25">
      <c r="A208" s="105" t="s">
        <v>95</v>
      </c>
      <c r="B208" s="105" t="s">
        <v>96</v>
      </c>
      <c r="C208" s="106"/>
      <c r="D208" s="106">
        <v>0</v>
      </c>
      <c r="E208" s="106">
        <v>0</v>
      </c>
      <c r="F208" s="106">
        <f>G208-D208</f>
        <v>0</v>
      </c>
      <c r="G208" s="106"/>
      <c r="H208" s="107" t="str">
        <f>IF(C208&lt;&gt;0,0/C208,"-")</f>
        <v>-</v>
      </c>
      <c r="I208" s="107" t="str">
        <f>IF(D208&lt;&gt;0,E208/D208,"-")</f>
        <v>-</v>
      </c>
      <c r="J208" s="106">
        <v>7000</v>
      </c>
      <c r="K208" s="108">
        <v>7000</v>
      </c>
      <c r="L208" s="108">
        <v>7000</v>
      </c>
    </row>
    <row r="209" spans="1:12" hidden="1" x14ac:dyDescent="0.25">
      <c r="A209" s="70"/>
      <c r="B209" s="70"/>
      <c r="C209" s="71"/>
      <c r="D209" s="106"/>
      <c r="E209" s="106"/>
      <c r="F209" s="106"/>
      <c r="G209" s="106"/>
      <c r="H209" s="107"/>
      <c r="I209" s="107"/>
      <c r="J209" s="106"/>
      <c r="K209" s="106"/>
      <c r="L209" s="106"/>
    </row>
    <row r="210" spans="1:12" hidden="1" x14ac:dyDescent="0.25">
      <c r="A210" s="70"/>
      <c r="B210" s="70"/>
      <c r="C210" s="71"/>
      <c r="D210" s="71"/>
      <c r="E210" s="71"/>
      <c r="F210" s="71"/>
      <c r="G210" s="78"/>
      <c r="H210" s="79"/>
      <c r="I210" s="79"/>
      <c r="J210" s="78"/>
      <c r="K210" s="78"/>
      <c r="L210" s="78"/>
    </row>
    <row r="211" spans="1:12" ht="20.100000000000001" hidden="1" customHeight="1" x14ac:dyDescent="0.25">
      <c r="A211" s="70"/>
      <c r="B211" s="70"/>
      <c r="C211" s="71"/>
      <c r="D211" s="71"/>
      <c r="E211" s="71"/>
      <c r="F211" s="71"/>
      <c r="G211" s="78"/>
      <c r="H211" s="79"/>
      <c r="I211" s="79"/>
      <c r="J211" s="78"/>
      <c r="K211" s="78"/>
      <c r="L211" s="78"/>
    </row>
    <row r="212" spans="1:12" ht="20.100000000000001" hidden="1" customHeight="1" x14ac:dyDescent="0.25">
      <c r="A212" s="70"/>
      <c r="B212" s="70"/>
      <c r="C212" s="71"/>
      <c r="D212" s="71"/>
      <c r="E212" s="71"/>
      <c r="F212" s="71"/>
      <c r="G212" s="78"/>
      <c r="H212" s="79"/>
      <c r="I212" s="79"/>
      <c r="J212" s="78"/>
      <c r="K212" s="78"/>
      <c r="L212" s="78"/>
    </row>
    <row r="213" spans="1:12" ht="20.100000000000001" hidden="1" customHeight="1" x14ac:dyDescent="0.25">
      <c r="A213" s="70"/>
      <c r="B213" s="70"/>
      <c r="C213" s="71"/>
      <c r="D213" s="71"/>
      <c r="E213" s="71"/>
      <c r="F213" s="71"/>
      <c r="G213" s="78"/>
      <c r="H213" s="79"/>
      <c r="I213" s="79"/>
      <c r="J213" s="78"/>
      <c r="K213" s="78"/>
      <c r="L213" s="78"/>
    </row>
    <row r="214" spans="1:12" ht="20.100000000000001" hidden="1" customHeight="1" x14ac:dyDescent="0.25">
      <c r="A214" s="70"/>
      <c r="B214" s="70"/>
      <c r="C214" s="71"/>
      <c r="D214" s="71"/>
      <c r="E214" s="71"/>
      <c r="F214" s="71"/>
      <c r="G214" s="78"/>
      <c r="H214" s="79"/>
      <c r="I214" s="79"/>
      <c r="J214" s="78"/>
      <c r="K214" s="78"/>
      <c r="L214" s="78"/>
    </row>
    <row r="215" spans="1:12" s="4" customFormat="1" ht="18" customHeight="1" x14ac:dyDescent="0.25">
      <c r="A215" s="84" t="s">
        <v>97</v>
      </c>
      <c r="B215" s="84" t="s">
        <v>98</v>
      </c>
      <c r="C215" s="85">
        <f>SUBTOTAL(9,C216:C233)</f>
        <v>0</v>
      </c>
      <c r="D215" s="85">
        <f>SUBTOTAL(9,D216:D233)</f>
        <v>0</v>
      </c>
      <c r="E215" s="85">
        <f>SUBTOTAL(9,E216:E233)</f>
        <v>0.22</v>
      </c>
      <c r="F215" s="85">
        <f>G215-D215</f>
        <v>0</v>
      </c>
      <c r="G215" s="85">
        <f>SUBTOTAL(9,G216:G233)</f>
        <v>0</v>
      </c>
      <c r="H215" s="86" t="str">
        <f>IF(C215&lt;&gt;0,E215/C215,"-")</f>
        <v>-</v>
      </c>
      <c r="I215" s="86" t="str">
        <f>IF(D215&lt;&gt;0,E215/D215,"-")</f>
        <v>-</v>
      </c>
      <c r="J215" s="85">
        <f>SUBTOTAL(9,J216:J233)</f>
        <v>0</v>
      </c>
      <c r="K215" s="85">
        <f>SUBTOTAL(9,K216:K233)</f>
        <v>0</v>
      </c>
      <c r="L215" s="85">
        <f>SUBTOTAL(9,L216:L233)</f>
        <v>0</v>
      </c>
    </row>
    <row r="216" spans="1:12" ht="30" hidden="1" customHeight="1" x14ac:dyDescent="0.25">
      <c r="A216" s="70"/>
      <c r="B216" s="70"/>
      <c r="C216" s="71"/>
      <c r="D216" s="87"/>
      <c r="E216" s="87"/>
      <c r="F216" s="87"/>
      <c r="G216" s="78"/>
      <c r="H216" s="79"/>
      <c r="I216" s="79"/>
      <c r="J216" s="78"/>
      <c r="K216" s="78"/>
      <c r="L216" s="78"/>
    </row>
    <row r="217" spans="1:12" ht="409.6" hidden="1" customHeight="1" x14ac:dyDescent="0.25">
      <c r="A217" s="88" t="s">
        <v>97</v>
      </c>
      <c r="B217" s="88" t="s">
        <v>98</v>
      </c>
      <c r="C217" s="89">
        <f>SUBTOTAL(9,C218:C232)</f>
        <v>0</v>
      </c>
      <c r="D217" s="89">
        <f>SUBTOTAL(9,D218:D232)</f>
        <v>0</v>
      </c>
      <c r="E217" s="89">
        <f>SUBTOTAL(9,E218:E232)</f>
        <v>0.22</v>
      </c>
      <c r="F217" s="89">
        <f>G217-D217</f>
        <v>0</v>
      </c>
      <c r="G217" s="89">
        <f>SUBTOTAL(9,G218:G232)</f>
        <v>0</v>
      </c>
      <c r="H217" s="90" t="str">
        <f>IF(C217&lt;&gt;0,E217/C217,"-")</f>
        <v>-</v>
      </c>
      <c r="I217" s="90" t="str">
        <f>IF(D217&lt;&gt;0,E217/D217,"-")</f>
        <v>-</v>
      </c>
      <c r="J217" s="89">
        <f>SUBTOTAL(9,J218:J232)</f>
        <v>0</v>
      </c>
      <c r="K217" s="89">
        <f>SUBTOTAL(9,K218:K232)</f>
        <v>0</v>
      </c>
      <c r="L217" s="89">
        <f>SUBTOTAL(9,L218:L232)</f>
        <v>0</v>
      </c>
    </row>
    <row r="218" spans="1:12" ht="30" hidden="1" customHeight="1" x14ac:dyDescent="0.25">
      <c r="A218" s="70"/>
      <c r="B218" s="70"/>
      <c r="C218" s="71"/>
      <c r="D218" s="91"/>
      <c r="E218" s="91"/>
      <c r="F218" s="91"/>
      <c r="G218" s="78"/>
      <c r="H218" s="79"/>
      <c r="I218" s="79"/>
      <c r="J218" s="78"/>
      <c r="K218" s="78"/>
      <c r="L218" s="78"/>
    </row>
    <row r="219" spans="1:12" ht="409.6" hidden="1" customHeight="1" x14ac:dyDescent="0.25">
      <c r="A219" s="92" t="s">
        <v>97</v>
      </c>
      <c r="B219" s="92" t="s">
        <v>98</v>
      </c>
      <c r="C219" s="93">
        <f>SUBTOTAL(9,C220:C231)</f>
        <v>0</v>
      </c>
      <c r="D219" s="93">
        <f>SUBTOTAL(9,D220:D231)</f>
        <v>0</v>
      </c>
      <c r="E219" s="93">
        <f>SUBTOTAL(9,E220:E231)</f>
        <v>0.22</v>
      </c>
      <c r="F219" s="93">
        <f>G219-D219</f>
        <v>0</v>
      </c>
      <c r="G219" s="93">
        <f>SUBTOTAL(9,G220:G231)</f>
        <v>0</v>
      </c>
      <c r="H219" s="94" t="str">
        <f>IF(C219&lt;&gt;0,E219/C219,"-")</f>
        <v>-</v>
      </c>
      <c r="I219" s="94" t="str">
        <f>IF(D219&lt;&gt;0,E219/D219,"-")</f>
        <v>-</v>
      </c>
      <c r="J219" s="93">
        <f>SUBTOTAL(9,J220:J231)</f>
        <v>0</v>
      </c>
      <c r="K219" s="93">
        <f>SUBTOTAL(9,K220:K231)</f>
        <v>0</v>
      </c>
      <c r="L219" s="93">
        <f>SUBTOTAL(9,L220:L231)</f>
        <v>0</v>
      </c>
    </row>
    <row r="220" spans="1:12" ht="30" hidden="1" customHeight="1" x14ac:dyDescent="0.25">
      <c r="A220" s="70"/>
      <c r="B220" s="70"/>
      <c r="C220" s="71"/>
      <c r="D220" s="6"/>
      <c r="E220" s="6"/>
      <c r="F220" s="6"/>
      <c r="G220" s="78"/>
      <c r="H220" s="79"/>
      <c r="I220" s="79"/>
      <c r="J220" s="78"/>
      <c r="K220" s="78"/>
      <c r="L220" s="78"/>
    </row>
    <row r="221" spans="1:12" ht="409.6" hidden="1" customHeight="1" x14ac:dyDescent="0.25">
      <c r="A221" s="95" t="s">
        <v>97</v>
      </c>
      <c r="B221" s="95" t="s">
        <v>98</v>
      </c>
      <c r="C221" s="96">
        <f>SUBTOTAL(9,C222:C230)</f>
        <v>0</v>
      </c>
      <c r="D221" s="96">
        <f>SUBTOTAL(9,D222:D230)</f>
        <v>0</v>
      </c>
      <c r="E221" s="96">
        <f>SUBTOTAL(9,E222:E230)</f>
        <v>0.22</v>
      </c>
      <c r="F221" s="96">
        <f>G221-D221</f>
        <v>0</v>
      </c>
      <c r="G221" s="96">
        <f>SUBTOTAL(9,G222:G230)</f>
        <v>0</v>
      </c>
      <c r="H221" s="97" t="str">
        <f>IF(C221&lt;&gt;0,E221/C221,"-")</f>
        <v>-</v>
      </c>
      <c r="I221" s="97" t="str">
        <f>IF(D221&lt;&gt;0,E221/D221,"-")</f>
        <v>-</v>
      </c>
      <c r="J221" s="96">
        <f>SUBTOTAL(9,J222:J230)</f>
        <v>0</v>
      </c>
      <c r="K221" s="96">
        <f>SUBTOTAL(9,K222:K230)</f>
        <v>0</v>
      </c>
      <c r="L221" s="96">
        <f>SUBTOTAL(9,L222:L230)</f>
        <v>0</v>
      </c>
    </row>
    <row r="222" spans="1:12" ht="30" hidden="1" customHeight="1" x14ac:dyDescent="0.25">
      <c r="A222" s="70"/>
      <c r="B222" s="70"/>
      <c r="C222" s="71"/>
      <c r="D222" s="98"/>
      <c r="E222" s="98"/>
      <c r="F222" s="98"/>
      <c r="G222" s="78"/>
      <c r="H222" s="79"/>
      <c r="I222" s="79"/>
      <c r="J222" s="78"/>
      <c r="K222" s="78"/>
      <c r="L222" s="78"/>
    </row>
    <row r="223" spans="1:12" ht="409.6" hidden="1" customHeight="1" x14ac:dyDescent="0.25">
      <c r="A223" s="99" t="s">
        <v>97</v>
      </c>
      <c r="B223" s="99" t="s">
        <v>98</v>
      </c>
      <c r="C223" s="100">
        <f>SUBTOTAL(9,C224:C229)</f>
        <v>0</v>
      </c>
      <c r="D223" s="100">
        <f>SUBTOTAL(9,D224:D229)</f>
        <v>0</v>
      </c>
      <c r="E223" s="100">
        <f>SUBTOTAL(9,E224:E229)</f>
        <v>0.22</v>
      </c>
      <c r="F223" s="100">
        <f>G223-D223</f>
        <v>0</v>
      </c>
      <c r="G223" s="100">
        <f>SUBTOTAL(9,G224:G229)</f>
        <v>0</v>
      </c>
      <c r="H223" s="101" t="str">
        <f>IF(C223&lt;&gt;0,E223/C223,"-")</f>
        <v>-</v>
      </c>
      <c r="I223" s="101" t="str">
        <f>IF(D223&lt;&gt;0,E223/D223,"-")</f>
        <v>-</v>
      </c>
      <c r="J223" s="100">
        <f>SUBTOTAL(9,J224:J229)</f>
        <v>0</v>
      </c>
      <c r="K223" s="100">
        <f>SUBTOTAL(9,K224:K229)</f>
        <v>0</v>
      </c>
      <c r="L223" s="100">
        <f>SUBTOTAL(9,L224:L229)</f>
        <v>0</v>
      </c>
    </row>
    <row r="224" spans="1:12" ht="22.5" hidden="1" customHeight="1" x14ac:dyDescent="0.25">
      <c r="A224" s="70"/>
      <c r="B224" s="70"/>
      <c r="C224" s="71"/>
      <c r="D224" s="98"/>
      <c r="E224" s="98"/>
      <c r="F224" s="98"/>
      <c r="G224" s="98"/>
      <c r="H224" s="102"/>
      <c r="I224" s="102"/>
      <c r="J224" s="98"/>
      <c r="K224" s="98"/>
      <c r="L224" s="98"/>
    </row>
    <row r="225" spans="1:12" ht="409.6" hidden="1" customHeight="1" x14ac:dyDescent="0.25">
      <c r="A225" s="103" t="s">
        <v>97</v>
      </c>
      <c r="B225" s="103" t="s">
        <v>98</v>
      </c>
      <c r="C225" s="98">
        <f>SUBTOTAL(9,C226:C228)</f>
        <v>0</v>
      </c>
      <c r="D225" s="98">
        <f>SUBTOTAL(9,D226:D228)</f>
        <v>0</v>
      </c>
      <c r="E225" s="98">
        <f>SUBTOTAL(9,E226:E228)</f>
        <v>0.22</v>
      </c>
      <c r="F225" s="98">
        <f>G225-D225</f>
        <v>0</v>
      </c>
      <c r="G225" s="98">
        <f>SUBTOTAL(9,G226:G228)</f>
        <v>0</v>
      </c>
      <c r="H225" s="102" t="str">
        <f>IF(C225&lt;&gt;0,E225/C225,"-")</f>
        <v>-</v>
      </c>
      <c r="I225" s="102" t="str">
        <f>IF(D225&lt;&gt;0,E225/D225,"-")</f>
        <v>-</v>
      </c>
      <c r="J225" s="98">
        <f>SUBTOTAL(9,J226:J228)</f>
        <v>0</v>
      </c>
      <c r="K225" s="98">
        <f>SUBTOTAL(9,K226:K228)</f>
        <v>0</v>
      </c>
      <c r="L225" s="98">
        <f>SUBTOTAL(9,L226:L228)</f>
        <v>0</v>
      </c>
    </row>
    <row r="226" spans="1:12" ht="30" hidden="1" customHeight="1" x14ac:dyDescent="0.25">
      <c r="A226" s="70"/>
      <c r="B226" s="70"/>
      <c r="C226" s="71"/>
      <c r="D226" s="104"/>
      <c r="E226" s="104"/>
      <c r="F226" s="104"/>
      <c r="G226" s="78"/>
      <c r="H226" s="79"/>
      <c r="I226" s="79"/>
      <c r="J226" s="78"/>
      <c r="K226" s="78"/>
      <c r="L226" s="78"/>
    </row>
    <row r="227" spans="1:12" ht="15" customHeight="1" x14ac:dyDescent="0.25">
      <c r="A227" s="105" t="s">
        <v>99</v>
      </c>
      <c r="B227" s="105" t="s">
        <v>100</v>
      </c>
      <c r="C227" s="106">
        <v>0</v>
      </c>
      <c r="D227" s="106">
        <v>0</v>
      </c>
      <c r="E227" s="106">
        <v>0.22</v>
      </c>
      <c r="F227" s="106">
        <f>G227-D227</f>
        <v>0</v>
      </c>
      <c r="G227" s="106"/>
      <c r="H227" s="107" t="str">
        <f>IF(C227&lt;&gt;0,0/C227,"-")</f>
        <v>-</v>
      </c>
      <c r="I227" s="107" t="str">
        <f>IF(D227&lt;&gt;0,E227/D227,"-")</f>
        <v>-</v>
      </c>
      <c r="J227" s="106">
        <v>0</v>
      </c>
      <c r="K227" s="108">
        <v>0</v>
      </c>
      <c r="L227" s="108">
        <v>0</v>
      </c>
    </row>
    <row r="228" spans="1:12" hidden="1" x14ac:dyDescent="0.25">
      <c r="A228" s="70"/>
      <c r="B228" s="70"/>
      <c r="C228" s="71"/>
      <c r="D228" s="106"/>
      <c r="E228" s="106"/>
      <c r="F228" s="106"/>
      <c r="G228" s="106"/>
      <c r="H228" s="107"/>
      <c r="I228" s="107"/>
      <c r="J228" s="106"/>
      <c r="K228" s="106"/>
      <c r="L228" s="106"/>
    </row>
    <row r="229" spans="1:12" hidden="1" x14ac:dyDescent="0.25">
      <c r="A229" s="70"/>
      <c r="B229" s="70"/>
      <c r="C229" s="71"/>
      <c r="D229" s="71"/>
      <c r="E229" s="71"/>
      <c r="F229" s="71"/>
      <c r="G229" s="78"/>
      <c r="H229" s="79"/>
      <c r="I229" s="79"/>
      <c r="J229" s="78"/>
      <c r="K229" s="78"/>
      <c r="L229" s="78"/>
    </row>
    <row r="230" spans="1:12" ht="20.100000000000001" hidden="1" customHeight="1" x14ac:dyDescent="0.25">
      <c r="A230" s="70"/>
      <c r="B230" s="70"/>
      <c r="C230" s="71"/>
      <c r="D230" s="71"/>
      <c r="E230" s="71"/>
      <c r="F230" s="71"/>
      <c r="G230" s="78"/>
      <c r="H230" s="79"/>
      <c r="I230" s="79"/>
      <c r="J230" s="78"/>
      <c r="K230" s="78"/>
      <c r="L230" s="78"/>
    </row>
    <row r="231" spans="1:12" ht="20.100000000000001" hidden="1" customHeight="1" x14ac:dyDescent="0.25">
      <c r="A231" s="70"/>
      <c r="B231" s="70"/>
      <c r="C231" s="71"/>
      <c r="D231" s="71"/>
      <c r="E231" s="71"/>
      <c r="F231" s="71"/>
      <c r="G231" s="78"/>
      <c r="H231" s="79"/>
      <c r="I231" s="79"/>
      <c r="J231" s="78"/>
      <c r="K231" s="78"/>
      <c r="L231" s="78"/>
    </row>
    <row r="232" spans="1:12" ht="20.100000000000001" hidden="1" customHeight="1" x14ac:dyDescent="0.25">
      <c r="A232" s="70"/>
      <c r="B232" s="70"/>
      <c r="C232" s="71"/>
      <c r="D232" s="71"/>
      <c r="E232" s="71"/>
      <c r="F232" s="71"/>
      <c r="G232" s="78"/>
      <c r="H232" s="79"/>
      <c r="I232" s="79"/>
      <c r="J232" s="78"/>
      <c r="K232" s="78"/>
      <c r="L232" s="78"/>
    </row>
    <row r="233" spans="1:12" ht="20.100000000000001" hidden="1" customHeight="1" x14ac:dyDescent="0.25">
      <c r="A233" s="70"/>
      <c r="B233" s="70"/>
      <c r="C233" s="71"/>
      <c r="D233" s="71"/>
      <c r="E233" s="71"/>
      <c r="F233" s="71"/>
      <c r="G233" s="78"/>
      <c r="H233" s="79"/>
      <c r="I233" s="79"/>
      <c r="J233" s="78"/>
      <c r="K233" s="78"/>
      <c r="L233" s="78"/>
    </row>
    <row r="234" spans="1:12" s="4" customFormat="1" ht="18" customHeight="1" x14ac:dyDescent="0.25">
      <c r="A234" s="84" t="s">
        <v>101</v>
      </c>
      <c r="B234" s="84" t="s">
        <v>102</v>
      </c>
      <c r="C234" s="85">
        <f>SUBTOTAL(9,C235:C254)</f>
        <v>0</v>
      </c>
      <c r="D234" s="85">
        <f>SUBTOTAL(9,D235:D254)</f>
        <v>6500</v>
      </c>
      <c r="E234" s="85">
        <f>SUBTOTAL(9,E235:E254)</f>
        <v>2003.18</v>
      </c>
      <c r="F234" s="85">
        <f>G234-D234</f>
        <v>-6500</v>
      </c>
      <c r="G234" s="85">
        <f>SUBTOTAL(9,G235:G254)</f>
        <v>0</v>
      </c>
      <c r="H234" s="86" t="str">
        <f>IF(C234&lt;&gt;0,E234/C234,"-")</f>
        <v>-</v>
      </c>
      <c r="I234" s="86">
        <f>IF(D234&lt;&gt;0,E234/D234,"-")</f>
        <v>0.30818153846153845</v>
      </c>
      <c r="J234" s="85">
        <f>SUBTOTAL(9,J235:J254)</f>
        <v>0</v>
      </c>
      <c r="K234" s="85">
        <f>SUBTOTAL(9,K235:K254)</f>
        <v>0</v>
      </c>
      <c r="L234" s="85">
        <f>SUBTOTAL(9,L235:L254)</f>
        <v>0</v>
      </c>
    </row>
    <row r="235" spans="1:12" ht="30" hidden="1" customHeight="1" x14ac:dyDescent="0.25">
      <c r="A235" s="70"/>
      <c r="B235" s="70"/>
      <c r="C235" s="71"/>
      <c r="D235" s="87"/>
      <c r="E235" s="87"/>
      <c r="F235" s="87"/>
      <c r="G235" s="78"/>
      <c r="H235" s="79"/>
      <c r="I235" s="79"/>
      <c r="J235" s="78"/>
      <c r="K235" s="78"/>
      <c r="L235" s="78"/>
    </row>
    <row r="236" spans="1:12" ht="409.6" hidden="1" customHeight="1" x14ac:dyDescent="0.25">
      <c r="A236" s="88" t="s">
        <v>101</v>
      </c>
      <c r="B236" s="88" t="s">
        <v>102</v>
      </c>
      <c r="C236" s="89">
        <f>SUBTOTAL(9,C237:C253)</f>
        <v>0</v>
      </c>
      <c r="D236" s="89">
        <f>SUBTOTAL(9,D237:D253)</f>
        <v>6500</v>
      </c>
      <c r="E236" s="89">
        <f>SUBTOTAL(9,E237:E253)</f>
        <v>2003.18</v>
      </c>
      <c r="F236" s="89">
        <f>G236-D236</f>
        <v>-6500</v>
      </c>
      <c r="G236" s="89">
        <f>SUBTOTAL(9,G237:G253)</f>
        <v>0</v>
      </c>
      <c r="H236" s="90" t="str">
        <f>IF(C236&lt;&gt;0,E236/C236,"-")</f>
        <v>-</v>
      </c>
      <c r="I236" s="90">
        <f>IF(D236&lt;&gt;0,E236/D236,"-")</f>
        <v>0.30818153846153845</v>
      </c>
      <c r="J236" s="89">
        <f>SUBTOTAL(9,J237:J253)</f>
        <v>0</v>
      </c>
      <c r="K236" s="89">
        <f>SUBTOTAL(9,K237:K253)</f>
        <v>0</v>
      </c>
      <c r="L236" s="89">
        <f>SUBTOTAL(9,L237:L253)</f>
        <v>0</v>
      </c>
    </row>
    <row r="237" spans="1:12" ht="30" hidden="1" customHeight="1" x14ac:dyDescent="0.25">
      <c r="A237" s="70"/>
      <c r="B237" s="70"/>
      <c r="C237" s="71"/>
      <c r="D237" s="91"/>
      <c r="E237" s="91"/>
      <c r="F237" s="91"/>
      <c r="G237" s="78"/>
      <c r="H237" s="79"/>
      <c r="I237" s="79"/>
      <c r="J237" s="78"/>
      <c r="K237" s="78"/>
      <c r="L237" s="78"/>
    </row>
    <row r="238" spans="1:12" ht="409.6" hidden="1" customHeight="1" x14ac:dyDescent="0.25">
      <c r="A238" s="92" t="s">
        <v>101</v>
      </c>
      <c r="B238" s="92" t="s">
        <v>102</v>
      </c>
      <c r="C238" s="93">
        <f>SUBTOTAL(9,C239:C252)</f>
        <v>0</v>
      </c>
      <c r="D238" s="93">
        <f>SUBTOTAL(9,D239:D252)</f>
        <v>6500</v>
      </c>
      <c r="E238" s="93">
        <f>SUBTOTAL(9,E239:E252)</f>
        <v>2003.18</v>
      </c>
      <c r="F238" s="93">
        <f>G238-D238</f>
        <v>-6500</v>
      </c>
      <c r="G238" s="93">
        <f>SUBTOTAL(9,G239:G252)</f>
        <v>0</v>
      </c>
      <c r="H238" s="94" t="str">
        <f>IF(C238&lt;&gt;0,E238/C238,"-")</f>
        <v>-</v>
      </c>
      <c r="I238" s="94">
        <f>IF(D238&lt;&gt;0,E238/D238,"-")</f>
        <v>0.30818153846153845</v>
      </c>
      <c r="J238" s="93">
        <f>SUBTOTAL(9,J239:J252)</f>
        <v>0</v>
      </c>
      <c r="K238" s="93">
        <f>SUBTOTAL(9,K239:K252)</f>
        <v>0</v>
      </c>
      <c r="L238" s="93">
        <f>SUBTOTAL(9,L239:L252)</f>
        <v>0</v>
      </c>
    </row>
    <row r="239" spans="1:12" ht="30" hidden="1" customHeight="1" x14ac:dyDescent="0.25">
      <c r="A239" s="70"/>
      <c r="B239" s="70"/>
      <c r="C239" s="71"/>
      <c r="D239" s="6"/>
      <c r="E239" s="6"/>
      <c r="F239" s="6"/>
      <c r="G239" s="78"/>
      <c r="H239" s="79"/>
      <c r="I239" s="79"/>
      <c r="J239" s="78"/>
      <c r="K239" s="78"/>
      <c r="L239" s="78"/>
    </row>
    <row r="240" spans="1:12" ht="409.6" hidden="1" customHeight="1" x14ac:dyDescent="0.25">
      <c r="A240" s="95" t="s">
        <v>101</v>
      </c>
      <c r="B240" s="95" t="s">
        <v>102</v>
      </c>
      <c r="C240" s="96">
        <f>SUBTOTAL(9,C241:C251)</f>
        <v>0</v>
      </c>
      <c r="D240" s="96">
        <f>SUBTOTAL(9,D241:D251)</f>
        <v>6500</v>
      </c>
      <c r="E240" s="96">
        <f>SUBTOTAL(9,E241:E251)</f>
        <v>2003.18</v>
      </c>
      <c r="F240" s="96">
        <f>G240-D240</f>
        <v>-6500</v>
      </c>
      <c r="G240" s="96">
        <f>SUBTOTAL(9,G241:G251)</f>
        <v>0</v>
      </c>
      <c r="H240" s="97" t="str">
        <f>IF(C240&lt;&gt;0,E240/C240,"-")</f>
        <v>-</v>
      </c>
      <c r="I240" s="97">
        <f>IF(D240&lt;&gt;0,E240/D240,"-")</f>
        <v>0.30818153846153845</v>
      </c>
      <c r="J240" s="96">
        <f>SUBTOTAL(9,J241:J251)</f>
        <v>0</v>
      </c>
      <c r="K240" s="96">
        <f>SUBTOTAL(9,K241:K251)</f>
        <v>0</v>
      </c>
      <c r="L240" s="96">
        <f>SUBTOTAL(9,L241:L251)</f>
        <v>0</v>
      </c>
    </row>
    <row r="241" spans="1:12" ht="30" hidden="1" customHeight="1" x14ac:dyDescent="0.25">
      <c r="A241" s="70"/>
      <c r="B241" s="70"/>
      <c r="C241" s="71"/>
      <c r="D241" s="98"/>
      <c r="E241" s="98"/>
      <c r="F241" s="98"/>
      <c r="G241" s="78"/>
      <c r="H241" s="79"/>
      <c r="I241" s="79"/>
      <c r="J241" s="78"/>
      <c r="K241" s="78"/>
      <c r="L241" s="78"/>
    </row>
    <row r="242" spans="1:12" ht="409.6" hidden="1" customHeight="1" x14ac:dyDescent="0.25">
      <c r="A242" s="99" t="s">
        <v>101</v>
      </c>
      <c r="B242" s="99" t="s">
        <v>102</v>
      </c>
      <c r="C242" s="100">
        <f>SUBTOTAL(9,C243:C250)</f>
        <v>0</v>
      </c>
      <c r="D242" s="100">
        <f>SUBTOTAL(9,D243:D250)</f>
        <v>6500</v>
      </c>
      <c r="E242" s="100">
        <f>SUBTOTAL(9,E243:E250)</f>
        <v>2003.18</v>
      </c>
      <c r="F242" s="100">
        <f>G242-D242</f>
        <v>-6500</v>
      </c>
      <c r="G242" s="100">
        <f>SUBTOTAL(9,G243:G250)</f>
        <v>0</v>
      </c>
      <c r="H242" s="101" t="str">
        <f>IF(C242&lt;&gt;0,E242/C242,"-")</f>
        <v>-</v>
      </c>
      <c r="I242" s="101">
        <f>IF(D242&lt;&gt;0,E242/D242,"-")</f>
        <v>0.30818153846153845</v>
      </c>
      <c r="J242" s="100">
        <f>SUBTOTAL(9,J243:J250)</f>
        <v>0</v>
      </c>
      <c r="K242" s="100">
        <f>SUBTOTAL(9,K243:K250)</f>
        <v>0</v>
      </c>
      <c r="L242" s="100">
        <f>SUBTOTAL(9,L243:L250)</f>
        <v>0</v>
      </c>
    </row>
    <row r="243" spans="1:12" ht="22.5" hidden="1" customHeight="1" x14ac:dyDescent="0.25">
      <c r="A243" s="70"/>
      <c r="B243" s="70"/>
      <c r="C243" s="71"/>
      <c r="D243" s="98"/>
      <c r="E243" s="98"/>
      <c r="F243" s="98"/>
      <c r="G243" s="98"/>
      <c r="H243" s="102"/>
      <c r="I243" s="102"/>
      <c r="J243" s="98"/>
      <c r="K243" s="98"/>
      <c r="L243" s="98"/>
    </row>
    <row r="244" spans="1:12" ht="409.6" hidden="1" customHeight="1" x14ac:dyDescent="0.25">
      <c r="A244" s="103" t="s">
        <v>101</v>
      </c>
      <c r="B244" s="103" t="s">
        <v>102</v>
      </c>
      <c r="C244" s="98">
        <f>SUBTOTAL(9,C245:C249)</f>
        <v>0</v>
      </c>
      <c r="D244" s="98">
        <f>SUBTOTAL(9,D245:D249)</f>
        <v>6500</v>
      </c>
      <c r="E244" s="98">
        <f>SUBTOTAL(9,E245:E249)</f>
        <v>2003.18</v>
      </c>
      <c r="F244" s="98">
        <f>G244-D244</f>
        <v>-6500</v>
      </c>
      <c r="G244" s="98">
        <f>SUBTOTAL(9,G245:G249)</f>
        <v>0</v>
      </c>
      <c r="H244" s="102" t="str">
        <f>IF(C244&lt;&gt;0,E244/C244,"-")</f>
        <v>-</v>
      </c>
      <c r="I244" s="102">
        <f>IF(D244&lt;&gt;0,E244/D244,"-")</f>
        <v>0.30818153846153845</v>
      </c>
      <c r="J244" s="98">
        <f>SUBTOTAL(9,J245:J249)</f>
        <v>0</v>
      </c>
      <c r="K244" s="98">
        <f>SUBTOTAL(9,K245:K249)</f>
        <v>0</v>
      </c>
      <c r="L244" s="98">
        <f>SUBTOTAL(9,L245:L249)</f>
        <v>0</v>
      </c>
    </row>
    <row r="245" spans="1:12" ht="30" hidden="1" customHeight="1" x14ac:dyDescent="0.25">
      <c r="A245" s="70"/>
      <c r="B245" s="70"/>
      <c r="C245" s="71"/>
      <c r="D245" s="104"/>
      <c r="E245" s="104"/>
      <c r="F245" s="104"/>
      <c r="G245" s="78"/>
      <c r="H245" s="79"/>
      <c r="I245" s="79"/>
      <c r="J245" s="78"/>
      <c r="K245" s="78"/>
      <c r="L245" s="78"/>
    </row>
    <row r="246" spans="1:12" ht="15" customHeight="1" x14ac:dyDescent="0.25">
      <c r="A246" s="105" t="s">
        <v>103</v>
      </c>
      <c r="B246" s="105" t="s">
        <v>104</v>
      </c>
      <c r="C246" s="106">
        <v>0</v>
      </c>
      <c r="D246" s="106">
        <v>6500</v>
      </c>
      <c r="E246" s="106">
        <v>2002</v>
      </c>
      <c r="F246" s="106">
        <f>G246-D246</f>
        <v>-6500</v>
      </c>
      <c r="G246" s="106"/>
      <c r="H246" s="107" t="str">
        <f>IF(C246&lt;&gt;0,0/C246,"-")</f>
        <v>-</v>
      </c>
      <c r="I246" s="107">
        <f>IF(D246&lt;&gt;0,E246/D246,"-")</f>
        <v>0.308</v>
      </c>
      <c r="J246" s="106">
        <v>0</v>
      </c>
      <c r="K246" s="108">
        <v>0</v>
      </c>
      <c r="L246" s="108">
        <v>0</v>
      </c>
    </row>
    <row r="247" spans="1:12" ht="15" customHeight="1" x14ac:dyDescent="0.25">
      <c r="A247" s="105" t="s">
        <v>105</v>
      </c>
      <c r="B247" s="105" t="s">
        <v>106</v>
      </c>
      <c r="C247" s="106">
        <v>0</v>
      </c>
      <c r="D247" s="106">
        <v>0</v>
      </c>
      <c r="E247" s="106">
        <v>1.18</v>
      </c>
      <c r="F247" s="106">
        <f>G247-D247</f>
        <v>0</v>
      </c>
      <c r="G247" s="106"/>
      <c r="H247" s="107" t="str">
        <f>IF(C247&lt;&gt;0,0/C247,"-")</f>
        <v>-</v>
      </c>
      <c r="I247" s="107" t="str">
        <f>IF(D247&lt;&gt;0,E247/D247,"-")</f>
        <v>-</v>
      </c>
      <c r="J247" s="106">
        <v>0</v>
      </c>
      <c r="K247" s="108">
        <v>0</v>
      </c>
      <c r="L247" s="108">
        <v>0</v>
      </c>
    </row>
    <row r="248" spans="1:12" ht="15" customHeight="1" x14ac:dyDescent="0.25">
      <c r="A248" s="105" t="s">
        <v>107</v>
      </c>
      <c r="B248" s="105" t="s">
        <v>108</v>
      </c>
      <c r="C248" s="106">
        <v>0</v>
      </c>
      <c r="D248" s="106">
        <v>0</v>
      </c>
      <c r="E248" s="106">
        <v>0</v>
      </c>
      <c r="F248" s="106">
        <f>G248-D248</f>
        <v>0</v>
      </c>
      <c r="G248" s="106"/>
      <c r="H248" s="107" t="str">
        <f>IF(C248&lt;&gt;0,0/C248,"-")</f>
        <v>-</v>
      </c>
      <c r="I248" s="107" t="str">
        <f>IF(D248&lt;&gt;0,E248/D248,"-")</f>
        <v>-</v>
      </c>
      <c r="J248" s="106">
        <v>0</v>
      </c>
      <c r="K248" s="108">
        <v>0</v>
      </c>
      <c r="L248" s="108">
        <v>0</v>
      </c>
    </row>
    <row r="249" spans="1:12" hidden="1" x14ac:dyDescent="0.25">
      <c r="A249" s="70"/>
      <c r="B249" s="70"/>
      <c r="C249" s="71"/>
      <c r="D249" s="106"/>
      <c r="E249" s="106"/>
      <c r="F249" s="106"/>
      <c r="G249" s="106"/>
      <c r="H249" s="107"/>
      <c r="I249" s="107"/>
      <c r="J249" s="106"/>
      <c r="K249" s="106"/>
      <c r="L249" s="106"/>
    </row>
    <row r="250" spans="1:12" hidden="1" x14ac:dyDescent="0.25">
      <c r="A250" s="70"/>
      <c r="B250" s="70"/>
      <c r="C250" s="71"/>
      <c r="D250" s="71"/>
      <c r="E250" s="71"/>
      <c r="F250" s="71"/>
      <c r="G250" s="78"/>
      <c r="H250" s="79"/>
      <c r="I250" s="79"/>
      <c r="J250" s="78"/>
      <c r="K250" s="78"/>
      <c r="L250" s="78"/>
    </row>
    <row r="251" spans="1:12" ht="20.100000000000001" hidden="1" customHeight="1" x14ac:dyDescent="0.25">
      <c r="A251" s="70"/>
      <c r="B251" s="70"/>
      <c r="C251" s="71"/>
      <c r="D251" s="71"/>
      <c r="E251" s="71"/>
      <c r="F251" s="71"/>
      <c r="G251" s="78"/>
      <c r="H251" s="79"/>
      <c r="I251" s="79"/>
      <c r="J251" s="78"/>
      <c r="K251" s="78"/>
      <c r="L251" s="78"/>
    </row>
    <row r="252" spans="1:12" ht="20.100000000000001" hidden="1" customHeight="1" x14ac:dyDescent="0.25">
      <c r="A252" s="70"/>
      <c r="B252" s="70"/>
      <c r="C252" s="71"/>
      <c r="D252" s="71"/>
      <c r="E252" s="71"/>
      <c r="F252" s="71"/>
      <c r="G252" s="78"/>
      <c r="H252" s="79"/>
      <c r="I252" s="79"/>
      <c r="J252" s="78"/>
      <c r="K252" s="78"/>
      <c r="L252" s="78"/>
    </row>
    <row r="253" spans="1:12" ht="20.100000000000001" hidden="1" customHeight="1" x14ac:dyDescent="0.25">
      <c r="A253" s="70"/>
      <c r="B253" s="70"/>
      <c r="C253" s="71"/>
      <c r="D253" s="71"/>
      <c r="E253" s="71"/>
      <c r="F253" s="71"/>
      <c r="G253" s="78"/>
      <c r="H253" s="79"/>
      <c r="I253" s="79"/>
      <c r="J253" s="78"/>
      <c r="K253" s="78"/>
      <c r="L253" s="78"/>
    </row>
    <row r="254" spans="1:12" ht="20.100000000000001" hidden="1" customHeight="1" x14ac:dyDescent="0.25">
      <c r="A254" s="70"/>
      <c r="B254" s="70"/>
      <c r="C254" s="71"/>
      <c r="D254" s="71"/>
      <c r="E254" s="71"/>
      <c r="F254" s="71"/>
      <c r="G254" s="78"/>
      <c r="H254" s="79"/>
      <c r="I254" s="79"/>
      <c r="J254" s="78"/>
      <c r="K254" s="78"/>
      <c r="L254" s="78"/>
    </row>
    <row r="255" spans="1:12" ht="20.100000000000001" hidden="1" customHeight="1" x14ac:dyDescent="0.25">
      <c r="A255" s="70"/>
      <c r="B255" s="70"/>
      <c r="C255" s="71"/>
      <c r="D255" s="71"/>
      <c r="E255" s="71"/>
      <c r="F255" s="71"/>
      <c r="G255" s="78"/>
      <c r="H255" s="79"/>
      <c r="I255" s="79"/>
      <c r="J255" s="78"/>
      <c r="K255" s="78"/>
      <c r="L255" s="78"/>
    </row>
    <row r="256" spans="1:12" s="4" customFormat="1" ht="18" customHeight="1" x14ac:dyDescent="0.25">
      <c r="A256" s="80" t="s">
        <v>109</v>
      </c>
      <c r="B256" s="80" t="s">
        <v>110</v>
      </c>
      <c r="C256" s="81">
        <f>SUBTOTAL(9,C257:C339)</f>
        <v>0</v>
      </c>
      <c r="D256" s="81">
        <f>SUBTOTAL(9,D257:D339)</f>
        <v>255000</v>
      </c>
      <c r="E256" s="81">
        <f>SUBTOTAL(9,E257:E339)</f>
        <v>121317.12</v>
      </c>
      <c r="F256" s="81">
        <f>G256-D256</f>
        <v>-255000</v>
      </c>
      <c r="G256" s="81">
        <f>SUBTOTAL(9,G257:G339)</f>
        <v>0</v>
      </c>
      <c r="H256" s="82" t="str">
        <f>IF(C256&lt;&gt;0,E256/C256,"-")</f>
        <v>-</v>
      </c>
      <c r="I256" s="82">
        <f>IF(D256&lt;&gt;0,E256/D256,"-")</f>
        <v>0.47575341176470587</v>
      </c>
      <c r="J256" s="81">
        <f>SUBTOTAL(9,J257:J339)</f>
        <v>300000</v>
      </c>
      <c r="K256" s="81">
        <f>SUBTOTAL(9,K257:K339)</f>
        <v>300000</v>
      </c>
      <c r="L256" s="81">
        <f>SUBTOTAL(9,L257:L339)</f>
        <v>300000</v>
      </c>
    </row>
    <row r="257" spans="1:12" ht="30" hidden="1" customHeight="1" x14ac:dyDescent="0.25">
      <c r="A257" s="70"/>
      <c r="B257" s="57"/>
      <c r="C257" s="83"/>
      <c r="D257" s="83"/>
      <c r="E257" s="83"/>
      <c r="F257" s="83"/>
      <c r="G257" s="78"/>
      <c r="H257" s="79"/>
      <c r="I257" s="79"/>
      <c r="J257" s="78"/>
      <c r="K257" s="78"/>
      <c r="L257" s="78"/>
    </row>
    <row r="258" spans="1:12" s="4" customFormat="1" ht="18" customHeight="1" x14ac:dyDescent="0.25">
      <c r="A258" s="84" t="s">
        <v>109</v>
      </c>
      <c r="B258" s="84" t="s">
        <v>110</v>
      </c>
      <c r="C258" s="85">
        <f>SUBTOTAL(9,C259:C276)</f>
        <v>0</v>
      </c>
      <c r="D258" s="85">
        <f>SUBTOTAL(9,D259:D276)</f>
        <v>0</v>
      </c>
      <c r="E258" s="85">
        <f>SUBTOTAL(9,E259:E276)</f>
        <v>0</v>
      </c>
      <c r="F258" s="85">
        <f>G258-D258</f>
        <v>0</v>
      </c>
      <c r="G258" s="85">
        <f>SUBTOTAL(9,G259:G276)</f>
        <v>0</v>
      </c>
      <c r="H258" s="86" t="str">
        <f>IF(C258&lt;&gt;0,E258/C258,"-")</f>
        <v>-</v>
      </c>
      <c r="I258" s="86" t="str">
        <f>IF(D258&lt;&gt;0,E258/D258,"-")</f>
        <v>-</v>
      </c>
      <c r="J258" s="85">
        <f>SUBTOTAL(9,J259:J276)</f>
        <v>300000</v>
      </c>
      <c r="K258" s="85">
        <f>SUBTOTAL(9,K259:K276)</f>
        <v>300000</v>
      </c>
      <c r="L258" s="85">
        <f>SUBTOTAL(9,L259:L276)</f>
        <v>300000</v>
      </c>
    </row>
    <row r="259" spans="1:12" ht="30" hidden="1" customHeight="1" x14ac:dyDescent="0.25">
      <c r="A259" s="70"/>
      <c r="B259" s="70"/>
      <c r="C259" s="71"/>
      <c r="D259" s="87"/>
      <c r="E259" s="87"/>
      <c r="F259" s="87"/>
      <c r="G259" s="78"/>
      <c r="H259" s="79"/>
      <c r="I259" s="79"/>
      <c r="J259" s="78"/>
      <c r="K259" s="78"/>
      <c r="L259" s="78"/>
    </row>
    <row r="260" spans="1:12" ht="409.6" hidden="1" customHeight="1" x14ac:dyDescent="0.25">
      <c r="A260" s="88" t="s">
        <v>109</v>
      </c>
      <c r="B260" s="88" t="s">
        <v>110</v>
      </c>
      <c r="C260" s="89">
        <f>SUBTOTAL(9,C261:C275)</f>
        <v>0</v>
      </c>
      <c r="D260" s="89">
        <f>SUBTOTAL(9,D261:D275)</f>
        <v>0</v>
      </c>
      <c r="E260" s="89">
        <f>SUBTOTAL(9,E261:E275)</f>
        <v>0</v>
      </c>
      <c r="F260" s="89">
        <f>G260-D260</f>
        <v>0</v>
      </c>
      <c r="G260" s="89">
        <f>SUBTOTAL(9,G261:G275)</f>
        <v>0</v>
      </c>
      <c r="H260" s="90" t="str">
        <f>IF(C260&lt;&gt;0,E260/C260,"-")</f>
        <v>-</v>
      </c>
      <c r="I260" s="90" t="str">
        <f>IF(D260&lt;&gt;0,E260/D260,"-")</f>
        <v>-</v>
      </c>
      <c r="J260" s="89">
        <f>SUBTOTAL(9,J261:J275)</f>
        <v>300000</v>
      </c>
      <c r="K260" s="89">
        <f>SUBTOTAL(9,K261:K275)</f>
        <v>300000</v>
      </c>
      <c r="L260" s="89">
        <f>SUBTOTAL(9,L261:L275)</f>
        <v>300000</v>
      </c>
    </row>
    <row r="261" spans="1:12" ht="30" hidden="1" customHeight="1" x14ac:dyDescent="0.25">
      <c r="A261" s="70"/>
      <c r="B261" s="70"/>
      <c r="C261" s="71"/>
      <c r="D261" s="91"/>
      <c r="E261" s="91"/>
      <c r="F261" s="91"/>
      <c r="G261" s="78"/>
      <c r="H261" s="79"/>
      <c r="I261" s="79"/>
      <c r="J261" s="78"/>
      <c r="K261" s="78"/>
      <c r="L261" s="78"/>
    </row>
    <row r="262" spans="1:12" ht="409.6" hidden="1" customHeight="1" x14ac:dyDescent="0.25">
      <c r="A262" s="92" t="s">
        <v>109</v>
      </c>
      <c r="B262" s="92" t="s">
        <v>110</v>
      </c>
      <c r="C262" s="93">
        <f>SUBTOTAL(9,C263:C274)</f>
        <v>0</v>
      </c>
      <c r="D262" s="93">
        <f>SUBTOTAL(9,D263:D274)</f>
        <v>0</v>
      </c>
      <c r="E262" s="93">
        <f>SUBTOTAL(9,E263:E274)</f>
        <v>0</v>
      </c>
      <c r="F262" s="93">
        <f>G262-D262</f>
        <v>0</v>
      </c>
      <c r="G262" s="93">
        <f>SUBTOTAL(9,G263:G274)</f>
        <v>0</v>
      </c>
      <c r="H262" s="94" t="str">
        <f>IF(C262&lt;&gt;0,E262/C262,"-")</f>
        <v>-</v>
      </c>
      <c r="I262" s="94" t="str">
        <f>IF(D262&lt;&gt;0,E262/D262,"-")</f>
        <v>-</v>
      </c>
      <c r="J262" s="93">
        <f>SUBTOTAL(9,J263:J274)</f>
        <v>300000</v>
      </c>
      <c r="K262" s="93">
        <f>SUBTOTAL(9,K263:K274)</f>
        <v>300000</v>
      </c>
      <c r="L262" s="93">
        <f>SUBTOTAL(9,L263:L274)</f>
        <v>300000</v>
      </c>
    </row>
    <row r="263" spans="1:12" ht="30" hidden="1" customHeight="1" x14ac:dyDescent="0.25">
      <c r="A263" s="70"/>
      <c r="B263" s="70"/>
      <c r="C263" s="71"/>
      <c r="D263" s="6"/>
      <c r="E263" s="6"/>
      <c r="F263" s="6"/>
      <c r="G263" s="78"/>
      <c r="H263" s="79"/>
      <c r="I263" s="79"/>
      <c r="J263" s="78"/>
      <c r="K263" s="78"/>
      <c r="L263" s="78"/>
    </row>
    <row r="264" spans="1:12" ht="409.6" hidden="1" customHeight="1" x14ac:dyDescent="0.25">
      <c r="A264" s="95" t="s">
        <v>109</v>
      </c>
      <c r="B264" s="95" t="s">
        <v>110</v>
      </c>
      <c r="C264" s="96">
        <f>SUBTOTAL(9,C265:C273)</f>
        <v>0</v>
      </c>
      <c r="D264" s="96">
        <f>SUBTOTAL(9,D265:D273)</f>
        <v>0</v>
      </c>
      <c r="E264" s="96">
        <f>SUBTOTAL(9,E265:E273)</f>
        <v>0</v>
      </c>
      <c r="F264" s="96">
        <f>G264-D264</f>
        <v>0</v>
      </c>
      <c r="G264" s="96">
        <f>SUBTOTAL(9,G265:G273)</f>
        <v>0</v>
      </c>
      <c r="H264" s="97" t="str">
        <f>IF(C264&lt;&gt;0,E264/C264,"-")</f>
        <v>-</v>
      </c>
      <c r="I264" s="97" t="str">
        <f>IF(D264&lt;&gt;0,E264/D264,"-")</f>
        <v>-</v>
      </c>
      <c r="J264" s="96">
        <f>SUBTOTAL(9,J265:J273)</f>
        <v>300000</v>
      </c>
      <c r="K264" s="96">
        <f>SUBTOTAL(9,K265:K273)</f>
        <v>300000</v>
      </c>
      <c r="L264" s="96">
        <f>SUBTOTAL(9,L265:L273)</f>
        <v>300000</v>
      </c>
    </row>
    <row r="265" spans="1:12" ht="30" hidden="1" customHeight="1" x14ac:dyDescent="0.25">
      <c r="A265" s="70"/>
      <c r="B265" s="70"/>
      <c r="C265" s="71"/>
      <c r="D265" s="98"/>
      <c r="E265" s="98"/>
      <c r="F265" s="98"/>
      <c r="G265" s="78"/>
      <c r="H265" s="79"/>
      <c r="I265" s="79"/>
      <c r="J265" s="78"/>
      <c r="K265" s="78"/>
      <c r="L265" s="78"/>
    </row>
    <row r="266" spans="1:12" ht="409.6" hidden="1" customHeight="1" x14ac:dyDescent="0.25">
      <c r="A266" s="99" t="s">
        <v>109</v>
      </c>
      <c r="B266" s="99" t="s">
        <v>110</v>
      </c>
      <c r="C266" s="100">
        <f>SUBTOTAL(9,C267:C272)</f>
        <v>0</v>
      </c>
      <c r="D266" s="100">
        <f>SUBTOTAL(9,D267:D272)</f>
        <v>0</v>
      </c>
      <c r="E266" s="100">
        <f>SUBTOTAL(9,E267:E272)</f>
        <v>0</v>
      </c>
      <c r="F266" s="100">
        <f>G266-D266</f>
        <v>0</v>
      </c>
      <c r="G266" s="100">
        <f>SUBTOTAL(9,G267:G272)</f>
        <v>0</v>
      </c>
      <c r="H266" s="101" t="str">
        <f>IF(C266&lt;&gt;0,E266/C266,"-")</f>
        <v>-</v>
      </c>
      <c r="I266" s="101" t="str">
        <f>IF(D266&lt;&gt;0,E266/D266,"-")</f>
        <v>-</v>
      </c>
      <c r="J266" s="100">
        <f>SUBTOTAL(9,J267:J272)</f>
        <v>300000</v>
      </c>
      <c r="K266" s="100">
        <f>SUBTOTAL(9,K267:K272)</f>
        <v>300000</v>
      </c>
      <c r="L266" s="100">
        <f>SUBTOTAL(9,L267:L272)</f>
        <v>300000</v>
      </c>
    </row>
    <row r="267" spans="1:12" ht="22.5" hidden="1" customHeight="1" x14ac:dyDescent="0.25">
      <c r="A267" s="70"/>
      <c r="B267" s="70"/>
      <c r="C267" s="71"/>
      <c r="D267" s="98"/>
      <c r="E267" s="98"/>
      <c r="F267" s="98"/>
      <c r="G267" s="98"/>
      <c r="H267" s="102"/>
      <c r="I267" s="102"/>
      <c r="J267" s="98"/>
      <c r="K267" s="98"/>
      <c r="L267" s="98"/>
    </row>
    <row r="268" spans="1:12" ht="409.6" hidden="1" customHeight="1" x14ac:dyDescent="0.25">
      <c r="A268" s="103" t="s">
        <v>109</v>
      </c>
      <c r="B268" s="103" t="s">
        <v>110</v>
      </c>
      <c r="C268" s="98">
        <f>SUBTOTAL(9,C269:C271)</f>
        <v>0</v>
      </c>
      <c r="D268" s="98">
        <f>SUBTOTAL(9,D269:D271)</f>
        <v>0</v>
      </c>
      <c r="E268" s="98">
        <f>SUBTOTAL(9,E269:E271)</f>
        <v>0</v>
      </c>
      <c r="F268" s="98">
        <f>G268-D268</f>
        <v>0</v>
      </c>
      <c r="G268" s="98">
        <f>SUBTOTAL(9,G269:G271)</f>
        <v>0</v>
      </c>
      <c r="H268" s="102" t="str">
        <f>IF(C268&lt;&gt;0,E268/C268,"-")</f>
        <v>-</v>
      </c>
      <c r="I268" s="102" t="str">
        <f>IF(D268&lt;&gt;0,E268/D268,"-")</f>
        <v>-</v>
      </c>
      <c r="J268" s="98">
        <f>SUBTOTAL(9,J269:J271)</f>
        <v>300000</v>
      </c>
      <c r="K268" s="98">
        <f>SUBTOTAL(9,K269:K271)</f>
        <v>300000</v>
      </c>
      <c r="L268" s="98">
        <f>SUBTOTAL(9,L269:L271)</f>
        <v>300000</v>
      </c>
    </row>
    <row r="269" spans="1:12" ht="30" hidden="1" customHeight="1" x14ac:dyDescent="0.25">
      <c r="A269" s="70"/>
      <c r="B269" s="70"/>
      <c r="C269" s="71"/>
      <c r="D269" s="104"/>
      <c r="E269" s="104"/>
      <c r="F269" s="104"/>
      <c r="G269" s="78"/>
      <c r="H269" s="79"/>
      <c r="I269" s="79"/>
      <c r="J269" s="78"/>
      <c r="K269" s="78"/>
      <c r="L269" s="78"/>
    </row>
    <row r="270" spans="1:12" ht="15" customHeight="1" x14ac:dyDescent="0.25">
      <c r="A270" s="105" t="s">
        <v>109</v>
      </c>
      <c r="B270" s="105" t="s">
        <v>110</v>
      </c>
      <c r="C270" s="106"/>
      <c r="D270" s="106">
        <v>0</v>
      </c>
      <c r="E270" s="106">
        <v>0</v>
      </c>
      <c r="F270" s="106">
        <f>G270-D270</f>
        <v>0</v>
      </c>
      <c r="G270" s="106"/>
      <c r="H270" s="107" t="str">
        <f>IF(C270&lt;&gt;0,0/C270,"-")</f>
        <v>-</v>
      </c>
      <c r="I270" s="107" t="str">
        <f>IF(D270&lt;&gt;0,E270/D270,"-")</f>
        <v>-</v>
      </c>
      <c r="J270" s="106">
        <v>300000</v>
      </c>
      <c r="K270" s="108">
        <v>300000</v>
      </c>
      <c r="L270" s="108">
        <v>300000</v>
      </c>
    </row>
    <row r="271" spans="1:12" hidden="1" x14ac:dyDescent="0.25">
      <c r="A271" s="70"/>
      <c r="B271" s="70"/>
      <c r="C271" s="71"/>
      <c r="D271" s="106"/>
      <c r="E271" s="106"/>
      <c r="F271" s="106"/>
      <c r="G271" s="106"/>
      <c r="H271" s="107"/>
      <c r="I271" s="107"/>
      <c r="J271" s="106"/>
      <c r="K271" s="106"/>
      <c r="L271" s="106"/>
    </row>
    <row r="272" spans="1:12" hidden="1" x14ac:dyDescent="0.25">
      <c r="A272" s="70"/>
      <c r="B272" s="70"/>
      <c r="C272" s="71"/>
      <c r="D272" s="71"/>
      <c r="E272" s="71"/>
      <c r="F272" s="71"/>
      <c r="G272" s="78"/>
      <c r="H272" s="79"/>
      <c r="I272" s="79"/>
      <c r="J272" s="78"/>
      <c r="K272" s="78"/>
      <c r="L272" s="78"/>
    </row>
    <row r="273" spans="1:12" ht="20.100000000000001" hidden="1" customHeight="1" x14ac:dyDescent="0.25">
      <c r="A273" s="70"/>
      <c r="B273" s="70"/>
      <c r="C273" s="71"/>
      <c r="D273" s="71"/>
      <c r="E273" s="71"/>
      <c r="F273" s="71"/>
      <c r="G273" s="78"/>
      <c r="H273" s="79"/>
      <c r="I273" s="79"/>
      <c r="J273" s="78"/>
      <c r="K273" s="78"/>
      <c r="L273" s="78"/>
    </row>
    <row r="274" spans="1:12" ht="20.100000000000001" hidden="1" customHeight="1" x14ac:dyDescent="0.25">
      <c r="A274" s="70"/>
      <c r="B274" s="70"/>
      <c r="C274" s="71"/>
      <c r="D274" s="71"/>
      <c r="E274" s="71"/>
      <c r="F274" s="71"/>
      <c r="G274" s="78"/>
      <c r="H274" s="79"/>
      <c r="I274" s="79"/>
      <c r="J274" s="78"/>
      <c r="K274" s="78"/>
      <c r="L274" s="78"/>
    </row>
    <row r="275" spans="1:12" ht="20.100000000000001" hidden="1" customHeight="1" x14ac:dyDescent="0.25">
      <c r="A275" s="70"/>
      <c r="B275" s="70"/>
      <c r="C275" s="71"/>
      <c r="D275" s="71"/>
      <c r="E275" s="71"/>
      <c r="F275" s="71"/>
      <c r="G275" s="78"/>
      <c r="H275" s="79"/>
      <c r="I275" s="79"/>
      <c r="J275" s="78"/>
      <c r="K275" s="78"/>
      <c r="L275" s="78"/>
    </row>
    <row r="276" spans="1:12" ht="20.100000000000001" hidden="1" customHeight="1" x14ac:dyDescent="0.25">
      <c r="A276" s="70"/>
      <c r="B276" s="70"/>
      <c r="C276" s="71"/>
      <c r="D276" s="71"/>
      <c r="E276" s="71"/>
      <c r="F276" s="71"/>
      <c r="G276" s="78"/>
      <c r="H276" s="79"/>
      <c r="I276" s="79"/>
      <c r="J276" s="78"/>
      <c r="K276" s="78"/>
      <c r="L276" s="78"/>
    </row>
    <row r="277" spans="1:12" s="4" customFormat="1" ht="18" customHeight="1" x14ac:dyDescent="0.25">
      <c r="A277" s="84" t="s">
        <v>111</v>
      </c>
      <c r="B277" s="84" t="s">
        <v>112</v>
      </c>
      <c r="C277" s="85">
        <f>SUBTOTAL(9,C278:C295)</f>
        <v>0</v>
      </c>
      <c r="D277" s="85">
        <f>SUBTOTAL(9,D278:D295)</f>
        <v>0</v>
      </c>
      <c r="E277" s="85">
        <f>SUBTOTAL(9,E278:E295)</f>
        <v>6731.84</v>
      </c>
      <c r="F277" s="85">
        <f>G277-D277</f>
        <v>0</v>
      </c>
      <c r="G277" s="85">
        <f>SUBTOTAL(9,G278:G295)</f>
        <v>0</v>
      </c>
      <c r="H277" s="86" t="str">
        <f>IF(C277&lt;&gt;0,E277/C277,"-")</f>
        <v>-</v>
      </c>
      <c r="I277" s="86" t="str">
        <f>IF(D277&lt;&gt;0,E277/D277,"-")</f>
        <v>-</v>
      </c>
      <c r="J277" s="85">
        <f>SUBTOTAL(9,J278:J295)</f>
        <v>0</v>
      </c>
      <c r="K277" s="85">
        <f>SUBTOTAL(9,K278:K295)</f>
        <v>0</v>
      </c>
      <c r="L277" s="85">
        <f>SUBTOTAL(9,L278:L295)</f>
        <v>0</v>
      </c>
    </row>
    <row r="278" spans="1:12" ht="30" hidden="1" customHeight="1" x14ac:dyDescent="0.25">
      <c r="A278" s="70"/>
      <c r="B278" s="70"/>
      <c r="C278" s="71"/>
      <c r="D278" s="87"/>
      <c r="E278" s="87"/>
      <c r="F278" s="87"/>
      <c r="G278" s="78"/>
      <c r="H278" s="79"/>
      <c r="I278" s="79"/>
      <c r="J278" s="78"/>
      <c r="K278" s="78"/>
      <c r="L278" s="78"/>
    </row>
    <row r="279" spans="1:12" ht="409.6" hidden="1" customHeight="1" x14ac:dyDescent="0.25">
      <c r="A279" s="88" t="s">
        <v>111</v>
      </c>
      <c r="B279" s="88" t="s">
        <v>112</v>
      </c>
      <c r="C279" s="89">
        <f>SUBTOTAL(9,C280:C294)</f>
        <v>0</v>
      </c>
      <c r="D279" s="89">
        <f>SUBTOTAL(9,D280:D294)</f>
        <v>0</v>
      </c>
      <c r="E279" s="89">
        <f>SUBTOTAL(9,E280:E294)</f>
        <v>6731.84</v>
      </c>
      <c r="F279" s="89">
        <f>G279-D279</f>
        <v>0</v>
      </c>
      <c r="G279" s="89">
        <f>SUBTOTAL(9,G280:G294)</f>
        <v>0</v>
      </c>
      <c r="H279" s="90" t="str">
        <f>IF(C279&lt;&gt;0,E279/C279,"-")</f>
        <v>-</v>
      </c>
      <c r="I279" s="90" t="str">
        <f>IF(D279&lt;&gt;0,E279/D279,"-")</f>
        <v>-</v>
      </c>
      <c r="J279" s="89">
        <f>SUBTOTAL(9,J280:J294)</f>
        <v>0</v>
      </c>
      <c r="K279" s="89">
        <f>SUBTOTAL(9,K280:K294)</f>
        <v>0</v>
      </c>
      <c r="L279" s="89">
        <f>SUBTOTAL(9,L280:L294)</f>
        <v>0</v>
      </c>
    </row>
    <row r="280" spans="1:12" ht="30" hidden="1" customHeight="1" x14ac:dyDescent="0.25">
      <c r="A280" s="70"/>
      <c r="B280" s="70"/>
      <c r="C280" s="71"/>
      <c r="D280" s="91"/>
      <c r="E280" s="91"/>
      <c r="F280" s="91"/>
      <c r="G280" s="78"/>
      <c r="H280" s="79"/>
      <c r="I280" s="79"/>
      <c r="J280" s="78"/>
      <c r="K280" s="78"/>
      <c r="L280" s="78"/>
    </row>
    <row r="281" spans="1:12" ht="409.6" hidden="1" customHeight="1" x14ac:dyDescent="0.25">
      <c r="A281" s="92" t="s">
        <v>111</v>
      </c>
      <c r="B281" s="92" t="s">
        <v>112</v>
      </c>
      <c r="C281" s="93">
        <f>SUBTOTAL(9,C282:C293)</f>
        <v>0</v>
      </c>
      <c r="D281" s="93">
        <f>SUBTOTAL(9,D282:D293)</f>
        <v>0</v>
      </c>
      <c r="E281" s="93">
        <f>SUBTOTAL(9,E282:E293)</f>
        <v>6731.84</v>
      </c>
      <c r="F281" s="93">
        <f>G281-D281</f>
        <v>0</v>
      </c>
      <c r="G281" s="93">
        <f>SUBTOTAL(9,G282:G293)</f>
        <v>0</v>
      </c>
      <c r="H281" s="94" t="str">
        <f>IF(C281&lt;&gt;0,E281/C281,"-")</f>
        <v>-</v>
      </c>
      <c r="I281" s="94" t="str">
        <f>IF(D281&lt;&gt;0,E281/D281,"-")</f>
        <v>-</v>
      </c>
      <c r="J281" s="93">
        <f>SUBTOTAL(9,J282:J293)</f>
        <v>0</v>
      </c>
      <c r="K281" s="93">
        <f>SUBTOTAL(9,K282:K293)</f>
        <v>0</v>
      </c>
      <c r="L281" s="93">
        <f>SUBTOTAL(9,L282:L293)</f>
        <v>0</v>
      </c>
    </row>
    <row r="282" spans="1:12" ht="30" hidden="1" customHeight="1" x14ac:dyDescent="0.25">
      <c r="A282" s="70"/>
      <c r="B282" s="70"/>
      <c r="C282" s="71"/>
      <c r="D282" s="6"/>
      <c r="E282" s="6"/>
      <c r="F282" s="6"/>
      <c r="G282" s="78"/>
      <c r="H282" s="79"/>
      <c r="I282" s="79"/>
      <c r="J282" s="78"/>
      <c r="K282" s="78"/>
      <c r="L282" s="78"/>
    </row>
    <row r="283" spans="1:12" ht="409.6" hidden="1" customHeight="1" x14ac:dyDescent="0.25">
      <c r="A283" s="95" t="s">
        <v>111</v>
      </c>
      <c r="B283" s="95" t="s">
        <v>112</v>
      </c>
      <c r="C283" s="96">
        <f>SUBTOTAL(9,C284:C292)</f>
        <v>0</v>
      </c>
      <c r="D283" s="96">
        <f>SUBTOTAL(9,D284:D292)</f>
        <v>0</v>
      </c>
      <c r="E283" s="96">
        <f>SUBTOTAL(9,E284:E292)</f>
        <v>6731.84</v>
      </c>
      <c r="F283" s="96">
        <f>G283-D283</f>
        <v>0</v>
      </c>
      <c r="G283" s="96">
        <f>SUBTOTAL(9,G284:G292)</f>
        <v>0</v>
      </c>
      <c r="H283" s="97" t="str">
        <f>IF(C283&lt;&gt;0,E283/C283,"-")</f>
        <v>-</v>
      </c>
      <c r="I283" s="97" t="str">
        <f>IF(D283&lt;&gt;0,E283/D283,"-")</f>
        <v>-</v>
      </c>
      <c r="J283" s="96">
        <f>SUBTOTAL(9,J284:J292)</f>
        <v>0</v>
      </c>
      <c r="K283" s="96">
        <f>SUBTOTAL(9,K284:K292)</f>
        <v>0</v>
      </c>
      <c r="L283" s="96">
        <f>SUBTOTAL(9,L284:L292)</f>
        <v>0</v>
      </c>
    </row>
    <row r="284" spans="1:12" ht="30" hidden="1" customHeight="1" x14ac:dyDescent="0.25">
      <c r="A284" s="70"/>
      <c r="B284" s="70"/>
      <c r="C284" s="71"/>
      <c r="D284" s="98"/>
      <c r="E284" s="98"/>
      <c r="F284" s="98"/>
      <c r="G284" s="78"/>
      <c r="H284" s="79"/>
      <c r="I284" s="79"/>
      <c r="J284" s="78"/>
      <c r="K284" s="78"/>
      <c r="L284" s="78"/>
    </row>
    <row r="285" spans="1:12" ht="409.6" hidden="1" customHeight="1" x14ac:dyDescent="0.25">
      <c r="A285" s="99" t="s">
        <v>111</v>
      </c>
      <c r="B285" s="99" t="s">
        <v>112</v>
      </c>
      <c r="C285" s="100">
        <f>SUBTOTAL(9,C286:C291)</f>
        <v>0</v>
      </c>
      <c r="D285" s="100">
        <f>SUBTOTAL(9,D286:D291)</f>
        <v>0</v>
      </c>
      <c r="E285" s="100">
        <f>SUBTOTAL(9,E286:E291)</f>
        <v>6731.84</v>
      </c>
      <c r="F285" s="100">
        <f>G285-D285</f>
        <v>0</v>
      </c>
      <c r="G285" s="100">
        <f>SUBTOTAL(9,G286:G291)</f>
        <v>0</v>
      </c>
      <c r="H285" s="101" t="str">
        <f>IF(C285&lt;&gt;0,E285/C285,"-")</f>
        <v>-</v>
      </c>
      <c r="I285" s="101" t="str">
        <f>IF(D285&lt;&gt;0,E285/D285,"-")</f>
        <v>-</v>
      </c>
      <c r="J285" s="100">
        <f>SUBTOTAL(9,J286:J291)</f>
        <v>0</v>
      </c>
      <c r="K285" s="100">
        <f>SUBTOTAL(9,K286:K291)</f>
        <v>0</v>
      </c>
      <c r="L285" s="100">
        <f>SUBTOTAL(9,L286:L291)</f>
        <v>0</v>
      </c>
    </row>
    <row r="286" spans="1:12" ht="22.5" hidden="1" customHeight="1" x14ac:dyDescent="0.25">
      <c r="A286" s="70"/>
      <c r="B286" s="70"/>
      <c r="C286" s="71"/>
      <c r="D286" s="98"/>
      <c r="E286" s="98"/>
      <c r="F286" s="98"/>
      <c r="G286" s="98"/>
      <c r="H286" s="102"/>
      <c r="I286" s="102"/>
      <c r="J286" s="98"/>
      <c r="K286" s="98"/>
      <c r="L286" s="98"/>
    </row>
    <row r="287" spans="1:12" ht="409.6" hidden="1" customHeight="1" x14ac:dyDescent="0.25">
      <c r="A287" s="103" t="s">
        <v>111</v>
      </c>
      <c r="B287" s="103" t="s">
        <v>112</v>
      </c>
      <c r="C287" s="98">
        <f>SUBTOTAL(9,C288:C290)</f>
        <v>0</v>
      </c>
      <c r="D287" s="98">
        <f>SUBTOTAL(9,D288:D290)</f>
        <v>0</v>
      </c>
      <c r="E287" s="98">
        <f>SUBTOTAL(9,E288:E290)</f>
        <v>6731.84</v>
      </c>
      <c r="F287" s="98">
        <f>G287-D287</f>
        <v>0</v>
      </c>
      <c r="G287" s="98">
        <f>SUBTOTAL(9,G288:G290)</f>
        <v>0</v>
      </c>
      <c r="H287" s="102" t="str">
        <f>IF(C287&lt;&gt;0,E287/C287,"-")</f>
        <v>-</v>
      </c>
      <c r="I287" s="102" t="str">
        <f>IF(D287&lt;&gt;0,E287/D287,"-")</f>
        <v>-</v>
      </c>
      <c r="J287" s="98">
        <f>SUBTOTAL(9,J288:J290)</f>
        <v>0</v>
      </c>
      <c r="K287" s="98">
        <f>SUBTOTAL(9,K288:K290)</f>
        <v>0</v>
      </c>
      <c r="L287" s="98">
        <f>SUBTOTAL(9,L288:L290)</f>
        <v>0</v>
      </c>
    </row>
    <row r="288" spans="1:12" ht="30" hidden="1" customHeight="1" x14ac:dyDescent="0.25">
      <c r="A288" s="70"/>
      <c r="B288" s="70"/>
      <c r="C288" s="71"/>
      <c r="D288" s="104"/>
      <c r="E288" s="104"/>
      <c r="F288" s="104"/>
      <c r="G288" s="78"/>
      <c r="H288" s="79"/>
      <c r="I288" s="79"/>
      <c r="J288" s="78"/>
      <c r="K288" s="78"/>
      <c r="L288" s="78"/>
    </row>
    <row r="289" spans="1:12" ht="15" customHeight="1" x14ac:dyDescent="0.25">
      <c r="A289" s="105" t="s">
        <v>113</v>
      </c>
      <c r="B289" s="105" t="s">
        <v>114</v>
      </c>
      <c r="C289" s="106">
        <v>0</v>
      </c>
      <c r="D289" s="106">
        <v>0</v>
      </c>
      <c r="E289" s="106">
        <v>6731.84</v>
      </c>
      <c r="F289" s="106">
        <f>G289-D289</f>
        <v>0</v>
      </c>
      <c r="G289" s="106"/>
      <c r="H289" s="107" t="str">
        <f>IF(C289&lt;&gt;0,0/C289,"-")</f>
        <v>-</v>
      </c>
      <c r="I289" s="107" t="str">
        <f>IF(D289&lt;&gt;0,E289/D289,"-")</f>
        <v>-</v>
      </c>
      <c r="J289" s="106">
        <v>0</v>
      </c>
      <c r="K289" s="108">
        <v>0</v>
      </c>
      <c r="L289" s="108">
        <v>0</v>
      </c>
    </row>
    <row r="290" spans="1:12" hidden="1" x14ac:dyDescent="0.25">
      <c r="A290" s="70"/>
      <c r="B290" s="70"/>
      <c r="C290" s="71"/>
      <c r="D290" s="106"/>
      <c r="E290" s="106"/>
      <c r="F290" s="106"/>
      <c r="G290" s="106"/>
      <c r="H290" s="107"/>
      <c r="I290" s="107"/>
      <c r="J290" s="106"/>
      <c r="K290" s="106"/>
      <c r="L290" s="106"/>
    </row>
    <row r="291" spans="1:12" hidden="1" x14ac:dyDescent="0.25">
      <c r="A291" s="70"/>
      <c r="B291" s="70"/>
      <c r="C291" s="71"/>
      <c r="D291" s="71"/>
      <c r="E291" s="71"/>
      <c r="F291" s="71"/>
      <c r="G291" s="78"/>
      <c r="H291" s="79"/>
      <c r="I291" s="79"/>
      <c r="J291" s="78"/>
      <c r="K291" s="78"/>
      <c r="L291" s="78"/>
    </row>
    <row r="292" spans="1:12" ht="20.100000000000001" hidden="1" customHeight="1" x14ac:dyDescent="0.25">
      <c r="A292" s="70"/>
      <c r="B292" s="70"/>
      <c r="C292" s="71"/>
      <c r="D292" s="71"/>
      <c r="E292" s="71"/>
      <c r="F292" s="71"/>
      <c r="G292" s="78"/>
      <c r="H292" s="79"/>
      <c r="I292" s="79"/>
      <c r="J292" s="78"/>
      <c r="K292" s="78"/>
      <c r="L292" s="78"/>
    </row>
    <row r="293" spans="1:12" ht="20.100000000000001" hidden="1" customHeight="1" x14ac:dyDescent="0.25">
      <c r="A293" s="70"/>
      <c r="B293" s="70"/>
      <c r="C293" s="71"/>
      <c r="D293" s="71"/>
      <c r="E293" s="71"/>
      <c r="F293" s="71"/>
      <c r="G293" s="78"/>
      <c r="H293" s="79"/>
      <c r="I293" s="79"/>
      <c r="J293" s="78"/>
      <c r="K293" s="78"/>
      <c r="L293" s="78"/>
    </row>
    <row r="294" spans="1:12" ht="20.100000000000001" hidden="1" customHeight="1" x14ac:dyDescent="0.25">
      <c r="A294" s="70"/>
      <c r="B294" s="70"/>
      <c r="C294" s="71"/>
      <c r="D294" s="71"/>
      <c r="E294" s="71"/>
      <c r="F294" s="71"/>
      <c r="G294" s="78"/>
      <c r="H294" s="79"/>
      <c r="I294" s="79"/>
      <c r="J294" s="78"/>
      <c r="K294" s="78"/>
      <c r="L294" s="78"/>
    </row>
    <row r="295" spans="1:12" ht="20.100000000000001" hidden="1" customHeight="1" x14ac:dyDescent="0.25">
      <c r="A295" s="70"/>
      <c r="B295" s="70"/>
      <c r="C295" s="71"/>
      <c r="D295" s="71"/>
      <c r="E295" s="71"/>
      <c r="F295" s="71"/>
      <c r="G295" s="78"/>
      <c r="H295" s="79"/>
      <c r="I295" s="79"/>
      <c r="J295" s="78"/>
      <c r="K295" s="78"/>
      <c r="L295" s="78"/>
    </row>
    <row r="296" spans="1:12" s="4" customFormat="1" ht="18" customHeight="1" x14ac:dyDescent="0.25">
      <c r="A296" s="84" t="s">
        <v>115</v>
      </c>
      <c r="B296" s="84" t="s">
        <v>116</v>
      </c>
      <c r="C296" s="85">
        <f>SUBTOTAL(9,C297:C317)</f>
        <v>0</v>
      </c>
      <c r="D296" s="85">
        <f>SUBTOTAL(9,D297:D317)</f>
        <v>35000</v>
      </c>
      <c r="E296" s="85">
        <f>SUBTOTAL(9,E297:E317)</f>
        <v>16226.03</v>
      </c>
      <c r="F296" s="85">
        <f>G296-D296</f>
        <v>-35000</v>
      </c>
      <c r="G296" s="85">
        <f>SUBTOTAL(9,G297:G317)</f>
        <v>0</v>
      </c>
      <c r="H296" s="86" t="str">
        <f>IF(C296&lt;&gt;0,E296/C296,"-")</f>
        <v>-</v>
      </c>
      <c r="I296" s="86">
        <f>IF(D296&lt;&gt;0,E296/D296,"-")</f>
        <v>0.46360085714285715</v>
      </c>
      <c r="J296" s="85">
        <f>SUBTOTAL(9,J297:J317)</f>
        <v>0</v>
      </c>
      <c r="K296" s="85">
        <f>SUBTOTAL(9,K297:K317)</f>
        <v>0</v>
      </c>
      <c r="L296" s="85">
        <f>SUBTOTAL(9,L297:L317)</f>
        <v>0</v>
      </c>
    </row>
    <row r="297" spans="1:12" ht="30" hidden="1" customHeight="1" x14ac:dyDescent="0.25">
      <c r="A297" s="70"/>
      <c r="B297" s="70"/>
      <c r="C297" s="71"/>
      <c r="D297" s="87"/>
      <c r="E297" s="87"/>
      <c r="F297" s="87"/>
      <c r="G297" s="78"/>
      <c r="H297" s="79"/>
      <c r="I297" s="79"/>
      <c r="J297" s="78"/>
      <c r="K297" s="78"/>
      <c r="L297" s="78"/>
    </row>
    <row r="298" spans="1:12" ht="409.6" hidden="1" customHeight="1" x14ac:dyDescent="0.25">
      <c r="A298" s="88" t="s">
        <v>115</v>
      </c>
      <c r="B298" s="88" t="s">
        <v>116</v>
      </c>
      <c r="C298" s="89">
        <f>SUBTOTAL(9,C299:C316)</f>
        <v>0</v>
      </c>
      <c r="D298" s="89">
        <f>SUBTOTAL(9,D299:D316)</f>
        <v>35000</v>
      </c>
      <c r="E298" s="89">
        <f>SUBTOTAL(9,E299:E316)</f>
        <v>16226.03</v>
      </c>
      <c r="F298" s="89">
        <f>G298-D298</f>
        <v>-35000</v>
      </c>
      <c r="G298" s="89">
        <f>SUBTOTAL(9,G299:G316)</f>
        <v>0</v>
      </c>
      <c r="H298" s="90" t="str">
        <f>IF(C298&lt;&gt;0,E298/C298,"-")</f>
        <v>-</v>
      </c>
      <c r="I298" s="90">
        <f>IF(D298&lt;&gt;0,E298/D298,"-")</f>
        <v>0.46360085714285715</v>
      </c>
      <c r="J298" s="89">
        <f>SUBTOTAL(9,J299:J316)</f>
        <v>0</v>
      </c>
      <c r="K298" s="89">
        <f>SUBTOTAL(9,K299:K316)</f>
        <v>0</v>
      </c>
      <c r="L298" s="89">
        <f>SUBTOTAL(9,L299:L316)</f>
        <v>0</v>
      </c>
    </row>
    <row r="299" spans="1:12" ht="30" hidden="1" customHeight="1" x14ac:dyDescent="0.25">
      <c r="A299" s="70"/>
      <c r="B299" s="70"/>
      <c r="C299" s="71"/>
      <c r="D299" s="91"/>
      <c r="E299" s="91"/>
      <c r="F299" s="91"/>
      <c r="G299" s="78"/>
      <c r="H299" s="79"/>
      <c r="I299" s="79"/>
      <c r="J299" s="78"/>
      <c r="K299" s="78"/>
      <c r="L299" s="78"/>
    </row>
    <row r="300" spans="1:12" ht="409.6" hidden="1" customHeight="1" x14ac:dyDescent="0.25">
      <c r="A300" s="92" t="s">
        <v>115</v>
      </c>
      <c r="B300" s="92" t="s">
        <v>116</v>
      </c>
      <c r="C300" s="93">
        <f>SUBTOTAL(9,C301:C315)</f>
        <v>0</v>
      </c>
      <c r="D300" s="93">
        <f>SUBTOTAL(9,D301:D315)</f>
        <v>35000</v>
      </c>
      <c r="E300" s="93">
        <f>SUBTOTAL(9,E301:E315)</f>
        <v>16226.03</v>
      </c>
      <c r="F300" s="93">
        <f>G300-D300</f>
        <v>-35000</v>
      </c>
      <c r="G300" s="93">
        <f>SUBTOTAL(9,G301:G315)</f>
        <v>0</v>
      </c>
      <c r="H300" s="94" t="str">
        <f>IF(C300&lt;&gt;0,E300/C300,"-")</f>
        <v>-</v>
      </c>
      <c r="I300" s="94">
        <f>IF(D300&lt;&gt;0,E300/D300,"-")</f>
        <v>0.46360085714285715</v>
      </c>
      <c r="J300" s="93">
        <f>SUBTOTAL(9,J301:J315)</f>
        <v>0</v>
      </c>
      <c r="K300" s="93">
        <f>SUBTOTAL(9,K301:K315)</f>
        <v>0</v>
      </c>
      <c r="L300" s="93">
        <f>SUBTOTAL(9,L301:L315)</f>
        <v>0</v>
      </c>
    </row>
    <row r="301" spans="1:12" ht="30" hidden="1" customHeight="1" x14ac:dyDescent="0.25">
      <c r="A301" s="70"/>
      <c r="B301" s="70"/>
      <c r="C301" s="71"/>
      <c r="D301" s="6"/>
      <c r="E301" s="6"/>
      <c r="F301" s="6"/>
      <c r="G301" s="78"/>
      <c r="H301" s="79"/>
      <c r="I301" s="79"/>
      <c r="J301" s="78"/>
      <c r="K301" s="78"/>
      <c r="L301" s="78"/>
    </row>
    <row r="302" spans="1:12" ht="409.6" hidden="1" customHeight="1" x14ac:dyDescent="0.25">
      <c r="A302" s="95" t="s">
        <v>115</v>
      </c>
      <c r="B302" s="95" t="s">
        <v>116</v>
      </c>
      <c r="C302" s="96">
        <f>SUBTOTAL(9,C303:C314)</f>
        <v>0</v>
      </c>
      <c r="D302" s="96">
        <f>SUBTOTAL(9,D303:D314)</f>
        <v>35000</v>
      </c>
      <c r="E302" s="96">
        <f>SUBTOTAL(9,E303:E314)</f>
        <v>16226.03</v>
      </c>
      <c r="F302" s="96">
        <f>G302-D302</f>
        <v>-35000</v>
      </c>
      <c r="G302" s="96">
        <f>SUBTOTAL(9,G303:G314)</f>
        <v>0</v>
      </c>
      <c r="H302" s="97" t="str">
        <f>IF(C302&lt;&gt;0,E302/C302,"-")</f>
        <v>-</v>
      </c>
      <c r="I302" s="97">
        <f>IF(D302&lt;&gt;0,E302/D302,"-")</f>
        <v>0.46360085714285715</v>
      </c>
      <c r="J302" s="96">
        <f>SUBTOTAL(9,J303:J314)</f>
        <v>0</v>
      </c>
      <c r="K302" s="96">
        <f>SUBTOTAL(9,K303:K314)</f>
        <v>0</v>
      </c>
      <c r="L302" s="96">
        <f>SUBTOTAL(9,L303:L314)</f>
        <v>0</v>
      </c>
    </row>
    <row r="303" spans="1:12" ht="30" hidden="1" customHeight="1" x14ac:dyDescent="0.25">
      <c r="A303" s="70"/>
      <c r="B303" s="70"/>
      <c r="C303" s="71"/>
      <c r="D303" s="98"/>
      <c r="E303" s="98"/>
      <c r="F303" s="98"/>
      <c r="G303" s="78"/>
      <c r="H303" s="79"/>
      <c r="I303" s="79"/>
      <c r="J303" s="78"/>
      <c r="K303" s="78"/>
      <c r="L303" s="78"/>
    </row>
    <row r="304" spans="1:12" ht="409.6" hidden="1" customHeight="1" x14ac:dyDescent="0.25">
      <c r="A304" s="99" t="s">
        <v>115</v>
      </c>
      <c r="B304" s="99" t="s">
        <v>116</v>
      </c>
      <c r="C304" s="100">
        <f>SUBTOTAL(9,C305:C313)</f>
        <v>0</v>
      </c>
      <c r="D304" s="100">
        <f>SUBTOTAL(9,D305:D313)</f>
        <v>35000</v>
      </c>
      <c r="E304" s="100">
        <f>SUBTOTAL(9,E305:E313)</f>
        <v>16226.03</v>
      </c>
      <c r="F304" s="100">
        <f>G304-D304</f>
        <v>-35000</v>
      </c>
      <c r="G304" s="100">
        <f>SUBTOTAL(9,G305:G313)</f>
        <v>0</v>
      </c>
      <c r="H304" s="101" t="str">
        <f>IF(C304&lt;&gt;0,E304/C304,"-")</f>
        <v>-</v>
      </c>
      <c r="I304" s="101">
        <f>IF(D304&lt;&gt;0,E304/D304,"-")</f>
        <v>0.46360085714285715</v>
      </c>
      <c r="J304" s="100">
        <f>SUBTOTAL(9,J305:J313)</f>
        <v>0</v>
      </c>
      <c r="K304" s="100">
        <f>SUBTOTAL(9,K305:K313)</f>
        <v>0</v>
      </c>
      <c r="L304" s="100">
        <f>SUBTOTAL(9,L305:L313)</f>
        <v>0</v>
      </c>
    </row>
    <row r="305" spans="1:12" ht="22.5" hidden="1" customHeight="1" x14ac:dyDescent="0.25">
      <c r="A305" s="70"/>
      <c r="B305" s="70"/>
      <c r="C305" s="71"/>
      <c r="D305" s="98"/>
      <c r="E305" s="98"/>
      <c r="F305" s="98"/>
      <c r="G305" s="98"/>
      <c r="H305" s="102"/>
      <c r="I305" s="102"/>
      <c r="J305" s="98"/>
      <c r="K305" s="98"/>
      <c r="L305" s="98"/>
    </row>
    <row r="306" spans="1:12" ht="409.6" hidden="1" customHeight="1" x14ac:dyDescent="0.25">
      <c r="A306" s="103" t="s">
        <v>115</v>
      </c>
      <c r="B306" s="103" t="s">
        <v>116</v>
      </c>
      <c r="C306" s="98">
        <f>SUBTOTAL(9,C307:C312)</f>
        <v>0</v>
      </c>
      <c r="D306" s="98">
        <f>SUBTOTAL(9,D307:D312)</f>
        <v>35000</v>
      </c>
      <c r="E306" s="98">
        <f>SUBTOTAL(9,E307:E312)</f>
        <v>16226.03</v>
      </c>
      <c r="F306" s="98">
        <f>G306-D306</f>
        <v>-35000</v>
      </c>
      <c r="G306" s="98">
        <f>SUBTOTAL(9,G307:G312)</f>
        <v>0</v>
      </c>
      <c r="H306" s="102" t="str">
        <f>IF(C306&lt;&gt;0,E306/C306,"-")</f>
        <v>-</v>
      </c>
      <c r="I306" s="102">
        <f>IF(D306&lt;&gt;0,E306/D306,"-")</f>
        <v>0.46360085714285715</v>
      </c>
      <c r="J306" s="98">
        <f>SUBTOTAL(9,J307:J312)</f>
        <v>0</v>
      </c>
      <c r="K306" s="98">
        <f>SUBTOTAL(9,K307:K312)</f>
        <v>0</v>
      </c>
      <c r="L306" s="98">
        <f>SUBTOTAL(9,L307:L312)</f>
        <v>0</v>
      </c>
    </row>
    <row r="307" spans="1:12" ht="30" hidden="1" customHeight="1" x14ac:dyDescent="0.25">
      <c r="A307" s="70"/>
      <c r="B307" s="70"/>
      <c r="C307" s="71"/>
      <c r="D307" s="104"/>
      <c r="E307" s="104"/>
      <c r="F307" s="104"/>
      <c r="G307" s="78"/>
      <c r="H307" s="79"/>
      <c r="I307" s="79"/>
      <c r="J307" s="78"/>
      <c r="K307" s="78"/>
      <c r="L307" s="78"/>
    </row>
    <row r="308" spans="1:12" ht="15" customHeight="1" x14ac:dyDescent="0.25">
      <c r="A308" s="105" t="s">
        <v>117</v>
      </c>
      <c r="B308" s="105" t="s">
        <v>118</v>
      </c>
      <c r="C308" s="106">
        <v>0</v>
      </c>
      <c r="D308" s="106">
        <v>3000</v>
      </c>
      <c r="E308" s="106">
        <v>165.9</v>
      </c>
      <c r="F308" s="106">
        <f>G308-D308</f>
        <v>-3000</v>
      </c>
      <c r="G308" s="106"/>
      <c r="H308" s="107" t="str">
        <f>IF(C308&lt;&gt;0,0/C308,"-")</f>
        <v>-</v>
      </c>
      <c r="I308" s="107">
        <f>IF(D308&lt;&gt;0,E308/D308,"-")</f>
        <v>5.5300000000000002E-2</v>
      </c>
      <c r="J308" s="106">
        <v>0</v>
      </c>
      <c r="K308" s="108">
        <v>0</v>
      </c>
      <c r="L308" s="108">
        <v>0</v>
      </c>
    </row>
    <row r="309" spans="1:12" ht="15" customHeight="1" x14ac:dyDescent="0.25">
      <c r="A309" s="105" t="s">
        <v>119</v>
      </c>
      <c r="B309" s="105" t="s">
        <v>120</v>
      </c>
      <c r="C309" s="106">
        <v>0</v>
      </c>
      <c r="D309" s="106">
        <v>5000</v>
      </c>
      <c r="E309" s="106">
        <v>3274.12</v>
      </c>
      <c r="F309" s="106">
        <f>G309-D309</f>
        <v>-5000</v>
      </c>
      <c r="G309" s="106"/>
      <c r="H309" s="107" t="str">
        <f>IF(C309&lt;&gt;0,0/C309,"-")</f>
        <v>-</v>
      </c>
      <c r="I309" s="107">
        <f>IF(D309&lt;&gt;0,E309/D309,"-")</f>
        <v>0.65482399999999996</v>
      </c>
      <c r="J309" s="106">
        <v>0</v>
      </c>
      <c r="K309" s="108">
        <v>0</v>
      </c>
      <c r="L309" s="108">
        <v>0</v>
      </c>
    </row>
    <row r="310" spans="1:12" ht="15" customHeight="1" x14ac:dyDescent="0.25">
      <c r="A310" s="105" t="s">
        <v>121</v>
      </c>
      <c r="B310" s="105" t="s">
        <v>122</v>
      </c>
      <c r="C310" s="106">
        <v>0</v>
      </c>
      <c r="D310" s="106">
        <v>15000</v>
      </c>
      <c r="E310" s="106">
        <v>0</v>
      </c>
      <c r="F310" s="106">
        <f>G310-D310</f>
        <v>-15000</v>
      </c>
      <c r="G310" s="106"/>
      <c r="H310" s="107" t="str">
        <f>IF(C310&lt;&gt;0,0/C310,"-")</f>
        <v>-</v>
      </c>
      <c r="I310" s="107">
        <f>IF(D310&lt;&gt;0,E310/D310,"-")</f>
        <v>0</v>
      </c>
      <c r="J310" s="106">
        <v>0</v>
      </c>
      <c r="K310" s="108">
        <v>0</v>
      </c>
      <c r="L310" s="108">
        <v>0</v>
      </c>
    </row>
    <row r="311" spans="1:12" ht="15" customHeight="1" x14ac:dyDescent="0.25">
      <c r="A311" s="105" t="s">
        <v>123</v>
      </c>
      <c r="B311" s="105" t="s">
        <v>124</v>
      </c>
      <c r="C311" s="106">
        <v>0</v>
      </c>
      <c r="D311" s="106">
        <v>12000</v>
      </c>
      <c r="E311" s="106">
        <v>12786.01</v>
      </c>
      <c r="F311" s="106">
        <f>G311-D311</f>
        <v>-12000</v>
      </c>
      <c r="G311" s="106"/>
      <c r="H311" s="107" t="str">
        <f>IF(C311&lt;&gt;0,0/C311,"-")</f>
        <v>-</v>
      </c>
      <c r="I311" s="107">
        <f>IF(D311&lt;&gt;0,E311/D311,"-")</f>
        <v>1.0655008333333333</v>
      </c>
      <c r="J311" s="106">
        <v>0</v>
      </c>
      <c r="K311" s="108">
        <v>0</v>
      </c>
      <c r="L311" s="108">
        <v>0</v>
      </c>
    </row>
    <row r="312" spans="1:12" hidden="1" x14ac:dyDescent="0.25">
      <c r="A312" s="70"/>
      <c r="B312" s="70"/>
      <c r="C312" s="71"/>
      <c r="D312" s="106"/>
      <c r="E312" s="106"/>
      <c r="F312" s="106"/>
      <c r="G312" s="106"/>
      <c r="H312" s="107"/>
      <c r="I312" s="107"/>
      <c r="J312" s="106"/>
      <c r="K312" s="106"/>
      <c r="L312" s="106"/>
    </row>
    <row r="313" spans="1:12" hidden="1" x14ac:dyDescent="0.25">
      <c r="A313" s="70"/>
      <c r="B313" s="70"/>
      <c r="C313" s="71"/>
      <c r="D313" s="71"/>
      <c r="E313" s="71"/>
      <c r="F313" s="71"/>
      <c r="G313" s="78"/>
      <c r="H313" s="79"/>
      <c r="I313" s="79"/>
      <c r="J313" s="78"/>
      <c r="K313" s="78"/>
      <c r="L313" s="78"/>
    </row>
    <row r="314" spans="1:12" ht="20.100000000000001" hidden="1" customHeight="1" x14ac:dyDescent="0.25">
      <c r="A314" s="70"/>
      <c r="B314" s="70"/>
      <c r="C314" s="71"/>
      <c r="D314" s="71"/>
      <c r="E314" s="71"/>
      <c r="F314" s="71"/>
      <c r="G314" s="78"/>
      <c r="H314" s="79"/>
      <c r="I314" s="79"/>
      <c r="J314" s="78"/>
      <c r="K314" s="78"/>
      <c r="L314" s="78"/>
    </row>
    <row r="315" spans="1:12" ht="20.100000000000001" hidden="1" customHeight="1" x14ac:dyDescent="0.25">
      <c r="A315" s="70"/>
      <c r="B315" s="70"/>
      <c r="C315" s="71"/>
      <c r="D315" s="71"/>
      <c r="E315" s="71"/>
      <c r="F315" s="71"/>
      <c r="G315" s="78"/>
      <c r="H315" s="79"/>
      <c r="I315" s="79"/>
      <c r="J315" s="78"/>
      <c r="K315" s="78"/>
      <c r="L315" s="78"/>
    </row>
    <row r="316" spans="1:12" ht="20.100000000000001" hidden="1" customHeight="1" x14ac:dyDescent="0.25">
      <c r="A316" s="70"/>
      <c r="B316" s="70"/>
      <c r="C316" s="71"/>
      <c r="D316" s="71"/>
      <c r="E316" s="71"/>
      <c r="F316" s="71"/>
      <c r="G316" s="78"/>
      <c r="H316" s="79"/>
      <c r="I316" s="79"/>
      <c r="J316" s="78"/>
      <c r="K316" s="78"/>
      <c r="L316" s="78"/>
    </row>
    <row r="317" spans="1:12" ht="20.100000000000001" hidden="1" customHeight="1" x14ac:dyDescent="0.25">
      <c r="A317" s="70"/>
      <c r="B317" s="70"/>
      <c r="C317" s="71"/>
      <c r="D317" s="71"/>
      <c r="E317" s="71"/>
      <c r="F317" s="71"/>
      <c r="G317" s="78"/>
      <c r="H317" s="79"/>
      <c r="I317" s="79"/>
      <c r="J317" s="78"/>
      <c r="K317" s="78"/>
      <c r="L317" s="78"/>
    </row>
    <row r="318" spans="1:12" s="4" customFormat="1" ht="18" customHeight="1" x14ac:dyDescent="0.25">
      <c r="A318" s="84" t="s">
        <v>125</v>
      </c>
      <c r="B318" s="84" t="s">
        <v>126</v>
      </c>
      <c r="C318" s="85">
        <f>SUBTOTAL(9,C319:C338)</f>
        <v>0</v>
      </c>
      <c r="D318" s="85">
        <f>SUBTOTAL(9,D319:D338)</f>
        <v>220000</v>
      </c>
      <c r="E318" s="85">
        <f>SUBTOTAL(9,E319:E338)</f>
        <v>98359.25</v>
      </c>
      <c r="F318" s="85">
        <f>G318-D318</f>
        <v>-220000</v>
      </c>
      <c r="G318" s="85">
        <f>SUBTOTAL(9,G319:G338)</f>
        <v>0</v>
      </c>
      <c r="H318" s="86" t="str">
        <f>IF(C318&lt;&gt;0,E318/C318,"-")</f>
        <v>-</v>
      </c>
      <c r="I318" s="86">
        <f>IF(D318&lt;&gt;0,E318/D318,"-")</f>
        <v>0.44708750000000003</v>
      </c>
      <c r="J318" s="85">
        <f>SUBTOTAL(9,J319:J338)</f>
        <v>0</v>
      </c>
      <c r="K318" s="85">
        <f>SUBTOTAL(9,K319:K338)</f>
        <v>0</v>
      </c>
      <c r="L318" s="85">
        <f>SUBTOTAL(9,L319:L338)</f>
        <v>0</v>
      </c>
    </row>
    <row r="319" spans="1:12" ht="30" hidden="1" customHeight="1" x14ac:dyDescent="0.25">
      <c r="A319" s="70"/>
      <c r="B319" s="70"/>
      <c r="C319" s="71"/>
      <c r="D319" s="87"/>
      <c r="E319" s="87"/>
      <c r="F319" s="87"/>
      <c r="G319" s="78"/>
      <c r="H319" s="79"/>
      <c r="I319" s="79"/>
      <c r="J319" s="78"/>
      <c r="K319" s="78"/>
      <c r="L319" s="78"/>
    </row>
    <row r="320" spans="1:12" ht="409.6" hidden="1" customHeight="1" x14ac:dyDescent="0.25">
      <c r="A320" s="88" t="s">
        <v>125</v>
      </c>
      <c r="B320" s="88" t="s">
        <v>126</v>
      </c>
      <c r="C320" s="89">
        <f>SUBTOTAL(9,C321:C337)</f>
        <v>0</v>
      </c>
      <c r="D320" s="89">
        <f>SUBTOTAL(9,D321:D337)</f>
        <v>220000</v>
      </c>
      <c r="E320" s="89">
        <f>SUBTOTAL(9,E321:E337)</f>
        <v>98359.25</v>
      </c>
      <c r="F320" s="89">
        <f>G320-D320</f>
        <v>-220000</v>
      </c>
      <c r="G320" s="89">
        <f>SUBTOTAL(9,G321:G337)</f>
        <v>0</v>
      </c>
      <c r="H320" s="90" t="str">
        <f>IF(C320&lt;&gt;0,E320/C320,"-")</f>
        <v>-</v>
      </c>
      <c r="I320" s="90">
        <f>IF(D320&lt;&gt;0,E320/D320,"-")</f>
        <v>0.44708750000000003</v>
      </c>
      <c r="J320" s="89">
        <f>SUBTOTAL(9,J321:J337)</f>
        <v>0</v>
      </c>
      <c r="K320" s="89">
        <f>SUBTOTAL(9,K321:K337)</f>
        <v>0</v>
      </c>
      <c r="L320" s="89">
        <f>SUBTOTAL(9,L321:L337)</f>
        <v>0</v>
      </c>
    </row>
    <row r="321" spans="1:12" ht="30" hidden="1" customHeight="1" x14ac:dyDescent="0.25">
      <c r="A321" s="70"/>
      <c r="B321" s="70"/>
      <c r="C321" s="71"/>
      <c r="D321" s="91"/>
      <c r="E321" s="91"/>
      <c r="F321" s="91"/>
      <c r="G321" s="78"/>
      <c r="H321" s="79"/>
      <c r="I321" s="79"/>
      <c r="J321" s="78"/>
      <c r="K321" s="78"/>
      <c r="L321" s="78"/>
    </row>
    <row r="322" spans="1:12" ht="409.6" hidden="1" customHeight="1" x14ac:dyDescent="0.25">
      <c r="A322" s="92" t="s">
        <v>125</v>
      </c>
      <c r="B322" s="92" t="s">
        <v>126</v>
      </c>
      <c r="C322" s="93">
        <f>SUBTOTAL(9,C323:C336)</f>
        <v>0</v>
      </c>
      <c r="D322" s="93">
        <f>SUBTOTAL(9,D323:D336)</f>
        <v>220000</v>
      </c>
      <c r="E322" s="93">
        <f>SUBTOTAL(9,E323:E336)</f>
        <v>98359.25</v>
      </c>
      <c r="F322" s="93">
        <f>G322-D322</f>
        <v>-220000</v>
      </c>
      <c r="G322" s="93">
        <f>SUBTOTAL(9,G323:G336)</f>
        <v>0</v>
      </c>
      <c r="H322" s="94" t="str">
        <f>IF(C322&lt;&gt;0,E322/C322,"-")</f>
        <v>-</v>
      </c>
      <c r="I322" s="94">
        <f>IF(D322&lt;&gt;0,E322/D322,"-")</f>
        <v>0.44708750000000003</v>
      </c>
      <c r="J322" s="93">
        <f>SUBTOTAL(9,J323:J336)</f>
        <v>0</v>
      </c>
      <c r="K322" s="93">
        <f>SUBTOTAL(9,K323:K336)</f>
        <v>0</v>
      </c>
      <c r="L322" s="93">
        <f>SUBTOTAL(9,L323:L336)</f>
        <v>0</v>
      </c>
    </row>
    <row r="323" spans="1:12" ht="30" hidden="1" customHeight="1" x14ac:dyDescent="0.25">
      <c r="A323" s="70"/>
      <c r="B323" s="70"/>
      <c r="C323" s="71"/>
      <c r="D323" s="6"/>
      <c r="E323" s="6"/>
      <c r="F323" s="6"/>
      <c r="G323" s="78"/>
      <c r="H323" s="79"/>
      <c r="I323" s="79"/>
      <c r="J323" s="78"/>
      <c r="K323" s="78"/>
      <c r="L323" s="78"/>
    </row>
    <row r="324" spans="1:12" ht="409.6" hidden="1" customHeight="1" x14ac:dyDescent="0.25">
      <c r="A324" s="95" t="s">
        <v>125</v>
      </c>
      <c r="B324" s="95" t="s">
        <v>126</v>
      </c>
      <c r="C324" s="96">
        <f>SUBTOTAL(9,C325:C335)</f>
        <v>0</v>
      </c>
      <c r="D324" s="96">
        <f>SUBTOTAL(9,D325:D335)</f>
        <v>220000</v>
      </c>
      <c r="E324" s="96">
        <f>SUBTOTAL(9,E325:E335)</f>
        <v>98359.25</v>
      </c>
      <c r="F324" s="96">
        <f>G324-D324</f>
        <v>-220000</v>
      </c>
      <c r="G324" s="96">
        <f>SUBTOTAL(9,G325:G335)</f>
        <v>0</v>
      </c>
      <c r="H324" s="97" t="str">
        <f>IF(C324&lt;&gt;0,E324/C324,"-")</f>
        <v>-</v>
      </c>
      <c r="I324" s="97">
        <f>IF(D324&lt;&gt;0,E324/D324,"-")</f>
        <v>0.44708750000000003</v>
      </c>
      <c r="J324" s="96">
        <f>SUBTOTAL(9,J325:J335)</f>
        <v>0</v>
      </c>
      <c r="K324" s="96">
        <f>SUBTOTAL(9,K325:K335)</f>
        <v>0</v>
      </c>
      <c r="L324" s="96">
        <f>SUBTOTAL(9,L325:L335)</f>
        <v>0</v>
      </c>
    </row>
    <row r="325" spans="1:12" ht="30" hidden="1" customHeight="1" x14ac:dyDescent="0.25">
      <c r="A325" s="70"/>
      <c r="B325" s="70"/>
      <c r="C325" s="71"/>
      <c r="D325" s="98"/>
      <c r="E325" s="98"/>
      <c r="F325" s="98"/>
      <c r="G325" s="78"/>
      <c r="H325" s="79"/>
      <c r="I325" s="79"/>
      <c r="J325" s="78"/>
      <c r="K325" s="78"/>
      <c r="L325" s="78"/>
    </row>
    <row r="326" spans="1:12" ht="409.6" hidden="1" customHeight="1" x14ac:dyDescent="0.25">
      <c r="A326" s="99" t="s">
        <v>125</v>
      </c>
      <c r="B326" s="99" t="s">
        <v>126</v>
      </c>
      <c r="C326" s="100">
        <f>SUBTOTAL(9,C327:C334)</f>
        <v>0</v>
      </c>
      <c r="D326" s="100">
        <f>SUBTOTAL(9,D327:D334)</f>
        <v>220000</v>
      </c>
      <c r="E326" s="100">
        <f>SUBTOTAL(9,E327:E334)</f>
        <v>98359.25</v>
      </c>
      <c r="F326" s="100">
        <f>G326-D326</f>
        <v>-220000</v>
      </c>
      <c r="G326" s="100">
        <f>SUBTOTAL(9,G327:G334)</f>
        <v>0</v>
      </c>
      <c r="H326" s="101" t="str">
        <f>IF(C326&lt;&gt;0,E326/C326,"-")</f>
        <v>-</v>
      </c>
      <c r="I326" s="101">
        <f>IF(D326&lt;&gt;0,E326/D326,"-")</f>
        <v>0.44708750000000003</v>
      </c>
      <c r="J326" s="100">
        <f>SUBTOTAL(9,J327:J334)</f>
        <v>0</v>
      </c>
      <c r="K326" s="100">
        <f>SUBTOTAL(9,K327:K334)</f>
        <v>0</v>
      </c>
      <c r="L326" s="100">
        <f>SUBTOTAL(9,L327:L334)</f>
        <v>0</v>
      </c>
    </row>
    <row r="327" spans="1:12" ht="22.5" hidden="1" customHeight="1" x14ac:dyDescent="0.25">
      <c r="A327" s="70"/>
      <c r="B327" s="70"/>
      <c r="C327" s="71"/>
      <c r="D327" s="98"/>
      <c r="E327" s="98"/>
      <c r="F327" s="98"/>
      <c r="G327" s="98"/>
      <c r="H327" s="102"/>
      <c r="I327" s="102"/>
      <c r="J327" s="98"/>
      <c r="K327" s="98"/>
      <c r="L327" s="98"/>
    </row>
    <row r="328" spans="1:12" ht="409.6" hidden="1" customHeight="1" x14ac:dyDescent="0.25">
      <c r="A328" s="103" t="s">
        <v>125</v>
      </c>
      <c r="B328" s="103" t="s">
        <v>126</v>
      </c>
      <c r="C328" s="98">
        <f>SUBTOTAL(9,C329:C333)</f>
        <v>0</v>
      </c>
      <c r="D328" s="98">
        <f>SUBTOTAL(9,D329:D333)</f>
        <v>220000</v>
      </c>
      <c r="E328" s="98">
        <f>SUBTOTAL(9,E329:E333)</f>
        <v>98359.25</v>
      </c>
      <c r="F328" s="98">
        <f>G328-D328</f>
        <v>-220000</v>
      </c>
      <c r="G328" s="98">
        <f>SUBTOTAL(9,G329:G333)</f>
        <v>0</v>
      </c>
      <c r="H328" s="102" t="str">
        <f>IF(C328&lt;&gt;0,E328/C328,"-")</f>
        <v>-</v>
      </c>
      <c r="I328" s="102">
        <f>IF(D328&lt;&gt;0,E328/D328,"-")</f>
        <v>0.44708750000000003</v>
      </c>
      <c r="J328" s="98">
        <f>SUBTOTAL(9,J329:J333)</f>
        <v>0</v>
      </c>
      <c r="K328" s="98">
        <f>SUBTOTAL(9,K329:K333)</f>
        <v>0</v>
      </c>
      <c r="L328" s="98">
        <f>SUBTOTAL(9,L329:L333)</f>
        <v>0</v>
      </c>
    </row>
    <row r="329" spans="1:12" ht="30" hidden="1" customHeight="1" x14ac:dyDescent="0.25">
      <c r="A329" s="70"/>
      <c r="B329" s="70"/>
      <c r="C329" s="71"/>
      <c r="D329" s="104"/>
      <c r="E329" s="104"/>
      <c r="F329" s="104"/>
      <c r="G329" s="78"/>
      <c r="H329" s="79"/>
      <c r="I329" s="79"/>
      <c r="J329" s="78"/>
      <c r="K329" s="78"/>
      <c r="L329" s="78"/>
    </row>
    <row r="330" spans="1:12" ht="15" customHeight="1" x14ac:dyDescent="0.25">
      <c r="A330" s="105" t="s">
        <v>127</v>
      </c>
      <c r="B330" s="105" t="s">
        <v>128</v>
      </c>
      <c r="C330" s="106">
        <v>0</v>
      </c>
      <c r="D330" s="106">
        <v>19000</v>
      </c>
      <c r="E330" s="106">
        <v>5595.5</v>
      </c>
      <c r="F330" s="106">
        <f>G330-D330</f>
        <v>-19000</v>
      </c>
      <c r="G330" s="106"/>
      <c r="H330" s="107" t="str">
        <f>IF(C330&lt;&gt;0,0/C330,"-")</f>
        <v>-</v>
      </c>
      <c r="I330" s="107">
        <f>IF(D330&lt;&gt;0,E330/D330,"-")</f>
        <v>0.29449999999999998</v>
      </c>
      <c r="J330" s="106">
        <v>0</v>
      </c>
      <c r="K330" s="108">
        <v>0</v>
      </c>
      <c r="L330" s="108">
        <v>0</v>
      </c>
    </row>
    <row r="331" spans="1:12" ht="15" customHeight="1" x14ac:dyDescent="0.25">
      <c r="A331" s="105" t="s">
        <v>129</v>
      </c>
      <c r="B331" s="105" t="s">
        <v>130</v>
      </c>
      <c r="C331" s="106">
        <v>0</v>
      </c>
      <c r="D331" s="106">
        <v>200000</v>
      </c>
      <c r="E331" s="106">
        <v>92763.75</v>
      </c>
      <c r="F331" s="106">
        <f>G331-D331</f>
        <v>-200000</v>
      </c>
      <c r="G331" s="106"/>
      <c r="H331" s="107" t="str">
        <f>IF(C331&lt;&gt;0,0/C331,"-")</f>
        <v>-</v>
      </c>
      <c r="I331" s="107">
        <f>IF(D331&lt;&gt;0,E331/D331,"-")</f>
        <v>0.46381875</v>
      </c>
      <c r="J331" s="106">
        <v>0</v>
      </c>
      <c r="K331" s="108">
        <v>0</v>
      </c>
      <c r="L331" s="108">
        <v>0</v>
      </c>
    </row>
    <row r="332" spans="1:12" ht="15" customHeight="1" x14ac:dyDescent="0.25">
      <c r="A332" s="105" t="s">
        <v>131</v>
      </c>
      <c r="B332" s="105" t="s">
        <v>132</v>
      </c>
      <c r="C332" s="106">
        <v>0</v>
      </c>
      <c r="D332" s="106">
        <v>1000</v>
      </c>
      <c r="E332" s="106">
        <v>0</v>
      </c>
      <c r="F332" s="106">
        <f>G332-D332</f>
        <v>-1000</v>
      </c>
      <c r="G332" s="106"/>
      <c r="H332" s="107" t="str">
        <f>IF(C332&lt;&gt;0,0/C332,"-")</f>
        <v>-</v>
      </c>
      <c r="I332" s="107">
        <f>IF(D332&lt;&gt;0,E332/D332,"-")</f>
        <v>0</v>
      </c>
      <c r="J332" s="106">
        <v>0</v>
      </c>
      <c r="K332" s="108">
        <v>0</v>
      </c>
      <c r="L332" s="108">
        <v>0</v>
      </c>
    </row>
    <row r="333" spans="1:12" hidden="1" x14ac:dyDescent="0.25">
      <c r="A333" s="70"/>
      <c r="B333" s="70"/>
      <c r="C333" s="71"/>
      <c r="D333" s="106"/>
      <c r="E333" s="106"/>
      <c r="F333" s="106"/>
      <c r="G333" s="106"/>
      <c r="H333" s="107"/>
      <c r="I333" s="107"/>
      <c r="J333" s="106"/>
      <c r="K333" s="106"/>
      <c r="L333" s="106"/>
    </row>
    <row r="334" spans="1:12" hidden="1" x14ac:dyDescent="0.25">
      <c r="A334" s="70"/>
      <c r="B334" s="70"/>
      <c r="C334" s="71"/>
      <c r="D334" s="71"/>
      <c r="E334" s="71"/>
      <c r="F334" s="71"/>
      <c r="G334" s="78"/>
      <c r="H334" s="79"/>
      <c r="I334" s="79"/>
      <c r="J334" s="78"/>
      <c r="K334" s="78"/>
      <c r="L334" s="78"/>
    </row>
    <row r="335" spans="1:12" ht="20.100000000000001" hidden="1" customHeight="1" x14ac:dyDescent="0.25">
      <c r="A335" s="70"/>
      <c r="B335" s="70"/>
      <c r="C335" s="71"/>
      <c r="D335" s="71"/>
      <c r="E335" s="71"/>
      <c r="F335" s="71"/>
      <c r="G335" s="78"/>
      <c r="H335" s="79"/>
      <c r="I335" s="79"/>
      <c r="J335" s="78"/>
      <c r="K335" s="78"/>
      <c r="L335" s="78"/>
    </row>
    <row r="336" spans="1:12" ht="20.100000000000001" hidden="1" customHeight="1" x14ac:dyDescent="0.25">
      <c r="A336" s="70"/>
      <c r="B336" s="70"/>
      <c r="C336" s="71"/>
      <c r="D336" s="71"/>
      <c r="E336" s="71"/>
      <c r="F336" s="71"/>
      <c r="G336" s="78"/>
      <c r="H336" s="79"/>
      <c r="I336" s="79"/>
      <c r="J336" s="78"/>
      <c r="K336" s="78"/>
      <c r="L336" s="78"/>
    </row>
    <row r="337" spans="1:12" ht="20.100000000000001" hidden="1" customHeight="1" x14ac:dyDescent="0.25">
      <c r="A337" s="70"/>
      <c r="B337" s="70"/>
      <c r="C337" s="71"/>
      <c r="D337" s="71"/>
      <c r="E337" s="71"/>
      <c r="F337" s="71"/>
      <c r="G337" s="78"/>
      <c r="H337" s="79"/>
      <c r="I337" s="79"/>
      <c r="J337" s="78"/>
      <c r="K337" s="78"/>
      <c r="L337" s="78"/>
    </row>
    <row r="338" spans="1:12" ht="20.100000000000001" hidden="1" customHeight="1" x14ac:dyDescent="0.25">
      <c r="A338" s="70"/>
      <c r="B338" s="70"/>
      <c r="C338" s="71"/>
      <c r="D338" s="71"/>
      <c r="E338" s="71"/>
      <c r="F338" s="71"/>
      <c r="G338" s="78"/>
      <c r="H338" s="79"/>
      <c r="I338" s="79"/>
      <c r="J338" s="78"/>
      <c r="K338" s="78"/>
      <c r="L338" s="78"/>
    </row>
    <row r="339" spans="1:12" ht="20.100000000000001" hidden="1" customHeight="1" x14ac:dyDescent="0.25">
      <c r="A339" s="70"/>
      <c r="B339" s="70"/>
      <c r="C339" s="71"/>
      <c r="D339" s="71"/>
      <c r="E339" s="71"/>
      <c r="F339" s="71"/>
      <c r="G339" s="78"/>
      <c r="H339" s="79"/>
      <c r="I339" s="79"/>
      <c r="J339" s="78"/>
      <c r="K339" s="78"/>
      <c r="L339" s="78"/>
    </row>
    <row r="340" spans="1:12" s="4" customFormat="1" ht="18" customHeight="1" x14ac:dyDescent="0.25">
      <c r="A340" s="80" t="s">
        <v>133</v>
      </c>
      <c r="B340" s="80" t="s">
        <v>134</v>
      </c>
      <c r="C340" s="81">
        <f>SUBTOTAL(9,C341:C380)</f>
        <v>0</v>
      </c>
      <c r="D340" s="81">
        <f>SUBTOTAL(9,D341:D380)</f>
        <v>3000</v>
      </c>
      <c r="E340" s="81">
        <f>SUBTOTAL(9,E341:E380)</f>
        <v>0</v>
      </c>
      <c r="F340" s="81">
        <f>G340-D340</f>
        <v>-3000</v>
      </c>
      <c r="G340" s="81">
        <f>SUBTOTAL(9,G341:G380)</f>
        <v>0</v>
      </c>
      <c r="H340" s="82" t="str">
        <f>IF(C340&lt;&gt;0,E340/C340,"-")</f>
        <v>-</v>
      </c>
      <c r="I340" s="82">
        <f>IF(D340&lt;&gt;0,E340/D340,"-")</f>
        <v>0</v>
      </c>
      <c r="J340" s="81">
        <f>SUBTOTAL(9,J341:J380)</f>
        <v>3000</v>
      </c>
      <c r="K340" s="81">
        <f>SUBTOTAL(9,K341:K380)</f>
        <v>3000</v>
      </c>
      <c r="L340" s="81">
        <f>SUBTOTAL(9,L341:L380)</f>
        <v>3000</v>
      </c>
    </row>
    <row r="341" spans="1:12" ht="30" hidden="1" customHeight="1" x14ac:dyDescent="0.25">
      <c r="A341" s="70"/>
      <c r="B341" s="57"/>
      <c r="C341" s="83"/>
      <c r="D341" s="83"/>
      <c r="E341" s="83"/>
      <c r="F341" s="83"/>
      <c r="G341" s="78"/>
      <c r="H341" s="79"/>
      <c r="I341" s="79"/>
      <c r="J341" s="78"/>
      <c r="K341" s="78"/>
      <c r="L341" s="78"/>
    </row>
    <row r="342" spans="1:12" s="4" customFormat="1" ht="18" customHeight="1" x14ac:dyDescent="0.25">
      <c r="A342" s="84" t="s">
        <v>133</v>
      </c>
      <c r="B342" s="84" t="s">
        <v>134</v>
      </c>
      <c r="C342" s="85">
        <f>SUBTOTAL(9,C343:C360)</f>
        <v>0</v>
      </c>
      <c r="D342" s="85">
        <f>SUBTOTAL(9,D343:D360)</f>
        <v>0</v>
      </c>
      <c r="E342" s="85">
        <f>SUBTOTAL(9,E343:E360)</f>
        <v>0</v>
      </c>
      <c r="F342" s="85">
        <f>G342-D342</f>
        <v>0</v>
      </c>
      <c r="G342" s="85">
        <f>SUBTOTAL(9,G343:G360)</f>
        <v>0</v>
      </c>
      <c r="H342" s="86" t="str">
        <f>IF(C342&lt;&gt;0,E342/C342,"-")</f>
        <v>-</v>
      </c>
      <c r="I342" s="86" t="str">
        <f>IF(D342&lt;&gt;0,E342/D342,"-")</f>
        <v>-</v>
      </c>
      <c r="J342" s="85">
        <f>SUBTOTAL(9,J343:J360)</f>
        <v>3000</v>
      </c>
      <c r="K342" s="85">
        <f>SUBTOTAL(9,K343:K360)</f>
        <v>3000</v>
      </c>
      <c r="L342" s="85">
        <f>SUBTOTAL(9,L343:L360)</f>
        <v>3000</v>
      </c>
    </row>
    <row r="343" spans="1:12" ht="30" hidden="1" customHeight="1" x14ac:dyDescent="0.25">
      <c r="A343" s="70"/>
      <c r="B343" s="70"/>
      <c r="C343" s="71"/>
      <c r="D343" s="87"/>
      <c r="E343" s="87"/>
      <c r="F343" s="87"/>
      <c r="G343" s="78"/>
      <c r="H343" s="79"/>
      <c r="I343" s="79"/>
      <c r="J343" s="78"/>
      <c r="K343" s="78"/>
      <c r="L343" s="78"/>
    </row>
    <row r="344" spans="1:12" ht="409.6" hidden="1" customHeight="1" x14ac:dyDescent="0.25">
      <c r="A344" s="88" t="s">
        <v>133</v>
      </c>
      <c r="B344" s="88" t="s">
        <v>134</v>
      </c>
      <c r="C344" s="89">
        <f>SUBTOTAL(9,C345:C359)</f>
        <v>0</v>
      </c>
      <c r="D344" s="89">
        <f>SUBTOTAL(9,D345:D359)</f>
        <v>0</v>
      </c>
      <c r="E344" s="89">
        <f>SUBTOTAL(9,E345:E359)</f>
        <v>0</v>
      </c>
      <c r="F344" s="89">
        <f>G344-D344</f>
        <v>0</v>
      </c>
      <c r="G344" s="89">
        <f>SUBTOTAL(9,G345:G359)</f>
        <v>0</v>
      </c>
      <c r="H344" s="90" t="str">
        <f>IF(C344&lt;&gt;0,E344/C344,"-")</f>
        <v>-</v>
      </c>
      <c r="I344" s="90" t="str">
        <f>IF(D344&lt;&gt;0,E344/D344,"-")</f>
        <v>-</v>
      </c>
      <c r="J344" s="89">
        <f>SUBTOTAL(9,J345:J359)</f>
        <v>3000</v>
      </c>
      <c r="K344" s="89">
        <f>SUBTOTAL(9,K345:K359)</f>
        <v>3000</v>
      </c>
      <c r="L344" s="89">
        <f>SUBTOTAL(9,L345:L359)</f>
        <v>3000</v>
      </c>
    </row>
    <row r="345" spans="1:12" ht="30" hidden="1" customHeight="1" x14ac:dyDescent="0.25">
      <c r="A345" s="70"/>
      <c r="B345" s="70"/>
      <c r="C345" s="71"/>
      <c r="D345" s="91"/>
      <c r="E345" s="91"/>
      <c r="F345" s="91"/>
      <c r="G345" s="78"/>
      <c r="H345" s="79"/>
      <c r="I345" s="79"/>
      <c r="J345" s="78"/>
      <c r="K345" s="78"/>
      <c r="L345" s="78"/>
    </row>
    <row r="346" spans="1:12" ht="409.6" hidden="1" customHeight="1" x14ac:dyDescent="0.25">
      <c r="A346" s="92" t="s">
        <v>133</v>
      </c>
      <c r="B346" s="92" t="s">
        <v>134</v>
      </c>
      <c r="C346" s="93">
        <f>SUBTOTAL(9,C347:C358)</f>
        <v>0</v>
      </c>
      <c r="D346" s="93">
        <f>SUBTOTAL(9,D347:D358)</f>
        <v>0</v>
      </c>
      <c r="E346" s="93">
        <f>SUBTOTAL(9,E347:E358)</f>
        <v>0</v>
      </c>
      <c r="F346" s="93">
        <f>G346-D346</f>
        <v>0</v>
      </c>
      <c r="G346" s="93">
        <f>SUBTOTAL(9,G347:G358)</f>
        <v>0</v>
      </c>
      <c r="H346" s="94" t="str">
        <f>IF(C346&lt;&gt;0,E346/C346,"-")</f>
        <v>-</v>
      </c>
      <c r="I346" s="94" t="str">
        <f>IF(D346&lt;&gt;0,E346/D346,"-")</f>
        <v>-</v>
      </c>
      <c r="J346" s="93">
        <f>SUBTOTAL(9,J347:J358)</f>
        <v>3000</v>
      </c>
      <c r="K346" s="93">
        <f>SUBTOTAL(9,K347:K358)</f>
        <v>3000</v>
      </c>
      <c r="L346" s="93">
        <f>SUBTOTAL(9,L347:L358)</f>
        <v>3000</v>
      </c>
    </row>
    <row r="347" spans="1:12" ht="30" hidden="1" customHeight="1" x14ac:dyDescent="0.25">
      <c r="A347" s="70"/>
      <c r="B347" s="70"/>
      <c r="C347" s="71"/>
      <c r="D347" s="6"/>
      <c r="E347" s="6"/>
      <c r="F347" s="6"/>
      <c r="G347" s="78"/>
      <c r="H347" s="79"/>
      <c r="I347" s="79"/>
      <c r="J347" s="78"/>
      <c r="K347" s="78"/>
      <c r="L347" s="78"/>
    </row>
    <row r="348" spans="1:12" ht="409.6" hidden="1" customHeight="1" x14ac:dyDescent="0.25">
      <c r="A348" s="95" t="s">
        <v>133</v>
      </c>
      <c r="B348" s="95" t="s">
        <v>134</v>
      </c>
      <c r="C348" s="96">
        <f>SUBTOTAL(9,C349:C357)</f>
        <v>0</v>
      </c>
      <c r="D348" s="96">
        <f>SUBTOTAL(9,D349:D357)</f>
        <v>0</v>
      </c>
      <c r="E348" s="96">
        <f>SUBTOTAL(9,E349:E357)</f>
        <v>0</v>
      </c>
      <c r="F348" s="96">
        <f>G348-D348</f>
        <v>0</v>
      </c>
      <c r="G348" s="96">
        <f>SUBTOTAL(9,G349:G357)</f>
        <v>0</v>
      </c>
      <c r="H348" s="97" t="str">
        <f>IF(C348&lt;&gt;0,E348/C348,"-")</f>
        <v>-</v>
      </c>
      <c r="I348" s="97" t="str">
        <f>IF(D348&lt;&gt;0,E348/D348,"-")</f>
        <v>-</v>
      </c>
      <c r="J348" s="96">
        <f>SUBTOTAL(9,J349:J357)</f>
        <v>3000</v>
      </c>
      <c r="K348" s="96">
        <f>SUBTOTAL(9,K349:K357)</f>
        <v>3000</v>
      </c>
      <c r="L348" s="96">
        <f>SUBTOTAL(9,L349:L357)</f>
        <v>3000</v>
      </c>
    </row>
    <row r="349" spans="1:12" ht="30" hidden="1" customHeight="1" x14ac:dyDescent="0.25">
      <c r="A349" s="70"/>
      <c r="B349" s="70"/>
      <c r="C349" s="71"/>
      <c r="D349" s="98"/>
      <c r="E349" s="98"/>
      <c r="F349" s="98"/>
      <c r="G349" s="78"/>
      <c r="H349" s="79"/>
      <c r="I349" s="79"/>
      <c r="J349" s="78"/>
      <c r="K349" s="78"/>
      <c r="L349" s="78"/>
    </row>
    <row r="350" spans="1:12" ht="409.6" hidden="1" customHeight="1" x14ac:dyDescent="0.25">
      <c r="A350" s="99" t="s">
        <v>133</v>
      </c>
      <c r="B350" s="99" t="s">
        <v>134</v>
      </c>
      <c r="C350" s="100">
        <f>SUBTOTAL(9,C351:C356)</f>
        <v>0</v>
      </c>
      <c r="D350" s="100">
        <f>SUBTOTAL(9,D351:D356)</f>
        <v>0</v>
      </c>
      <c r="E350" s="100">
        <f>SUBTOTAL(9,E351:E356)</f>
        <v>0</v>
      </c>
      <c r="F350" s="100">
        <f>G350-D350</f>
        <v>0</v>
      </c>
      <c r="G350" s="100">
        <f>SUBTOTAL(9,G351:G356)</f>
        <v>0</v>
      </c>
      <c r="H350" s="101" t="str">
        <f>IF(C350&lt;&gt;0,E350/C350,"-")</f>
        <v>-</v>
      </c>
      <c r="I350" s="101" t="str">
        <f>IF(D350&lt;&gt;0,E350/D350,"-")</f>
        <v>-</v>
      </c>
      <c r="J350" s="100">
        <f>SUBTOTAL(9,J351:J356)</f>
        <v>3000</v>
      </c>
      <c r="K350" s="100">
        <f>SUBTOTAL(9,K351:K356)</f>
        <v>3000</v>
      </c>
      <c r="L350" s="100">
        <f>SUBTOTAL(9,L351:L356)</f>
        <v>3000</v>
      </c>
    </row>
    <row r="351" spans="1:12" ht="22.5" hidden="1" customHeight="1" x14ac:dyDescent="0.25">
      <c r="A351" s="70"/>
      <c r="B351" s="70"/>
      <c r="C351" s="71"/>
      <c r="D351" s="98"/>
      <c r="E351" s="98"/>
      <c r="F351" s="98"/>
      <c r="G351" s="98"/>
      <c r="H351" s="102"/>
      <c r="I351" s="102"/>
      <c r="J351" s="98"/>
      <c r="K351" s="98"/>
      <c r="L351" s="98"/>
    </row>
    <row r="352" spans="1:12" ht="409.6" hidden="1" customHeight="1" x14ac:dyDescent="0.25">
      <c r="A352" s="103" t="s">
        <v>133</v>
      </c>
      <c r="B352" s="103" t="s">
        <v>134</v>
      </c>
      <c r="C352" s="98">
        <f>SUBTOTAL(9,C353:C355)</f>
        <v>0</v>
      </c>
      <c r="D352" s="98">
        <f>SUBTOTAL(9,D353:D355)</f>
        <v>0</v>
      </c>
      <c r="E352" s="98">
        <f>SUBTOTAL(9,E353:E355)</f>
        <v>0</v>
      </c>
      <c r="F352" s="98">
        <f>G352-D352</f>
        <v>0</v>
      </c>
      <c r="G352" s="98">
        <f>SUBTOTAL(9,G353:G355)</f>
        <v>0</v>
      </c>
      <c r="H352" s="102" t="str">
        <f>IF(C352&lt;&gt;0,E352/C352,"-")</f>
        <v>-</v>
      </c>
      <c r="I352" s="102" t="str">
        <f>IF(D352&lt;&gt;0,E352/D352,"-")</f>
        <v>-</v>
      </c>
      <c r="J352" s="98">
        <f>SUBTOTAL(9,J353:J355)</f>
        <v>3000</v>
      </c>
      <c r="K352" s="98">
        <f>SUBTOTAL(9,K353:K355)</f>
        <v>3000</v>
      </c>
      <c r="L352" s="98">
        <f>SUBTOTAL(9,L353:L355)</f>
        <v>3000</v>
      </c>
    </row>
    <row r="353" spans="1:12" ht="30" hidden="1" customHeight="1" x14ac:dyDescent="0.25">
      <c r="A353" s="70"/>
      <c r="B353" s="70"/>
      <c r="C353" s="71"/>
      <c r="D353" s="104"/>
      <c r="E353" s="104"/>
      <c r="F353" s="104"/>
      <c r="G353" s="78"/>
      <c r="H353" s="79"/>
      <c r="I353" s="79"/>
      <c r="J353" s="78"/>
      <c r="K353" s="78"/>
      <c r="L353" s="78"/>
    </row>
    <row r="354" spans="1:12" ht="15" customHeight="1" x14ac:dyDescent="0.25">
      <c r="A354" s="105" t="s">
        <v>133</v>
      </c>
      <c r="B354" s="105" t="s">
        <v>134</v>
      </c>
      <c r="C354" s="106"/>
      <c r="D354" s="106">
        <v>0</v>
      </c>
      <c r="E354" s="106">
        <v>0</v>
      </c>
      <c r="F354" s="106">
        <f>G354-D354</f>
        <v>0</v>
      </c>
      <c r="G354" s="106"/>
      <c r="H354" s="107" t="str">
        <f>IF(C354&lt;&gt;0,0/C354,"-")</f>
        <v>-</v>
      </c>
      <c r="I354" s="107" t="str">
        <f>IF(D354&lt;&gt;0,E354/D354,"-")</f>
        <v>-</v>
      </c>
      <c r="J354" s="106">
        <v>3000</v>
      </c>
      <c r="K354" s="108">
        <v>3000</v>
      </c>
      <c r="L354" s="108">
        <v>3000</v>
      </c>
    </row>
    <row r="355" spans="1:12" hidden="1" x14ac:dyDescent="0.25">
      <c r="A355" s="70"/>
      <c r="B355" s="70"/>
      <c r="C355" s="71"/>
      <c r="D355" s="106"/>
      <c r="E355" s="106"/>
      <c r="F355" s="106"/>
      <c r="G355" s="106"/>
      <c r="H355" s="107"/>
      <c r="I355" s="107"/>
      <c r="J355" s="106"/>
      <c r="K355" s="106"/>
      <c r="L355" s="106"/>
    </row>
    <row r="356" spans="1:12" hidden="1" x14ac:dyDescent="0.25">
      <c r="A356" s="70"/>
      <c r="B356" s="70"/>
      <c r="C356" s="71"/>
      <c r="D356" s="71"/>
      <c r="E356" s="71"/>
      <c r="F356" s="71"/>
      <c r="G356" s="78"/>
      <c r="H356" s="79"/>
      <c r="I356" s="79"/>
      <c r="J356" s="78"/>
      <c r="K356" s="78"/>
      <c r="L356" s="78"/>
    </row>
    <row r="357" spans="1:12" ht="20.100000000000001" hidden="1" customHeight="1" x14ac:dyDescent="0.25">
      <c r="A357" s="70"/>
      <c r="B357" s="70"/>
      <c r="C357" s="71"/>
      <c r="D357" s="71"/>
      <c r="E357" s="71"/>
      <c r="F357" s="71"/>
      <c r="G357" s="78"/>
      <c r="H357" s="79"/>
      <c r="I357" s="79"/>
      <c r="J357" s="78"/>
      <c r="K357" s="78"/>
      <c r="L357" s="78"/>
    </row>
    <row r="358" spans="1:12" ht="20.100000000000001" hidden="1" customHeight="1" x14ac:dyDescent="0.25">
      <c r="A358" s="70"/>
      <c r="B358" s="70"/>
      <c r="C358" s="71"/>
      <c r="D358" s="71"/>
      <c r="E358" s="71"/>
      <c r="F358" s="71"/>
      <c r="G358" s="78"/>
      <c r="H358" s="79"/>
      <c r="I358" s="79"/>
      <c r="J358" s="78"/>
      <c r="K358" s="78"/>
      <c r="L358" s="78"/>
    </row>
    <row r="359" spans="1:12" ht="20.100000000000001" hidden="1" customHeight="1" x14ac:dyDescent="0.25">
      <c r="A359" s="70"/>
      <c r="B359" s="70"/>
      <c r="C359" s="71"/>
      <c r="D359" s="71"/>
      <c r="E359" s="71"/>
      <c r="F359" s="71"/>
      <c r="G359" s="78"/>
      <c r="H359" s="79"/>
      <c r="I359" s="79"/>
      <c r="J359" s="78"/>
      <c r="K359" s="78"/>
      <c r="L359" s="78"/>
    </row>
    <row r="360" spans="1:12" ht="20.100000000000001" hidden="1" customHeight="1" x14ac:dyDescent="0.25">
      <c r="A360" s="70"/>
      <c r="B360" s="70"/>
      <c r="C360" s="71"/>
      <c r="D360" s="71"/>
      <c r="E360" s="71"/>
      <c r="F360" s="71"/>
      <c r="G360" s="78"/>
      <c r="H360" s="79"/>
      <c r="I360" s="79"/>
      <c r="J360" s="78"/>
      <c r="K360" s="78"/>
      <c r="L360" s="78"/>
    </row>
    <row r="361" spans="1:12" s="4" customFormat="1" ht="18" customHeight="1" x14ac:dyDescent="0.25">
      <c r="A361" s="84" t="s">
        <v>135</v>
      </c>
      <c r="B361" s="84" t="s">
        <v>136</v>
      </c>
      <c r="C361" s="85">
        <f>SUBTOTAL(9,C362:C379)</f>
        <v>0</v>
      </c>
      <c r="D361" s="85">
        <f>SUBTOTAL(9,D362:D379)</f>
        <v>3000</v>
      </c>
      <c r="E361" s="85">
        <f>SUBTOTAL(9,E362:E379)</f>
        <v>0</v>
      </c>
      <c r="F361" s="85">
        <f>G361-D361</f>
        <v>-3000</v>
      </c>
      <c r="G361" s="85">
        <f>SUBTOTAL(9,G362:G379)</f>
        <v>0</v>
      </c>
      <c r="H361" s="86" t="str">
        <f>IF(C361&lt;&gt;0,E361/C361,"-")</f>
        <v>-</v>
      </c>
      <c r="I361" s="86">
        <f>IF(D361&lt;&gt;0,E361/D361,"-")</f>
        <v>0</v>
      </c>
      <c r="J361" s="85">
        <f>SUBTOTAL(9,J362:J379)</f>
        <v>0</v>
      </c>
      <c r="K361" s="85">
        <f>SUBTOTAL(9,K362:K379)</f>
        <v>0</v>
      </c>
      <c r="L361" s="85">
        <f>SUBTOTAL(9,L362:L379)</f>
        <v>0</v>
      </c>
    </row>
    <row r="362" spans="1:12" ht="30" hidden="1" customHeight="1" x14ac:dyDescent="0.25">
      <c r="A362" s="70"/>
      <c r="B362" s="70"/>
      <c r="C362" s="71"/>
      <c r="D362" s="87"/>
      <c r="E362" s="87"/>
      <c r="F362" s="87"/>
      <c r="G362" s="78"/>
      <c r="H362" s="79"/>
      <c r="I362" s="79"/>
      <c r="J362" s="78"/>
      <c r="K362" s="78"/>
      <c r="L362" s="78"/>
    </row>
    <row r="363" spans="1:12" ht="409.6" hidden="1" customHeight="1" x14ac:dyDescent="0.25">
      <c r="A363" s="88" t="s">
        <v>135</v>
      </c>
      <c r="B363" s="88" t="s">
        <v>136</v>
      </c>
      <c r="C363" s="89">
        <f>SUBTOTAL(9,C364:C378)</f>
        <v>0</v>
      </c>
      <c r="D363" s="89">
        <f>SUBTOTAL(9,D364:D378)</f>
        <v>3000</v>
      </c>
      <c r="E363" s="89">
        <f>SUBTOTAL(9,E364:E378)</f>
        <v>0</v>
      </c>
      <c r="F363" s="89">
        <f>G363-D363</f>
        <v>-3000</v>
      </c>
      <c r="G363" s="89">
        <f>SUBTOTAL(9,G364:G378)</f>
        <v>0</v>
      </c>
      <c r="H363" s="90" t="str">
        <f>IF(C363&lt;&gt;0,E363/C363,"-")</f>
        <v>-</v>
      </c>
      <c r="I363" s="90">
        <f>IF(D363&lt;&gt;0,E363/D363,"-")</f>
        <v>0</v>
      </c>
      <c r="J363" s="89">
        <f>SUBTOTAL(9,J364:J378)</f>
        <v>0</v>
      </c>
      <c r="K363" s="89">
        <f>SUBTOTAL(9,K364:K378)</f>
        <v>0</v>
      </c>
      <c r="L363" s="89">
        <f>SUBTOTAL(9,L364:L378)</f>
        <v>0</v>
      </c>
    </row>
    <row r="364" spans="1:12" ht="30" hidden="1" customHeight="1" x14ac:dyDescent="0.25">
      <c r="A364" s="70"/>
      <c r="B364" s="70"/>
      <c r="C364" s="71"/>
      <c r="D364" s="91"/>
      <c r="E364" s="91"/>
      <c r="F364" s="91"/>
      <c r="G364" s="78"/>
      <c r="H364" s="79"/>
      <c r="I364" s="79"/>
      <c r="J364" s="78"/>
      <c r="K364" s="78"/>
      <c r="L364" s="78"/>
    </row>
    <row r="365" spans="1:12" ht="409.6" hidden="1" customHeight="1" x14ac:dyDescent="0.25">
      <c r="A365" s="92" t="s">
        <v>135</v>
      </c>
      <c r="B365" s="92" t="s">
        <v>136</v>
      </c>
      <c r="C365" s="93">
        <f>SUBTOTAL(9,C366:C377)</f>
        <v>0</v>
      </c>
      <c r="D365" s="93">
        <f>SUBTOTAL(9,D366:D377)</f>
        <v>3000</v>
      </c>
      <c r="E365" s="93">
        <f>SUBTOTAL(9,E366:E377)</f>
        <v>0</v>
      </c>
      <c r="F365" s="93">
        <f>G365-D365</f>
        <v>-3000</v>
      </c>
      <c r="G365" s="93">
        <f>SUBTOTAL(9,G366:G377)</f>
        <v>0</v>
      </c>
      <c r="H365" s="94" t="str">
        <f>IF(C365&lt;&gt;0,E365/C365,"-")</f>
        <v>-</v>
      </c>
      <c r="I365" s="94">
        <f>IF(D365&lt;&gt;0,E365/D365,"-")</f>
        <v>0</v>
      </c>
      <c r="J365" s="93">
        <f>SUBTOTAL(9,J366:J377)</f>
        <v>0</v>
      </c>
      <c r="K365" s="93">
        <f>SUBTOTAL(9,K366:K377)</f>
        <v>0</v>
      </c>
      <c r="L365" s="93">
        <f>SUBTOTAL(9,L366:L377)</f>
        <v>0</v>
      </c>
    </row>
    <row r="366" spans="1:12" ht="30" hidden="1" customHeight="1" x14ac:dyDescent="0.25">
      <c r="A366" s="70"/>
      <c r="B366" s="70"/>
      <c r="C366" s="71"/>
      <c r="D366" s="6"/>
      <c r="E366" s="6"/>
      <c r="F366" s="6"/>
      <c r="G366" s="78"/>
      <c r="H366" s="79"/>
      <c r="I366" s="79"/>
      <c r="J366" s="78"/>
      <c r="K366" s="78"/>
      <c r="L366" s="78"/>
    </row>
    <row r="367" spans="1:12" ht="409.6" hidden="1" customHeight="1" x14ac:dyDescent="0.25">
      <c r="A367" s="95" t="s">
        <v>135</v>
      </c>
      <c r="B367" s="95" t="s">
        <v>136</v>
      </c>
      <c r="C367" s="96">
        <f>SUBTOTAL(9,C368:C376)</f>
        <v>0</v>
      </c>
      <c r="D367" s="96">
        <f>SUBTOTAL(9,D368:D376)</f>
        <v>3000</v>
      </c>
      <c r="E367" s="96">
        <f>SUBTOTAL(9,E368:E376)</f>
        <v>0</v>
      </c>
      <c r="F367" s="96">
        <f>G367-D367</f>
        <v>-3000</v>
      </c>
      <c r="G367" s="96">
        <f>SUBTOTAL(9,G368:G376)</f>
        <v>0</v>
      </c>
      <c r="H367" s="97" t="str">
        <f>IF(C367&lt;&gt;0,E367/C367,"-")</f>
        <v>-</v>
      </c>
      <c r="I367" s="97">
        <f>IF(D367&lt;&gt;0,E367/D367,"-")</f>
        <v>0</v>
      </c>
      <c r="J367" s="96">
        <f>SUBTOTAL(9,J368:J376)</f>
        <v>0</v>
      </c>
      <c r="K367" s="96">
        <f>SUBTOTAL(9,K368:K376)</f>
        <v>0</v>
      </c>
      <c r="L367" s="96">
        <f>SUBTOTAL(9,L368:L376)</f>
        <v>0</v>
      </c>
    </row>
    <row r="368" spans="1:12" ht="30" hidden="1" customHeight="1" x14ac:dyDescent="0.25">
      <c r="A368" s="70"/>
      <c r="B368" s="70"/>
      <c r="C368" s="71"/>
      <c r="D368" s="98"/>
      <c r="E368" s="98"/>
      <c r="F368" s="98"/>
      <c r="G368" s="78"/>
      <c r="H368" s="79"/>
      <c r="I368" s="79"/>
      <c r="J368" s="78"/>
      <c r="K368" s="78"/>
      <c r="L368" s="78"/>
    </row>
    <row r="369" spans="1:12" ht="409.6" hidden="1" customHeight="1" x14ac:dyDescent="0.25">
      <c r="A369" s="99" t="s">
        <v>135</v>
      </c>
      <c r="B369" s="99" t="s">
        <v>136</v>
      </c>
      <c r="C369" s="100">
        <f>SUBTOTAL(9,C370:C375)</f>
        <v>0</v>
      </c>
      <c r="D369" s="100">
        <f>SUBTOTAL(9,D370:D375)</f>
        <v>3000</v>
      </c>
      <c r="E369" s="100">
        <f>SUBTOTAL(9,E370:E375)</f>
        <v>0</v>
      </c>
      <c r="F369" s="100">
        <f>G369-D369</f>
        <v>-3000</v>
      </c>
      <c r="G369" s="100">
        <f>SUBTOTAL(9,G370:G375)</f>
        <v>0</v>
      </c>
      <c r="H369" s="101" t="str">
        <f>IF(C369&lt;&gt;0,E369/C369,"-")</f>
        <v>-</v>
      </c>
      <c r="I369" s="101">
        <f>IF(D369&lt;&gt;0,E369/D369,"-")</f>
        <v>0</v>
      </c>
      <c r="J369" s="100">
        <f>SUBTOTAL(9,J370:J375)</f>
        <v>0</v>
      </c>
      <c r="K369" s="100">
        <f>SUBTOTAL(9,K370:K375)</f>
        <v>0</v>
      </c>
      <c r="L369" s="100">
        <f>SUBTOTAL(9,L370:L375)</f>
        <v>0</v>
      </c>
    </row>
    <row r="370" spans="1:12" ht="22.5" hidden="1" customHeight="1" x14ac:dyDescent="0.25">
      <c r="A370" s="70"/>
      <c r="B370" s="70"/>
      <c r="C370" s="71"/>
      <c r="D370" s="98"/>
      <c r="E370" s="98"/>
      <c r="F370" s="98"/>
      <c r="G370" s="98"/>
      <c r="H370" s="102"/>
      <c r="I370" s="102"/>
      <c r="J370" s="98"/>
      <c r="K370" s="98"/>
      <c r="L370" s="98"/>
    </row>
    <row r="371" spans="1:12" ht="409.6" hidden="1" customHeight="1" x14ac:dyDescent="0.25">
      <c r="A371" s="103" t="s">
        <v>135</v>
      </c>
      <c r="B371" s="103" t="s">
        <v>136</v>
      </c>
      <c r="C371" s="98">
        <f>SUBTOTAL(9,C372:C374)</f>
        <v>0</v>
      </c>
      <c r="D371" s="98">
        <f>SUBTOTAL(9,D372:D374)</f>
        <v>3000</v>
      </c>
      <c r="E371" s="98">
        <f>SUBTOTAL(9,E372:E374)</f>
        <v>0</v>
      </c>
      <c r="F371" s="98">
        <f>G371-D371</f>
        <v>-3000</v>
      </c>
      <c r="G371" s="98">
        <f>SUBTOTAL(9,G372:G374)</f>
        <v>0</v>
      </c>
      <c r="H371" s="102" t="str">
        <f>IF(C371&lt;&gt;0,E371/C371,"-")</f>
        <v>-</v>
      </c>
      <c r="I371" s="102">
        <f>IF(D371&lt;&gt;0,E371/D371,"-")</f>
        <v>0</v>
      </c>
      <c r="J371" s="98">
        <f>SUBTOTAL(9,J372:J374)</f>
        <v>0</v>
      </c>
      <c r="K371" s="98">
        <f>SUBTOTAL(9,K372:K374)</f>
        <v>0</v>
      </c>
      <c r="L371" s="98">
        <f>SUBTOTAL(9,L372:L374)</f>
        <v>0</v>
      </c>
    </row>
    <row r="372" spans="1:12" ht="30" hidden="1" customHeight="1" x14ac:dyDescent="0.25">
      <c r="A372" s="70"/>
      <c r="B372" s="70"/>
      <c r="C372" s="71"/>
      <c r="D372" s="104"/>
      <c r="E372" s="104"/>
      <c r="F372" s="104"/>
      <c r="G372" s="78"/>
      <c r="H372" s="79"/>
      <c r="I372" s="79"/>
      <c r="J372" s="78"/>
      <c r="K372" s="78"/>
      <c r="L372" s="78"/>
    </row>
    <row r="373" spans="1:12" ht="15" customHeight="1" x14ac:dyDescent="0.25">
      <c r="A373" s="105" t="s">
        <v>137</v>
      </c>
      <c r="B373" s="105" t="s">
        <v>138</v>
      </c>
      <c r="C373" s="106">
        <v>0</v>
      </c>
      <c r="D373" s="106">
        <v>3000</v>
      </c>
      <c r="E373" s="106">
        <v>0</v>
      </c>
      <c r="F373" s="106">
        <f>G373-D373</f>
        <v>-3000</v>
      </c>
      <c r="G373" s="106"/>
      <c r="H373" s="107" t="str">
        <f>IF(C373&lt;&gt;0,0/C373,"-")</f>
        <v>-</v>
      </c>
      <c r="I373" s="107">
        <f>IF(D373&lt;&gt;0,E373/D373,"-")</f>
        <v>0</v>
      </c>
      <c r="J373" s="106">
        <v>0</v>
      </c>
      <c r="K373" s="108">
        <v>0</v>
      </c>
      <c r="L373" s="108">
        <v>0</v>
      </c>
    </row>
    <row r="374" spans="1:12" hidden="1" x14ac:dyDescent="0.25">
      <c r="A374" s="70"/>
      <c r="B374" s="70"/>
      <c r="C374" s="71"/>
      <c r="D374" s="106"/>
      <c r="E374" s="106"/>
      <c r="F374" s="106"/>
      <c r="G374" s="106"/>
      <c r="H374" s="107"/>
      <c r="I374" s="107"/>
      <c r="J374" s="106"/>
      <c r="K374" s="106"/>
      <c r="L374" s="106"/>
    </row>
    <row r="375" spans="1:12" hidden="1" x14ac:dyDescent="0.25">
      <c r="A375" s="70"/>
      <c r="B375" s="70"/>
      <c r="C375" s="71"/>
      <c r="D375" s="71"/>
      <c r="E375" s="71"/>
      <c r="F375" s="71"/>
      <c r="G375" s="78"/>
      <c r="H375" s="79"/>
      <c r="I375" s="79"/>
      <c r="J375" s="78"/>
      <c r="K375" s="78"/>
      <c r="L375" s="78"/>
    </row>
    <row r="376" spans="1:12" ht="20.100000000000001" hidden="1" customHeight="1" x14ac:dyDescent="0.25">
      <c r="A376" s="70"/>
      <c r="B376" s="70"/>
      <c r="C376" s="71"/>
      <c r="D376" s="71"/>
      <c r="E376" s="71"/>
      <c r="F376" s="71"/>
      <c r="G376" s="78"/>
      <c r="H376" s="79"/>
      <c r="I376" s="79"/>
      <c r="J376" s="78"/>
      <c r="K376" s="78"/>
      <c r="L376" s="78"/>
    </row>
    <row r="377" spans="1:12" ht="20.100000000000001" hidden="1" customHeight="1" x14ac:dyDescent="0.25">
      <c r="A377" s="70"/>
      <c r="B377" s="70"/>
      <c r="C377" s="71"/>
      <c r="D377" s="71"/>
      <c r="E377" s="71"/>
      <c r="F377" s="71"/>
      <c r="G377" s="78"/>
      <c r="H377" s="79"/>
      <c r="I377" s="79"/>
      <c r="J377" s="78"/>
      <c r="K377" s="78"/>
      <c r="L377" s="78"/>
    </row>
    <row r="378" spans="1:12" ht="20.100000000000001" hidden="1" customHeight="1" x14ac:dyDescent="0.25">
      <c r="A378" s="70"/>
      <c r="B378" s="70"/>
      <c r="C378" s="71"/>
      <c r="D378" s="71"/>
      <c r="E378" s="71"/>
      <c r="F378" s="71"/>
      <c r="G378" s="78"/>
      <c r="H378" s="79"/>
      <c r="I378" s="79"/>
      <c r="J378" s="78"/>
      <c r="K378" s="78"/>
      <c r="L378" s="78"/>
    </row>
    <row r="379" spans="1:12" ht="20.100000000000001" hidden="1" customHeight="1" x14ac:dyDescent="0.25">
      <c r="A379" s="70"/>
      <c r="B379" s="70"/>
      <c r="C379" s="71"/>
      <c r="D379" s="71"/>
      <c r="E379" s="71"/>
      <c r="F379" s="71"/>
      <c r="G379" s="78"/>
      <c r="H379" s="79"/>
      <c r="I379" s="79"/>
      <c r="J379" s="78"/>
      <c r="K379" s="78"/>
      <c r="L379" s="78"/>
    </row>
    <row r="380" spans="1:12" ht="20.100000000000001" hidden="1" customHeight="1" x14ac:dyDescent="0.25">
      <c r="A380" s="70"/>
      <c r="B380" s="70"/>
      <c r="C380" s="71"/>
      <c r="D380" s="71"/>
      <c r="E380" s="71"/>
      <c r="F380" s="71"/>
      <c r="G380" s="78"/>
      <c r="H380" s="79"/>
      <c r="I380" s="79"/>
      <c r="J380" s="78"/>
      <c r="K380" s="78"/>
      <c r="L380" s="78"/>
    </row>
    <row r="381" spans="1:12" s="4" customFormat="1" ht="18" customHeight="1" x14ac:dyDescent="0.25">
      <c r="A381" s="80" t="s">
        <v>139</v>
      </c>
      <c r="B381" s="80" t="s">
        <v>140</v>
      </c>
      <c r="C381" s="81">
        <f>SUBTOTAL(9,C382:C402)</f>
        <v>0</v>
      </c>
      <c r="D381" s="81">
        <f>SUBTOTAL(9,D382:D402)</f>
        <v>500</v>
      </c>
      <c r="E381" s="81">
        <f>SUBTOTAL(9,E382:E402)</f>
        <v>0</v>
      </c>
      <c r="F381" s="81">
        <f>G381-D381</f>
        <v>-500</v>
      </c>
      <c r="G381" s="81">
        <f>SUBTOTAL(9,G382:G402)</f>
        <v>0</v>
      </c>
      <c r="H381" s="82" t="str">
        <f>IF(C381&lt;&gt;0,E381/C381,"-")</f>
        <v>-</v>
      </c>
      <c r="I381" s="82">
        <f>IF(D381&lt;&gt;0,E381/D381,"-")</f>
        <v>0</v>
      </c>
      <c r="J381" s="81">
        <f>SUBTOTAL(9,J382:J402)</f>
        <v>0</v>
      </c>
      <c r="K381" s="81">
        <f>SUBTOTAL(9,K382:K402)</f>
        <v>0</v>
      </c>
      <c r="L381" s="81">
        <f>SUBTOTAL(9,L382:L402)</f>
        <v>0</v>
      </c>
    </row>
    <row r="382" spans="1:12" ht="30" hidden="1" customHeight="1" x14ac:dyDescent="0.25">
      <c r="A382" s="70"/>
      <c r="B382" s="57"/>
      <c r="C382" s="83"/>
      <c r="D382" s="83"/>
      <c r="E382" s="83"/>
      <c r="F382" s="83"/>
      <c r="G382" s="78"/>
      <c r="H382" s="79"/>
      <c r="I382" s="79"/>
      <c r="J382" s="78"/>
      <c r="K382" s="78"/>
      <c r="L382" s="78"/>
    </row>
    <row r="383" spans="1:12" s="4" customFormat="1" ht="18" customHeight="1" x14ac:dyDescent="0.25">
      <c r="A383" s="84" t="s">
        <v>141</v>
      </c>
      <c r="B383" s="84" t="s">
        <v>142</v>
      </c>
      <c r="C383" s="85">
        <f>SUBTOTAL(9,C384:C401)</f>
        <v>0</v>
      </c>
      <c r="D383" s="85">
        <f>SUBTOTAL(9,D384:D401)</f>
        <v>500</v>
      </c>
      <c r="E383" s="85">
        <f>SUBTOTAL(9,E384:E401)</f>
        <v>0</v>
      </c>
      <c r="F383" s="85">
        <f>G383-D383</f>
        <v>-500</v>
      </c>
      <c r="G383" s="85">
        <f>SUBTOTAL(9,G384:G401)</f>
        <v>0</v>
      </c>
      <c r="H383" s="86" t="str">
        <f>IF(C383&lt;&gt;0,E383/C383,"-")</f>
        <v>-</v>
      </c>
      <c r="I383" s="86">
        <f>IF(D383&lt;&gt;0,E383/D383,"-")</f>
        <v>0</v>
      </c>
      <c r="J383" s="85">
        <f>SUBTOTAL(9,J384:J401)</f>
        <v>0</v>
      </c>
      <c r="K383" s="85">
        <f>SUBTOTAL(9,K384:K401)</f>
        <v>0</v>
      </c>
      <c r="L383" s="85">
        <f>SUBTOTAL(9,L384:L401)</f>
        <v>0</v>
      </c>
    </row>
    <row r="384" spans="1:12" ht="30" hidden="1" customHeight="1" x14ac:dyDescent="0.25">
      <c r="A384" s="70"/>
      <c r="B384" s="70"/>
      <c r="C384" s="71"/>
      <c r="D384" s="87"/>
      <c r="E384" s="87"/>
      <c r="F384" s="87"/>
      <c r="G384" s="78"/>
      <c r="H384" s="79"/>
      <c r="I384" s="79"/>
      <c r="J384" s="78"/>
      <c r="K384" s="78"/>
      <c r="L384" s="78"/>
    </row>
    <row r="385" spans="1:12" ht="409.6" hidden="1" customHeight="1" x14ac:dyDescent="0.25">
      <c r="A385" s="88" t="s">
        <v>141</v>
      </c>
      <c r="B385" s="88" t="s">
        <v>142</v>
      </c>
      <c r="C385" s="89">
        <f>SUBTOTAL(9,C386:C400)</f>
        <v>0</v>
      </c>
      <c r="D385" s="89">
        <f>SUBTOTAL(9,D386:D400)</f>
        <v>500</v>
      </c>
      <c r="E385" s="89">
        <f>SUBTOTAL(9,E386:E400)</f>
        <v>0</v>
      </c>
      <c r="F385" s="89">
        <f>G385-D385</f>
        <v>-500</v>
      </c>
      <c r="G385" s="89">
        <f>SUBTOTAL(9,G386:G400)</f>
        <v>0</v>
      </c>
      <c r="H385" s="90" t="str">
        <f>IF(C385&lt;&gt;0,E385/C385,"-")</f>
        <v>-</v>
      </c>
      <c r="I385" s="90">
        <f>IF(D385&lt;&gt;0,E385/D385,"-")</f>
        <v>0</v>
      </c>
      <c r="J385" s="89">
        <f>SUBTOTAL(9,J386:J400)</f>
        <v>0</v>
      </c>
      <c r="K385" s="89">
        <f>SUBTOTAL(9,K386:K400)</f>
        <v>0</v>
      </c>
      <c r="L385" s="89">
        <f>SUBTOTAL(9,L386:L400)</f>
        <v>0</v>
      </c>
    </row>
    <row r="386" spans="1:12" ht="30" hidden="1" customHeight="1" x14ac:dyDescent="0.25">
      <c r="A386" s="70"/>
      <c r="B386" s="70"/>
      <c r="C386" s="71"/>
      <c r="D386" s="91"/>
      <c r="E386" s="91"/>
      <c r="F386" s="91"/>
      <c r="G386" s="78"/>
      <c r="H386" s="79"/>
      <c r="I386" s="79"/>
      <c r="J386" s="78"/>
      <c r="K386" s="78"/>
      <c r="L386" s="78"/>
    </row>
    <row r="387" spans="1:12" ht="409.6" hidden="1" customHeight="1" x14ac:dyDescent="0.25">
      <c r="A387" s="92" t="s">
        <v>141</v>
      </c>
      <c r="B387" s="92" t="s">
        <v>142</v>
      </c>
      <c r="C387" s="93">
        <f>SUBTOTAL(9,C388:C399)</f>
        <v>0</v>
      </c>
      <c r="D387" s="93">
        <f>SUBTOTAL(9,D388:D399)</f>
        <v>500</v>
      </c>
      <c r="E387" s="93">
        <f>SUBTOTAL(9,E388:E399)</f>
        <v>0</v>
      </c>
      <c r="F387" s="93">
        <f>G387-D387</f>
        <v>-500</v>
      </c>
      <c r="G387" s="93">
        <f>SUBTOTAL(9,G388:G399)</f>
        <v>0</v>
      </c>
      <c r="H387" s="94" t="str">
        <f>IF(C387&lt;&gt;0,E387/C387,"-")</f>
        <v>-</v>
      </c>
      <c r="I387" s="94">
        <f>IF(D387&lt;&gt;0,E387/D387,"-")</f>
        <v>0</v>
      </c>
      <c r="J387" s="93">
        <f>SUBTOTAL(9,J388:J399)</f>
        <v>0</v>
      </c>
      <c r="K387" s="93">
        <f>SUBTOTAL(9,K388:K399)</f>
        <v>0</v>
      </c>
      <c r="L387" s="93">
        <f>SUBTOTAL(9,L388:L399)</f>
        <v>0</v>
      </c>
    </row>
    <row r="388" spans="1:12" ht="30" hidden="1" customHeight="1" x14ac:dyDescent="0.25">
      <c r="A388" s="70"/>
      <c r="B388" s="70"/>
      <c r="C388" s="71"/>
      <c r="D388" s="6"/>
      <c r="E388" s="6"/>
      <c r="F388" s="6"/>
      <c r="G388" s="78"/>
      <c r="H388" s="79"/>
      <c r="I388" s="79"/>
      <c r="J388" s="78"/>
      <c r="K388" s="78"/>
      <c r="L388" s="78"/>
    </row>
    <row r="389" spans="1:12" ht="409.6" hidden="1" customHeight="1" x14ac:dyDescent="0.25">
      <c r="A389" s="95" t="s">
        <v>141</v>
      </c>
      <c r="B389" s="95" t="s">
        <v>142</v>
      </c>
      <c r="C389" s="96">
        <f>SUBTOTAL(9,C390:C398)</f>
        <v>0</v>
      </c>
      <c r="D389" s="96">
        <f>SUBTOTAL(9,D390:D398)</f>
        <v>500</v>
      </c>
      <c r="E389" s="96">
        <f>SUBTOTAL(9,E390:E398)</f>
        <v>0</v>
      </c>
      <c r="F389" s="96">
        <f>G389-D389</f>
        <v>-500</v>
      </c>
      <c r="G389" s="96">
        <f>SUBTOTAL(9,G390:G398)</f>
        <v>0</v>
      </c>
      <c r="H389" s="97" t="str">
        <f>IF(C389&lt;&gt;0,E389/C389,"-")</f>
        <v>-</v>
      </c>
      <c r="I389" s="97">
        <f>IF(D389&lt;&gt;0,E389/D389,"-")</f>
        <v>0</v>
      </c>
      <c r="J389" s="96">
        <f>SUBTOTAL(9,J390:J398)</f>
        <v>0</v>
      </c>
      <c r="K389" s="96">
        <f>SUBTOTAL(9,K390:K398)</f>
        <v>0</v>
      </c>
      <c r="L389" s="96">
        <f>SUBTOTAL(9,L390:L398)</f>
        <v>0</v>
      </c>
    </row>
    <row r="390" spans="1:12" ht="30" hidden="1" customHeight="1" x14ac:dyDescent="0.25">
      <c r="A390" s="70"/>
      <c r="B390" s="70"/>
      <c r="C390" s="71"/>
      <c r="D390" s="98"/>
      <c r="E390" s="98"/>
      <c r="F390" s="98"/>
      <c r="G390" s="78"/>
      <c r="H390" s="79"/>
      <c r="I390" s="79"/>
      <c r="J390" s="78"/>
      <c r="K390" s="78"/>
      <c r="L390" s="78"/>
    </row>
    <row r="391" spans="1:12" ht="409.6" hidden="1" customHeight="1" x14ac:dyDescent="0.25">
      <c r="A391" s="99" t="s">
        <v>141</v>
      </c>
      <c r="B391" s="99" t="s">
        <v>142</v>
      </c>
      <c r="C391" s="100">
        <f>SUBTOTAL(9,C392:C397)</f>
        <v>0</v>
      </c>
      <c r="D391" s="100">
        <f>SUBTOTAL(9,D392:D397)</f>
        <v>500</v>
      </c>
      <c r="E391" s="100">
        <f>SUBTOTAL(9,E392:E397)</f>
        <v>0</v>
      </c>
      <c r="F391" s="100">
        <f>G391-D391</f>
        <v>-500</v>
      </c>
      <c r="G391" s="100">
        <f>SUBTOTAL(9,G392:G397)</f>
        <v>0</v>
      </c>
      <c r="H391" s="101" t="str">
        <f>IF(C391&lt;&gt;0,E391/C391,"-")</f>
        <v>-</v>
      </c>
      <c r="I391" s="101">
        <f>IF(D391&lt;&gt;0,E391/D391,"-")</f>
        <v>0</v>
      </c>
      <c r="J391" s="100">
        <f>SUBTOTAL(9,J392:J397)</f>
        <v>0</v>
      </c>
      <c r="K391" s="100">
        <f>SUBTOTAL(9,K392:K397)</f>
        <v>0</v>
      </c>
      <c r="L391" s="100">
        <f>SUBTOTAL(9,L392:L397)</f>
        <v>0</v>
      </c>
    </row>
    <row r="392" spans="1:12" ht="22.5" hidden="1" customHeight="1" x14ac:dyDescent="0.25">
      <c r="A392" s="70"/>
      <c r="B392" s="70"/>
      <c r="C392" s="71"/>
      <c r="D392" s="98"/>
      <c r="E392" s="98"/>
      <c r="F392" s="98"/>
      <c r="G392" s="98"/>
      <c r="H392" s="102"/>
      <c r="I392" s="102"/>
      <c r="J392" s="98"/>
      <c r="K392" s="98"/>
      <c r="L392" s="98"/>
    </row>
    <row r="393" spans="1:12" ht="409.6" hidden="1" customHeight="1" x14ac:dyDescent="0.25">
      <c r="A393" s="103" t="s">
        <v>141</v>
      </c>
      <c r="B393" s="103" t="s">
        <v>142</v>
      </c>
      <c r="C393" s="98">
        <f>SUBTOTAL(9,C394:C396)</f>
        <v>0</v>
      </c>
      <c r="D393" s="98">
        <f>SUBTOTAL(9,D394:D396)</f>
        <v>500</v>
      </c>
      <c r="E393" s="98">
        <f>SUBTOTAL(9,E394:E396)</f>
        <v>0</v>
      </c>
      <c r="F393" s="98">
        <f>G393-D393</f>
        <v>-500</v>
      </c>
      <c r="G393" s="98">
        <f>SUBTOTAL(9,G394:G396)</f>
        <v>0</v>
      </c>
      <c r="H393" s="102" t="str">
        <f>IF(C393&lt;&gt;0,E393/C393,"-")</f>
        <v>-</v>
      </c>
      <c r="I393" s="102">
        <f>IF(D393&lt;&gt;0,E393/D393,"-")</f>
        <v>0</v>
      </c>
      <c r="J393" s="98">
        <f>SUBTOTAL(9,J394:J396)</f>
        <v>0</v>
      </c>
      <c r="K393" s="98">
        <f>SUBTOTAL(9,K394:K396)</f>
        <v>0</v>
      </c>
      <c r="L393" s="98">
        <f>SUBTOTAL(9,L394:L396)</f>
        <v>0</v>
      </c>
    </row>
    <row r="394" spans="1:12" ht="30" hidden="1" customHeight="1" x14ac:dyDescent="0.25">
      <c r="A394" s="70"/>
      <c r="B394" s="70"/>
      <c r="C394" s="71"/>
      <c r="D394" s="104"/>
      <c r="E394" s="104"/>
      <c r="F394" s="104"/>
      <c r="G394" s="78"/>
      <c r="H394" s="79"/>
      <c r="I394" s="79"/>
      <c r="J394" s="78"/>
      <c r="K394" s="78"/>
      <c r="L394" s="78"/>
    </row>
    <row r="395" spans="1:12" ht="15" customHeight="1" x14ac:dyDescent="0.25">
      <c r="A395" s="105" t="s">
        <v>143</v>
      </c>
      <c r="B395" s="105" t="s">
        <v>144</v>
      </c>
      <c r="C395" s="106">
        <v>0</v>
      </c>
      <c r="D395" s="106">
        <v>500</v>
      </c>
      <c r="E395" s="106">
        <v>0</v>
      </c>
      <c r="F395" s="106">
        <f>G395-D395</f>
        <v>-500</v>
      </c>
      <c r="G395" s="106"/>
      <c r="H395" s="107" t="str">
        <f>IF(C395&lt;&gt;0,0/C395,"-")</f>
        <v>-</v>
      </c>
      <c r="I395" s="107">
        <f>IF(D395&lt;&gt;0,E395/D395,"-")</f>
        <v>0</v>
      </c>
      <c r="J395" s="106">
        <v>0</v>
      </c>
      <c r="K395" s="108">
        <v>0</v>
      </c>
      <c r="L395" s="108">
        <v>0</v>
      </c>
    </row>
    <row r="396" spans="1:12" hidden="1" x14ac:dyDescent="0.25">
      <c r="A396" s="70"/>
      <c r="B396" s="70"/>
      <c r="C396" s="71"/>
      <c r="D396" s="106"/>
      <c r="E396" s="106"/>
      <c r="F396" s="106"/>
      <c r="G396" s="106"/>
      <c r="H396" s="107"/>
      <c r="I396" s="107"/>
      <c r="J396" s="106"/>
      <c r="K396" s="106"/>
      <c r="L396" s="106"/>
    </row>
    <row r="397" spans="1:12" hidden="1" x14ac:dyDescent="0.25">
      <c r="A397" s="70"/>
      <c r="B397" s="70"/>
      <c r="C397" s="71"/>
      <c r="D397" s="71"/>
      <c r="E397" s="71"/>
      <c r="F397" s="71"/>
      <c r="G397" s="78"/>
      <c r="H397" s="79"/>
      <c r="I397" s="79"/>
      <c r="J397" s="78"/>
      <c r="K397" s="78"/>
      <c r="L397" s="78"/>
    </row>
    <row r="398" spans="1:12" ht="20.100000000000001" hidden="1" customHeight="1" x14ac:dyDescent="0.25">
      <c r="A398" s="70"/>
      <c r="B398" s="70"/>
      <c r="C398" s="71"/>
      <c r="D398" s="71"/>
      <c r="E398" s="71"/>
      <c r="F398" s="71"/>
      <c r="G398" s="78"/>
      <c r="H398" s="79"/>
      <c r="I398" s="79"/>
      <c r="J398" s="78"/>
      <c r="K398" s="78"/>
      <c r="L398" s="78"/>
    </row>
    <row r="399" spans="1:12" ht="20.100000000000001" hidden="1" customHeight="1" x14ac:dyDescent="0.25">
      <c r="A399" s="70"/>
      <c r="B399" s="70"/>
      <c r="C399" s="71"/>
      <c r="D399" s="71"/>
      <c r="E399" s="71"/>
      <c r="F399" s="71"/>
      <c r="G399" s="78"/>
      <c r="H399" s="79"/>
      <c r="I399" s="79"/>
      <c r="J399" s="78"/>
      <c r="K399" s="78"/>
      <c r="L399" s="78"/>
    </row>
    <row r="400" spans="1:12" ht="20.100000000000001" hidden="1" customHeight="1" x14ac:dyDescent="0.25">
      <c r="A400" s="70"/>
      <c r="B400" s="70"/>
      <c r="C400" s="71"/>
      <c r="D400" s="71"/>
      <c r="E400" s="71"/>
      <c r="F400" s="71"/>
      <c r="G400" s="78"/>
      <c r="H400" s="79"/>
      <c r="I400" s="79"/>
      <c r="J400" s="78"/>
      <c r="K400" s="78"/>
      <c r="L400" s="78"/>
    </row>
    <row r="401" spans="1:12" ht="20.100000000000001" hidden="1" customHeight="1" x14ac:dyDescent="0.25">
      <c r="A401" s="70"/>
      <c r="B401" s="70"/>
      <c r="C401" s="71"/>
      <c r="D401" s="71"/>
      <c r="E401" s="71"/>
      <c r="F401" s="71"/>
      <c r="G401" s="78"/>
      <c r="H401" s="79"/>
      <c r="I401" s="79"/>
      <c r="J401" s="78"/>
      <c r="K401" s="78"/>
      <c r="L401" s="78"/>
    </row>
    <row r="402" spans="1:12" ht="20.100000000000001" hidden="1" customHeight="1" x14ac:dyDescent="0.25">
      <c r="A402" s="70"/>
      <c r="B402" s="70"/>
      <c r="C402" s="71"/>
      <c r="D402" s="71"/>
      <c r="E402" s="71"/>
      <c r="F402" s="71"/>
      <c r="G402" s="78"/>
      <c r="H402" s="79"/>
      <c r="I402" s="79"/>
      <c r="J402" s="78"/>
      <c r="K402" s="78"/>
      <c r="L402" s="78"/>
    </row>
    <row r="403" spans="1:12" hidden="1" x14ac:dyDescent="0.25">
      <c r="A403" s="70"/>
      <c r="B403" s="70"/>
      <c r="C403" s="71"/>
      <c r="D403" s="71"/>
      <c r="E403" s="71"/>
      <c r="F403" s="71"/>
      <c r="G403" s="78"/>
      <c r="H403" s="79"/>
      <c r="I403" s="79"/>
      <c r="J403" s="78"/>
      <c r="K403" s="78"/>
      <c r="L403" s="78"/>
    </row>
    <row r="404" spans="1:12" s="4" customFormat="1" ht="18" customHeight="1" x14ac:dyDescent="0.25">
      <c r="A404" s="76" t="s">
        <v>145</v>
      </c>
      <c r="B404" s="76" t="s">
        <v>18</v>
      </c>
      <c r="C404" s="68">
        <f>SUBTOTAL(9,C405:C489)</f>
        <v>0</v>
      </c>
      <c r="D404" s="68">
        <f>SUBTOTAL(9,D405:D489)</f>
        <v>90000</v>
      </c>
      <c r="E404" s="68">
        <f>SUBTOTAL(9,E405:E489)</f>
        <v>1339.07</v>
      </c>
      <c r="F404" s="68">
        <f>G404-D404</f>
        <v>-90000</v>
      </c>
      <c r="G404" s="68">
        <f>SUBTOTAL(9,G405:G489)</f>
        <v>0</v>
      </c>
      <c r="H404" s="69" t="str">
        <f>IF(C404&lt;&gt;0,E404/C404,"-")</f>
        <v>-</v>
      </c>
      <c r="I404" s="69">
        <f>IF(D404&lt;&gt;0,E404/D404,"-")</f>
        <v>1.4878555555555555E-2</v>
      </c>
      <c r="J404" s="68">
        <f>SUBTOTAL(9,J405:J489)</f>
        <v>10000</v>
      </c>
      <c r="K404" s="68">
        <f>SUBTOTAL(9,K405:K489)</f>
        <v>10000</v>
      </c>
      <c r="L404" s="68">
        <f>SUBTOTAL(9,L405:L489)</f>
        <v>10000</v>
      </c>
    </row>
    <row r="405" spans="1:12" ht="30" hidden="1" customHeight="1" x14ac:dyDescent="0.3">
      <c r="A405" s="77"/>
      <c r="B405" s="77"/>
      <c r="C405" s="64"/>
      <c r="D405" s="64"/>
      <c r="E405" s="64"/>
      <c r="F405" s="64"/>
      <c r="G405" s="78"/>
      <c r="H405" s="79"/>
      <c r="I405" s="79"/>
      <c r="J405" s="78"/>
      <c r="K405" s="78"/>
      <c r="L405" s="78"/>
    </row>
    <row r="406" spans="1:12" s="4" customFormat="1" ht="18" customHeight="1" x14ac:dyDescent="0.25">
      <c r="A406" s="80" t="s">
        <v>146</v>
      </c>
      <c r="B406" s="80" t="s">
        <v>147</v>
      </c>
      <c r="C406" s="81">
        <f>SUBTOTAL(9,C407:C427)</f>
        <v>0</v>
      </c>
      <c r="D406" s="81">
        <f>SUBTOTAL(9,D407:D427)</f>
        <v>70000</v>
      </c>
      <c r="E406" s="81">
        <f>SUBTOTAL(9,E407:E427)</f>
        <v>0</v>
      </c>
      <c r="F406" s="81">
        <f>G406-D406</f>
        <v>-70000</v>
      </c>
      <c r="G406" s="81">
        <f>SUBTOTAL(9,G407:G427)</f>
        <v>0</v>
      </c>
      <c r="H406" s="82" t="str">
        <f>IF(C406&lt;&gt;0,E406/C406,"-")</f>
        <v>-</v>
      </c>
      <c r="I406" s="82">
        <f>IF(D406&lt;&gt;0,E406/D406,"-")</f>
        <v>0</v>
      </c>
      <c r="J406" s="81">
        <f>SUBTOTAL(9,J407:J427)</f>
        <v>0</v>
      </c>
      <c r="K406" s="81">
        <f>SUBTOTAL(9,K407:K427)</f>
        <v>0</v>
      </c>
      <c r="L406" s="81">
        <f>SUBTOTAL(9,L407:L427)</f>
        <v>0</v>
      </c>
    </row>
    <row r="407" spans="1:12" ht="30" hidden="1" customHeight="1" x14ac:dyDescent="0.25">
      <c r="A407" s="70"/>
      <c r="B407" s="57"/>
      <c r="C407" s="83"/>
      <c r="D407" s="83"/>
      <c r="E407" s="83"/>
      <c r="F407" s="83"/>
      <c r="G407" s="78"/>
      <c r="H407" s="79"/>
      <c r="I407" s="79"/>
      <c r="J407" s="78"/>
      <c r="K407" s="78"/>
      <c r="L407" s="78"/>
    </row>
    <row r="408" spans="1:12" s="4" customFormat="1" ht="18" customHeight="1" x14ac:dyDescent="0.25">
      <c r="A408" s="84" t="s">
        <v>148</v>
      </c>
      <c r="B408" s="84" t="s">
        <v>149</v>
      </c>
      <c r="C408" s="85">
        <f>SUBTOTAL(9,C409:C426)</f>
        <v>0</v>
      </c>
      <c r="D408" s="85">
        <f>SUBTOTAL(9,D409:D426)</f>
        <v>70000</v>
      </c>
      <c r="E408" s="85">
        <f>SUBTOTAL(9,E409:E426)</f>
        <v>0</v>
      </c>
      <c r="F408" s="85">
        <f>G408-D408</f>
        <v>-70000</v>
      </c>
      <c r="G408" s="85">
        <f>SUBTOTAL(9,G409:G426)</f>
        <v>0</v>
      </c>
      <c r="H408" s="86" t="str">
        <f>IF(C408&lt;&gt;0,E408/C408,"-")</f>
        <v>-</v>
      </c>
      <c r="I408" s="86">
        <f>IF(D408&lt;&gt;0,E408/D408,"-")</f>
        <v>0</v>
      </c>
      <c r="J408" s="85">
        <f>SUBTOTAL(9,J409:J426)</f>
        <v>0</v>
      </c>
      <c r="K408" s="85">
        <f>SUBTOTAL(9,K409:K426)</f>
        <v>0</v>
      </c>
      <c r="L408" s="85">
        <f>SUBTOTAL(9,L409:L426)</f>
        <v>0</v>
      </c>
    </row>
    <row r="409" spans="1:12" ht="30" hidden="1" customHeight="1" x14ac:dyDescent="0.25">
      <c r="A409" s="70"/>
      <c r="B409" s="70"/>
      <c r="C409" s="71"/>
      <c r="D409" s="87"/>
      <c r="E409" s="87"/>
      <c r="F409" s="87"/>
      <c r="G409" s="78"/>
      <c r="H409" s="79"/>
      <c r="I409" s="79"/>
      <c r="J409" s="78"/>
      <c r="K409" s="78"/>
      <c r="L409" s="78"/>
    </row>
    <row r="410" spans="1:12" ht="409.6" hidden="1" customHeight="1" x14ac:dyDescent="0.25">
      <c r="A410" s="88" t="s">
        <v>148</v>
      </c>
      <c r="B410" s="88" t="s">
        <v>149</v>
      </c>
      <c r="C410" s="89">
        <f>SUBTOTAL(9,C411:C425)</f>
        <v>0</v>
      </c>
      <c r="D410" s="89">
        <f>SUBTOTAL(9,D411:D425)</f>
        <v>70000</v>
      </c>
      <c r="E410" s="89">
        <f>SUBTOTAL(9,E411:E425)</f>
        <v>0</v>
      </c>
      <c r="F410" s="89">
        <f>G410-D410</f>
        <v>-70000</v>
      </c>
      <c r="G410" s="89">
        <f>SUBTOTAL(9,G411:G425)</f>
        <v>0</v>
      </c>
      <c r="H410" s="90" t="str">
        <f>IF(C410&lt;&gt;0,E410/C410,"-")</f>
        <v>-</v>
      </c>
      <c r="I410" s="90">
        <f>IF(D410&lt;&gt;0,E410/D410,"-")</f>
        <v>0</v>
      </c>
      <c r="J410" s="89">
        <f>SUBTOTAL(9,J411:J425)</f>
        <v>0</v>
      </c>
      <c r="K410" s="89">
        <f>SUBTOTAL(9,K411:K425)</f>
        <v>0</v>
      </c>
      <c r="L410" s="89">
        <f>SUBTOTAL(9,L411:L425)</f>
        <v>0</v>
      </c>
    </row>
    <row r="411" spans="1:12" ht="30" hidden="1" customHeight="1" x14ac:dyDescent="0.25">
      <c r="A411" s="70"/>
      <c r="B411" s="70"/>
      <c r="C411" s="71"/>
      <c r="D411" s="91"/>
      <c r="E411" s="91"/>
      <c r="F411" s="91"/>
      <c r="G411" s="78"/>
      <c r="H411" s="79"/>
      <c r="I411" s="79"/>
      <c r="J411" s="78"/>
      <c r="K411" s="78"/>
      <c r="L411" s="78"/>
    </row>
    <row r="412" spans="1:12" ht="409.6" hidden="1" customHeight="1" x14ac:dyDescent="0.25">
      <c r="A412" s="92" t="s">
        <v>148</v>
      </c>
      <c r="B412" s="92" t="s">
        <v>149</v>
      </c>
      <c r="C412" s="93">
        <f>SUBTOTAL(9,C413:C424)</f>
        <v>0</v>
      </c>
      <c r="D412" s="93">
        <f>SUBTOTAL(9,D413:D424)</f>
        <v>70000</v>
      </c>
      <c r="E412" s="93">
        <f>SUBTOTAL(9,E413:E424)</f>
        <v>0</v>
      </c>
      <c r="F412" s="93">
        <f>G412-D412</f>
        <v>-70000</v>
      </c>
      <c r="G412" s="93">
        <f>SUBTOTAL(9,G413:G424)</f>
        <v>0</v>
      </c>
      <c r="H412" s="94" t="str">
        <f>IF(C412&lt;&gt;0,E412/C412,"-")</f>
        <v>-</v>
      </c>
      <c r="I412" s="94">
        <f>IF(D412&lt;&gt;0,E412/D412,"-")</f>
        <v>0</v>
      </c>
      <c r="J412" s="93">
        <f>SUBTOTAL(9,J413:J424)</f>
        <v>0</v>
      </c>
      <c r="K412" s="93">
        <f>SUBTOTAL(9,K413:K424)</f>
        <v>0</v>
      </c>
      <c r="L412" s="93">
        <f>SUBTOTAL(9,L413:L424)</f>
        <v>0</v>
      </c>
    </row>
    <row r="413" spans="1:12" ht="30" hidden="1" customHeight="1" x14ac:dyDescent="0.25">
      <c r="A413" s="70"/>
      <c r="B413" s="70"/>
      <c r="C413" s="71"/>
      <c r="D413" s="6"/>
      <c r="E413" s="6"/>
      <c r="F413" s="6"/>
      <c r="G413" s="78"/>
      <c r="H413" s="79"/>
      <c r="I413" s="79"/>
      <c r="J413" s="78"/>
      <c r="K413" s="78"/>
      <c r="L413" s="78"/>
    </row>
    <row r="414" spans="1:12" ht="409.6" hidden="1" customHeight="1" x14ac:dyDescent="0.25">
      <c r="A414" s="95" t="s">
        <v>148</v>
      </c>
      <c r="B414" s="95" t="s">
        <v>149</v>
      </c>
      <c r="C414" s="96">
        <f>SUBTOTAL(9,C415:C423)</f>
        <v>0</v>
      </c>
      <c r="D414" s="96">
        <f>SUBTOTAL(9,D415:D423)</f>
        <v>70000</v>
      </c>
      <c r="E414" s="96">
        <f>SUBTOTAL(9,E415:E423)</f>
        <v>0</v>
      </c>
      <c r="F414" s="96">
        <f>G414-D414</f>
        <v>-70000</v>
      </c>
      <c r="G414" s="96">
        <f>SUBTOTAL(9,G415:G423)</f>
        <v>0</v>
      </c>
      <c r="H414" s="97" t="str">
        <f>IF(C414&lt;&gt;0,E414/C414,"-")</f>
        <v>-</v>
      </c>
      <c r="I414" s="97">
        <f>IF(D414&lt;&gt;0,E414/D414,"-")</f>
        <v>0</v>
      </c>
      <c r="J414" s="96">
        <f>SUBTOTAL(9,J415:J423)</f>
        <v>0</v>
      </c>
      <c r="K414" s="96">
        <f>SUBTOTAL(9,K415:K423)</f>
        <v>0</v>
      </c>
      <c r="L414" s="96">
        <f>SUBTOTAL(9,L415:L423)</f>
        <v>0</v>
      </c>
    </row>
    <row r="415" spans="1:12" ht="30" hidden="1" customHeight="1" x14ac:dyDescent="0.25">
      <c r="A415" s="70"/>
      <c r="B415" s="70"/>
      <c r="C415" s="71"/>
      <c r="D415" s="98"/>
      <c r="E415" s="98"/>
      <c r="F415" s="98"/>
      <c r="G415" s="78"/>
      <c r="H415" s="79"/>
      <c r="I415" s="79"/>
      <c r="J415" s="78"/>
      <c r="K415" s="78"/>
      <c r="L415" s="78"/>
    </row>
    <row r="416" spans="1:12" ht="409.6" hidden="1" customHeight="1" x14ac:dyDescent="0.25">
      <c r="A416" s="99" t="s">
        <v>148</v>
      </c>
      <c r="B416" s="99" t="s">
        <v>149</v>
      </c>
      <c r="C416" s="100">
        <f>SUBTOTAL(9,C417:C422)</f>
        <v>0</v>
      </c>
      <c r="D416" s="100">
        <f>SUBTOTAL(9,D417:D422)</f>
        <v>70000</v>
      </c>
      <c r="E416" s="100">
        <f>SUBTOTAL(9,E417:E422)</f>
        <v>0</v>
      </c>
      <c r="F416" s="100">
        <f>G416-D416</f>
        <v>-70000</v>
      </c>
      <c r="G416" s="100">
        <f>SUBTOTAL(9,G417:G422)</f>
        <v>0</v>
      </c>
      <c r="H416" s="101" t="str">
        <f>IF(C416&lt;&gt;0,E416/C416,"-")</f>
        <v>-</v>
      </c>
      <c r="I416" s="101">
        <f>IF(D416&lt;&gt;0,E416/D416,"-")</f>
        <v>0</v>
      </c>
      <c r="J416" s="100">
        <f>SUBTOTAL(9,J417:J422)</f>
        <v>0</v>
      </c>
      <c r="K416" s="100">
        <f>SUBTOTAL(9,K417:K422)</f>
        <v>0</v>
      </c>
      <c r="L416" s="100">
        <f>SUBTOTAL(9,L417:L422)</f>
        <v>0</v>
      </c>
    </row>
    <row r="417" spans="1:12" ht="22.5" hidden="1" customHeight="1" x14ac:dyDescent="0.25">
      <c r="A417" s="70"/>
      <c r="B417" s="70"/>
      <c r="C417" s="71"/>
      <c r="D417" s="98"/>
      <c r="E417" s="98"/>
      <c r="F417" s="98"/>
      <c r="G417" s="98"/>
      <c r="H417" s="102"/>
      <c r="I417" s="102"/>
      <c r="J417" s="98"/>
      <c r="K417" s="98"/>
      <c r="L417" s="98"/>
    </row>
    <row r="418" spans="1:12" ht="409.6" hidden="1" customHeight="1" x14ac:dyDescent="0.25">
      <c r="A418" s="103" t="s">
        <v>148</v>
      </c>
      <c r="B418" s="103" t="s">
        <v>149</v>
      </c>
      <c r="C418" s="98">
        <f>SUBTOTAL(9,C419:C421)</f>
        <v>0</v>
      </c>
      <c r="D418" s="98">
        <f>SUBTOTAL(9,D419:D421)</f>
        <v>70000</v>
      </c>
      <c r="E418" s="98">
        <f>SUBTOTAL(9,E419:E421)</f>
        <v>0</v>
      </c>
      <c r="F418" s="98">
        <f>G418-D418</f>
        <v>-70000</v>
      </c>
      <c r="G418" s="98">
        <f>SUBTOTAL(9,G419:G421)</f>
        <v>0</v>
      </c>
      <c r="H418" s="102" t="str">
        <f>IF(C418&lt;&gt;0,E418/C418,"-")</f>
        <v>-</v>
      </c>
      <c r="I418" s="102">
        <f>IF(D418&lt;&gt;0,E418/D418,"-")</f>
        <v>0</v>
      </c>
      <c r="J418" s="98">
        <f>SUBTOTAL(9,J419:J421)</f>
        <v>0</v>
      </c>
      <c r="K418" s="98">
        <f>SUBTOTAL(9,K419:K421)</f>
        <v>0</v>
      </c>
      <c r="L418" s="98">
        <f>SUBTOTAL(9,L419:L421)</f>
        <v>0</v>
      </c>
    </row>
    <row r="419" spans="1:12" ht="30" hidden="1" customHeight="1" x14ac:dyDescent="0.25">
      <c r="A419" s="70"/>
      <c r="B419" s="70"/>
      <c r="C419" s="71"/>
      <c r="D419" s="104"/>
      <c r="E419" s="104"/>
      <c r="F419" s="104"/>
      <c r="G419" s="78"/>
      <c r="H419" s="79"/>
      <c r="I419" s="79"/>
      <c r="J419" s="78"/>
      <c r="K419" s="78"/>
      <c r="L419" s="78"/>
    </row>
    <row r="420" spans="1:12" ht="15" customHeight="1" x14ac:dyDescent="0.25">
      <c r="A420" s="105" t="s">
        <v>150</v>
      </c>
      <c r="B420" s="105" t="s">
        <v>151</v>
      </c>
      <c r="C420" s="106">
        <v>0</v>
      </c>
      <c r="D420" s="106">
        <v>70000</v>
      </c>
      <c r="E420" s="106">
        <v>0</v>
      </c>
      <c r="F420" s="106">
        <f>G420-D420</f>
        <v>-70000</v>
      </c>
      <c r="G420" s="106"/>
      <c r="H420" s="107" t="str">
        <f>IF(C420&lt;&gt;0,0/C420,"-")</f>
        <v>-</v>
      </c>
      <c r="I420" s="107">
        <f>IF(D420&lt;&gt;0,E420/D420,"-")</f>
        <v>0</v>
      </c>
      <c r="J420" s="106">
        <v>0</v>
      </c>
      <c r="K420" s="108">
        <v>0</v>
      </c>
      <c r="L420" s="108">
        <v>0</v>
      </c>
    </row>
    <row r="421" spans="1:12" hidden="1" x14ac:dyDescent="0.25">
      <c r="A421" s="70"/>
      <c r="B421" s="70"/>
      <c r="C421" s="71"/>
      <c r="D421" s="106"/>
      <c r="E421" s="106"/>
      <c r="F421" s="106"/>
      <c r="G421" s="106"/>
      <c r="H421" s="107"/>
      <c r="I421" s="107"/>
      <c r="J421" s="106"/>
      <c r="K421" s="106"/>
      <c r="L421" s="106"/>
    </row>
    <row r="422" spans="1:12" hidden="1" x14ac:dyDescent="0.25">
      <c r="A422" s="70"/>
      <c r="B422" s="70"/>
      <c r="C422" s="71"/>
      <c r="D422" s="71"/>
      <c r="E422" s="71"/>
      <c r="F422" s="71"/>
      <c r="G422" s="78"/>
      <c r="H422" s="79"/>
      <c r="I422" s="79"/>
      <c r="J422" s="78"/>
      <c r="K422" s="78"/>
      <c r="L422" s="78"/>
    </row>
    <row r="423" spans="1:12" ht="20.100000000000001" hidden="1" customHeight="1" x14ac:dyDescent="0.25">
      <c r="A423" s="70"/>
      <c r="B423" s="70"/>
      <c r="C423" s="71"/>
      <c r="D423" s="71"/>
      <c r="E423" s="71"/>
      <c r="F423" s="71"/>
      <c r="G423" s="78"/>
      <c r="H423" s="79"/>
      <c r="I423" s="79"/>
      <c r="J423" s="78"/>
      <c r="K423" s="78"/>
      <c r="L423" s="78"/>
    </row>
    <row r="424" spans="1:12" ht="20.100000000000001" hidden="1" customHeight="1" x14ac:dyDescent="0.25">
      <c r="A424" s="70"/>
      <c r="B424" s="70"/>
      <c r="C424" s="71"/>
      <c r="D424" s="71"/>
      <c r="E424" s="71"/>
      <c r="F424" s="71"/>
      <c r="G424" s="78"/>
      <c r="H424" s="79"/>
      <c r="I424" s="79"/>
      <c r="J424" s="78"/>
      <c r="K424" s="78"/>
      <c r="L424" s="78"/>
    </row>
    <row r="425" spans="1:12" ht="20.100000000000001" hidden="1" customHeight="1" x14ac:dyDescent="0.25">
      <c r="A425" s="70"/>
      <c r="B425" s="70"/>
      <c r="C425" s="71"/>
      <c r="D425" s="71"/>
      <c r="E425" s="71"/>
      <c r="F425" s="71"/>
      <c r="G425" s="78"/>
      <c r="H425" s="79"/>
      <c r="I425" s="79"/>
      <c r="J425" s="78"/>
      <c r="K425" s="78"/>
      <c r="L425" s="78"/>
    </row>
    <row r="426" spans="1:12" ht="20.100000000000001" hidden="1" customHeight="1" x14ac:dyDescent="0.25">
      <c r="A426" s="70"/>
      <c r="B426" s="70"/>
      <c r="C426" s="71"/>
      <c r="D426" s="71"/>
      <c r="E426" s="71"/>
      <c r="F426" s="71"/>
      <c r="G426" s="78"/>
      <c r="H426" s="79"/>
      <c r="I426" s="79"/>
      <c r="J426" s="78"/>
      <c r="K426" s="78"/>
      <c r="L426" s="78"/>
    </row>
    <row r="427" spans="1:12" ht="20.100000000000001" hidden="1" customHeight="1" x14ac:dyDescent="0.25">
      <c r="A427" s="70"/>
      <c r="B427" s="70"/>
      <c r="C427" s="71"/>
      <c r="D427" s="71"/>
      <c r="E427" s="71"/>
      <c r="F427" s="71"/>
      <c r="G427" s="78"/>
      <c r="H427" s="79"/>
      <c r="I427" s="79"/>
      <c r="J427" s="78"/>
      <c r="K427" s="78"/>
      <c r="L427" s="78"/>
    </row>
    <row r="428" spans="1:12" s="4" customFormat="1" ht="18" customHeight="1" x14ac:dyDescent="0.25">
      <c r="A428" s="80" t="s">
        <v>152</v>
      </c>
      <c r="B428" s="80" t="s">
        <v>153</v>
      </c>
      <c r="C428" s="81">
        <f>SUBTOTAL(9,C429:C488)</f>
        <v>0</v>
      </c>
      <c r="D428" s="81">
        <f>SUBTOTAL(9,D429:D488)</f>
        <v>20000</v>
      </c>
      <c r="E428" s="81">
        <f>SUBTOTAL(9,E429:E488)</f>
        <v>1339.07</v>
      </c>
      <c r="F428" s="81">
        <f>G428-D428</f>
        <v>-20000</v>
      </c>
      <c r="G428" s="81">
        <f>SUBTOTAL(9,G429:G488)</f>
        <v>0</v>
      </c>
      <c r="H428" s="82" t="str">
        <f>IF(C428&lt;&gt;0,E428/C428,"-")</f>
        <v>-</v>
      </c>
      <c r="I428" s="82">
        <f>IF(D428&lt;&gt;0,E428/D428,"-")</f>
        <v>6.6953499999999999E-2</v>
      </c>
      <c r="J428" s="81">
        <f>SUBTOTAL(9,J429:J488)</f>
        <v>10000</v>
      </c>
      <c r="K428" s="81">
        <f>SUBTOTAL(9,K429:K488)</f>
        <v>10000</v>
      </c>
      <c r="L428" s="81">
        <f>SUBTOTAL(9,L429:L488)</f>
        <v>10000</v>
      </c>
    </row>
    <row r="429" spans="1:12" ht="30" hidden="1" customHeight="1" x14ac:dyDescent="0.25">
      <c r="A429" s="70"/>
      <c r="B429" s="57"/>
      <c r="C429" s="83"/>
      <c r="D429" s="83"/>
      <c r="E429" s="83"/>
      <c r="F429" s="83"/>
      <c r="G429" s="78"/>
      <c r="H429" s="79"/>
      <c r="I429" s="79"/>
      <c r="J429" s="78"/>
      <c r="K429" s="78"/>
      <c r="L429" s="78"/>
    </row>
    <row r="430" spans="1:12" s="4" customFormat="1" ht="18" customHeight="1" x14ac:dyDescent="0.25">
      <c r="A430" s="84" t="s">
        <v>152</v>
      </c>
      <c r="B430" s="84" t="s">
        <v>153</v>
      </c>
      <c r="C430" s="85">
        <f>SUBTOTAL(9,C431:C448)</f>
        <v>0</v>
      </c>
      <c r="D430" s="85">
        <f>SUBTOTAL(9,D431:D448)</f>
        <v>0</v>
      </c>
      <c r="E430" s="85">
        <f>SUBTOTAL(9,E431:E448)</f>
        <v>0</v>
      </c>
      <c r="F430" s="85">
        <f>G430-D430</f>
        <v>0</v>
      </c>
      <c r="G430" s="85">
        <f>SUBTOTAL(9,G431:G448)</f>
        <v>0</v>
      </c>
      <c r="H430" s="86" t="str">
        <f>IF(C430&lt;&gt;0,E430/C430,"-")</f>
        <v>-</v>
      </c>
      <c r="I430" s="86" t="str">
        <f>IF(D430&lt;&gt;0,E430/D430,"-")</f>
        <v>-</v>
      </c>
      <c r="J430" s="85">
        <f>SUBTOTAL(9,J431:J448)</f>
        <v>10000</v>
      </c>
      <c r="K430" s="85">
        <f>SUBTOTAL(9,K431:K448)</f>
        <v>10000</v>
      </c>
      <c r="L430" s="85">
        <f>SUBTOTAL(9,L431:L448)</f>
        <v>10000</v>
      </c>
    </row>
    <row r="431" spans="1:12" ht="30" hidden="1" customHeight="1" x14ac:dyDescent="0.25">
      <c r="A431" s="70"/>
      <c r="B431" s="70"/>
      <c r="C431" s="71"/>
      <c r="D431" s="87"/>
      <c r="E431" s="87"/>
      <c r="F431" s="87"/>
      <c r="G431" s="78"/>
      <c r="H431" s="79"/>
      <c r="I431" s="79"/>
      <c r="J431" s="78"/>
      <c r="K431" s="78"/>
      <c r="L431" s="78"/>
    </row>
    <row r="432" spans="1:12" ht="409.6" hidden="1" customHeight="1" x14ac:dyDescent="0.25">
      <c r="A432" s="88" t="s">
        <v>152</v>
      </c>
      <c r="B432" s="88" t="s">
        <v>153</v>
      </c>
      <c r="C432" s="89">
        <f>SUBTOTAL(9,C433:C447)</f>
        <v>0</v>
      </c>
      <c r="D432" s="89">
        <f>SUBTOTAL(9,D433:D447)</f>
        <v>0</v>
      </c>
      <c r="E432" s="89">
        <f>SUBTOTAL(9,E433:E447)</f>
        <v>0</v>
      </c>
      <c r="F432" s="89">
        <f>G432-D432</f>
        <v>0</v>
      </c>
      <c r="G432" s="89">
        <f>SUBTOTAL(9,G433:G447)</f>
        <v>0</v>
      </c>
      <c r="H432" s="90" t="str">
        <f>IF(C432&lt;&gt;0,E432/C432,"-")</f>
        <v>-</v>
      </c>
      <c r="I432" s="90" t="str">
        <f>IF(D432&lt;&gt;0,E432/D432,"-")</f>
        <v>-</v>
      </c>
      <c r="J432" s="89">
        <f>SUBTOTAL(9,J433:J447)</f>
        <v>10000</v>
      </c>
      <c r="K432" s="89">
        <f>SUBTOTAL(9,K433:K447)</f>
        <v>10000</v>
      </c>
      <c r="L432" s="89">
        <f>SUBTOTAL(9,L433:L447)</f>
        <v>10000</v>
      </c>
    </row>
    <row r="433" spans="1:12" ht="30" hidden="1" customHeight="1" x14ac:dyDescent="0.25">
      <c r="A433" s="70"/>
      <c r="B433" s="70"/>
      <c r="C433" s="71"/>
      <c r="D433" s="91"/>
      <c r="E433" s="91"/>
      <c r="F433" s="91"/>
      <c r="G433" s="78"/>
      <c r="H433" s="79"/>
      <c r="I433" s="79"/>
      <c r="J433" s="78"/>
      <c r="K433" s="78"/>
      <c r="L433" s="78"/>
    </row>
    <row r="434" spans="1:12" ht="409.6" hidden="1" customHeight="1" x14ac:dyDescent="0.25">
      <c r="A434" s="92" t="s">
        <v>152</v>
      </c>
      <c r="B434" s="92" t="s">
        <v>153</v>
      </c>
      <c r="C434" s="93">
        <f>SUBTOTAL(9,C435:C446)</f>
        <v>0</v>
      </c>
      <c r="D434" s="93">
        <f>SUBTOTAL(9,D435:D446)</f>
        <v>0</v>
      </c>
      <c r="E434" s="93">
        <f>SUBTOTAL(9,E435:E446)</f>
        <v>0</v>
      </c>
      <c r="F434" s="93">
        <f>G434-D434</f>
        <v>0</v>
      </c>
      <c r="G434" s="93">
        <f>SUBTOTAL(9,G435:G446)</f>
        <v>0</v>
      </c>
      <c r="H434" s="94" t="str">
        <f>IF(C434&lt;&gt;0,E434/C434,"-")</f>
        <v>-</v>
      </c>
      <c r="I434" s="94" t="str">
        <f>IF(D434&lt;&gt;0,E434/D434,"-")</f>
        <v>-</v>
      </c>
      <c r="J434" s="93">
        <f>SUBTOTAL(9,J435:J446)</f>
        <v>10000</v>
      </c>
      <c r="K434" s="93">
        <f>SUBTOTAL(9,K435:K446)</f>
        <v>10000</v>
      </c>
      <c r="L434" s="93">
        <f>SUBTOTAL(9,L435:L446)</f>
        <v>10000</v>
      </c>
    </row>
    <row r="435" spans="1:12" ht="30" hidden="1" customHeight="1" x14ac:dyDescent="0.25">
      <c r="A435" s="70"/>
      <c r="B435" s="70"/>
      <c r="C435" s="71"/>
      <c r="D435" s="6"/>
      <c r="E435" s="6"/>
      <c r="F435" s="6"/>
      <c r="G435" s="78"/>
      <c r="H435" s="79"/>
      <c r="I435" s="79"/>
      <c r="J435" s="78"/>
      <c r="K435" s="78"/>
      <c r="L435" s="78"/>
    </row>
    <row r="436" spans="1:12" ht="409.6" hidden="1" customHeight="1" x14ac:dyDescent="0.25">
      <c r="A436" s="95" t="s">
        <v>152</v>
      </c>
      <c r="B436" s="95" t="s">
        <v>153</v>
      </c>
      <c r="C436" s="96">
        <f>SUBTOTAL(9,C437:C445)</f>
        <v>0</v>
      </c>
      <c r="D436" s="96">
        <f>SUBTOTAL(9,D437:D445)</f>
        <v>0</v>
      </c>
      <c r="E436" s="96">
        <f>SUBTOTAL(9,E437:E445)</f>
        <v>0</v>
      </c>
      <c r="F436" s="96">
        <f>G436-D436</f>
        <v>0</v>
      </c>
      <c r="G436" s="96">
        <f>SUBTOTAL(9,G437:G445)</f>
        <v>0</v>
      </c>
      <c r="H436" s="97" t="str">
        <f>IF(C436&lt;&gt;0,E436/C436,"-")</f>
        <v>-</v>
      </c>
      <c r="I436" s="97" t="str">
        <f>IF(D436&lt;&gt;0,E436/D436,"-")</f>
        <v>-</v>
      </c>
      <c r="J436" s="96">
        <f>SUBTOTAL(9,J437:J445)</f>
        <v>10000</v>
      </c>
      <c r="K436" s="96">
        <f>SUBTOTAL(9,K437:K445)</f>
        <v>10000</v>
      </c>
      <c r="L436" s="96">
        <f>SUBTOTAL(9,L437:L445)</f>
        <v>10000</v>
      </c>
    </row>
    <row r="437" spans="1:12" ht="30" hidden="1" customHeight="1" x14ac:dyDescent="0.25">
      <c r="A437" s="70"/>
      <c r="B437" s="70"/>
      <c r="C437" s="71"/>
      <c r="D437" s="98"/>
      <c r="E437" s="98"/>
      <c r="F437" s="98"/>
      <c r="G437" s="78"/>
      <c r="H437" s="79"/>
      <c r="I437" s="79"/>
      <c r="J437" s="78"/>
      <c r="K437" s="78"/>
      <c r="L437" s="78"/>
    </row>
    <row r="438" spans="1:12" ht="409.6" hidden="1" customHeight="1" x14ac:dyDescent="0.25">
      <c r="A438" s="99" t="s">
        <v>152</v>
      </c>
      <c r="B438" s="99" t="s">
        <v>153</v>
      </c>
      <c r="C438" s="100">
        <f>SUBTOTAL(9,C439:C444)</f>
        <v>0</v>
      </c>
      <c r="D438" s="100">
        <f>SUBTOTAL(9,D439:D444)</f>
        <v>0</v>
      </c>
      <c r="E438" s="100">
        <f>SUBTOTAL(9,E439:E444)</f>
        <v>0</v>
      </c>
      <c r="F438" s="100">
        <f>G438-D438</f>
        <v>0</v>
      </c>
      <c r="G438" s="100">
        <f>SUBTOTAL(9,G439:G444)</f>
        <v>0</v>
      </c>
      <c r="H438" s="101" t="str">
        <f>IF(C438&lt;&gt;0,E438/C438,"-")</f>
        <v>-</v>
      </c>
      <c r="I438" s="101" t="str">
        <f>IF(D438&lt;&gt;0,E438/D438,"-")</f>
        <v>-</v>
      </c>
      <c r="J438" s="100">
        <f>SUBTOTAL(9,J439:J444)</f>
        <v>10000</v>
      </c>
      <c r="K438" s="100">
        <f>SUBTOTAL(9,K439:K444)</f>
        <v>10000</v>
      </c>
      <c r="L438" s="100">
        <f>SUBTOTAL(9,L439:L444)</f>
        <v>10000</v>
      </c>
    </row>
    <row r="439" spans="1:12" ht="22.5" hidden="1" customHeight="1" x14ac:dyDescent="0.25">
      <c r="A439" s="70"/>
      <c r="B439" s="70"/>
      <c r="C439" s="71"/>
      <c r="D439" s="98"/>
      <c r="E439" s="98"/>
      <c r="F439" s="98"/>
      <c r="G439" s="98"/>
      <c r="H439" s="102"/>
      <c r="I439" s="102"/>
      <c r="J439" s="98"/>
      <c r="K439" s="98"/>
      <c r="L439" s="98"/>
    </row>
    <row r="440" spans="1:12" ht="409.6" hidden="1" customHeight="1" x14ac:dyDescent="0.25">
      <c r="A440" s="103" t="s">
        <v>152</v>
      </c>
      <c r="B440" s="103" t="s">
        <v>153</v>
      </c>
      <c r="C440" s="98">
        <f>SUBTOTAL(9,C441:C443)</f>
        <v>0</v>
      </c>
      <c r="D440" s="98">
        <f>SUBTOTAL(9,D441:D443)</f>
        <v>0</v>
      </c>
      <c r="E440" s="98">
        <f>SUBTOTAL(9,E441:E443)</f>
        <v>0</v>
      </c>
      <c r="F440" s="98">
        <f>G440-D440</f>
        <v>0</v>
      </c>
      <c r="G440" s="98">
        <f>SUBTOTAL(9,G441:G443)</f>
        <v>0</v>
      </c>
      <c r="H440" s="102" t="str">
        <f>IF(C440&lt;&gt;0,E440/C440,"-")</f>
        <v>-</v>
      </c>
      <c r="I440" s="102" t="str">
        <f>IF(D440&lt;&gt;0,E440/D440,"-")</f>
        <v>-</v>
      </c>
      <c r="J440" s="98">
        <f>SUBTOTAL(9,J441:J443)</f>
        <v>10000</v>
      </c>
      <c r="K440" s="98">
        <f>SUBTOTAL(9,K441:K443)</f>
        <v>10000</v>
      </c>
      <c r="L440" s="98">
        <f>SUBTOTAL(9,L441:L443)</f>
        <v>10000</v>
      </c>
    </row>
    <row r="441" spans="1:12" ht="30" hidden="1" customHeight="1" x14ac:dyDescent="0.25">
      <c r="A441" s="70"/>
      <c r="B441" s="70"/>
      <c r="C441" s="71"/>
      <c r="D441" s="104"/>
      <c r="E441" s="104"/>
      <c r="F441" s="104"/>
      <c r="G441" s="78"/>
      <c r="H441" s="79"/>
      <c r="I441" s="79"/>
      <c r="J441" s="78"/>
      <c r="K441" s="78"/>
      <c r="L441" s="78"/>
    </row>
    <row r="442" spans="1:12" ht="15" customHeight="1" x14ac:dyDescent="0.25">
      <c r="A442" s="105" t="s">
        <v>152</v>
      </c>
      <c r="B442" s="105" t="s">
        <v>153</v>
      </c>
      <c r="C442" s="106"/>
      <c r="D442" s="106">
        <v>0</v>
      </c>
      <c r="E442" s="106">
        <v>0</v>
      </c>
      <c r="F442" s="106">
        <f>G442-D442</f>
        <v>0</v>
      </c>
      <c r="G442" s="106"/>
      <c r="H442" s="107" t="str">
        <f>IF(C442&lt;&gt;0,0/C442,"-")</f>
        <v>-</v>
      </c>
      <c r="I442" s="107" t="str">
        <f>IF(D442&lt;&gt;0,E442/D442,"-")</f>
        <v>-</v>
      </c>
      <c r="J442" s="106">
        <v>10000</v>
      </c>
      <c r="K442" s="108">
        <v>10000</v>
      </c>
      <c r="L442" s="108">
        <v>10000</v>
      </c>
    </row>
    <row r="443" spans="1:12" hidden="1" x14ac:dyDescent="0.25">
      <c r="A443" s="70"/>
      <c r="B443" s="70"/>
      <c r="C443" s="71"/>
      <c r="D443" s="106"/>
      <c r="E443" s="106"/>
      <c r="F443" s="106"/>
      <c r="G443" s="106"/>
      <c r="H443" s="107"/>
      <c r="I443" s="107"/>
      <c r="J443" s="106"/>
      <c r="K443" s="106"/>
      <c r="L443" s="106"/>
    </row>
    <row r="444" spans="1:12" hidden="1" x14ac:dyDescent="0.25">
      <c r="A444" s="70"/>
      <c r="B444" s="70"/>
      <c r="C444" s="71"/>
      <c r="D444" s="71"/>
      <c r="E444" s="71"/>
      <c r="F444" s="71"/>
      <c r="G444" s="78"/>
      <c r="H444" s="79"/>
      <c r="I444" s="79"/>
      <c r="J444" s="78"/>
      <c r="K444" s="78"/>
      <c r="L444" s="78"/>
    </row>
    <row r="445" spans="1:12" ht="20.100000000000001" hidden="1" customHeight="1" x14ac:dyDescent="0.25">
      <c r="A445" s="70"/>
      <c r="B445" s="70"/>
      <c r="C445" s="71"/>
      <c r="D445" s="71"/>
      <c r="E445" s="71"/>
      <c r="F445" s="71"/>
      <c r="G445" s="78"/>
      <c r="H445" s="79"/>
      <c r="I445" s="79"/>
      <c r="J445" s="78"/>
      <c r="K445" s="78"/>
      <c r="L445" s="78"/>
    </row>
    <row r="446" spans="1:12" ht="20.100000000000001" hidden="1" customHeight="1" x14ac:dyDescent="0.25">
      <c r="A446" s="70"/>
      <c r="B446" s="70"/>
      <c r="C446" s="71"/>
      <c r="D446" s="71"/>
      <c r="E446" s="71"/>
      <c r="F446" s="71"/>
      <c r="G446" s="78"/>
      <c r="H446" s="79"/>
      <c r="I446" s="79"/>
      <c r="J446" s="78"/>
      <c r="K446" s="78"/>
      <c r="L446" s="78"/>
    </row>
    <row r="447" spans="1:12" ht="20.100000000000001" hidden="1" customHeight="1" x14ac:dyDescent="0.25">
      <c r="A447" s="70"/>
      <c r="B447" s="70"/>
      <c r="C447" s="71"/>
      <c r="D447" s="71"/>
      <c r="E447" s="71"/>
      <c r="F447" s="71"/>
      <c r="G447" s="78"/>
      <c r="H447" s="79"/>
      <c r="I447" s="79"/>
      <c r="J447" s="78"/>
      <c r="K447" s="78"/>
      <c r="L447" s="78"/>
    </row>
    <row r="448" spans="1:12" ht="20.100000000000001" hidden="1" customHeight="1" x14ac:dyDescent="0.25">
      <c r="A448" s="70"/>
      <c r="B448" s="70"/>
      <c r="C448" s="71"/>
      <c r="D448" s="71"/>
      <c r="E448" s="71"/>
      <c r="F448" s="71"/>
      <c r="G448" s="78"/>
      <c r="H448" s="79"/>
      <c r="I448" s="79"/>
      <c r="J448" s="78"/>
      <c r="K448" s="78"/>
      <c r="L448" s="78"/>
    </row>
    <row r="449" spans="1:12" s="4" customFormat="1" ht="18" customHeight="1" x14ac:dyDescent="0.25">
      <c r="A449" s="84" t="s">
        <v>154</v>
      </c>
      <c r="B449" s="84" t="s">
        <v>155</v>
      </c>
      <c r="C449" s="85">
        <f>SUBTOTAL(9,C450:C468)</f>
        <v>0</v>
      </c>
      <c r="D449" s="85">
        <f>SUBTOTAL(9,D450:D468)</f>
        <v>20000</v>
      </c>
      <c r="E449" s="85">
        <f>SUBTOTAL(9,E450:E468)</f>
        <v>1339.07</v>
      </c>
      <c r="F449" s="85">
        <f>G449-D449</f>
        <v>-20000</v>
      </c>
      <c r="G449" s="85">
        <f>SUBTOTAL(9,G450:G468)</f>
        <v>0</v>
      </c>
      <c r="H449" s="86" t="str">
        <f>IF(C449&lt;&gt;0,E449/C449,"-")</f>
        <v>-</v>
      </c>
      <c r="I449" s="86">
        <f>IF(D449&lt;&gt;0,E449/D449,"-")</f>
        <v>6.6953499999999999E-2</v>
      </c>
      <c r="J449" s="85">
        <f>SUBTOTAL(9,J450:J468)</f>
        <v>0</v>
      </c>
      <c r="K449" s="85">
        <f>SUBTOTAL(9,K450:K468)</f>
        <v>0</v>
      </c>
      <c r="L449" s="85">
        <f>SUBTOTAL(9,L450:L468)</f>
        <v>0</v>
      </c>
    </row>
    <row r="450" spans="1:12" ht="30" hidden="1" customHeight="1" x14ac:dyDescent="0.25">
      <c r="A450" s="70"/>
      <c r="B450" s="70"/>
      <c r="C450" s="71"/>
      <c r="D450" s="87"/>
      <c r="E450" s="87"/>
      <c r="F450" s="87"/>
      <c r="G450" s="78"/>
      <c r="H450" s="79"/>
      <c r="I450" s="79"/>
      <c r="J450" s="78"/>
      <c r="K450" s="78"/>
      <c r="L450" s="78"/>
    </row>
    <row r="451" spans="1:12" ht="409.6" hidden="1" customHeight="1" x14ac:dyDescent="0.25">
      <c r="A451" s="88" t="s">
        <v>154</v>
      </c>
      <c r="B451" s="88" t="s">
        <v>155</v>
      </c>
      <c r="C451" s="89">
        <f>SUBTOTAL(9,C452:C467)</f>
        <v>0</v>
      </c>
      <c r="D451" s="89">
        <f>SUBTOTAL(9,D452:D467)</f>
        <v>20000</v>
      </c>
      <c r="E451" s="89">
        <f>SUBTOTAL(9,E452:E467)</f>
        <v>1339.07</v>
      </c>
      <c r="F451" s="89">
        <f>G451-D451</f>
        <v>-20000</v>
      </c>
      <c r="G451" s="89">
        <f>SUBTOTAL(9,G452:G467)</f>
        <v>0</v>
      </c>
      <c r="H451" s="90" t="str">
        <f>IF(C451&lt;&gt;0,E451/C451,"-")</f>
        <v>-</v>
      </c>
      <c r="I451" s="90">
        <f>IF(D451&lt;&gt;0,E451/D451,"-")</f>
        <v>6.6953499999999999E-2</v>
      </c>
      <c r="J451" s="89">
        <f>SUBTOTAL(9,J452:J467)</f>
        <v>0</v>
      </c>
      <c r="K451" s="89">
        <f>SUBTOTAL(9,K452:K467)</f>
        <v>0</v>
      </c>
      <c r="L451" s="89">
        <f>SUBTOTAL(9,L452:L467)</f>
        <v>0</v>
      </c>
    </row>
    <row r="452" spans="1:12" ht="30" hidden="1" customHeight="1" x14ac:dyDescent="0.25">
      <c r="A452" s="70"/>
      <c r="B452" s="70"/>
      <c r="C452" s="71"/>
      <c r="D452" s="91"/>
      <c r="E452" s="91"/>
      <c r="F452" s="91"/>
      <c r="G452" s="78"/>
      <c r="H452" s="79"/>
      <c r="I452" s="79"/>
      <c r="J452" s="78"/>
      <c r="K452" s="78"/>
      <c r="L452" s="78"/>
    </row>
    <row r="453" spans="1:12" ht="409.6" hidden="1" customHeight="1" x14ac:dyDescent="0.25">
      <c r="A453" s="92" t="s">
        <v>154</v>
      </c>
      <c r="B453" s="92" t="s">
        <v>155</v>
      </c>
      <c r="C453" s="93">
        <f>SUBTOTAL(9,C454:C466)</f>
        <v>0</v>
      </c>
      <c r="D453" s="93">
        <f>SUBTOTAL(9,D454:D466)</f>
        <v>20000</v>
      </c>
      <c r="E453" s="93">
        <f>SUBTOTAL(9,E454:E466)</f>
        <v>1339.07</v>
      </c>
      <c r="F453" s="93">
        <f>G453-D453</f>
        <v>-20000</v>
      </c>
      <c r="G453" s="93">
        <f>SUBTOTAL(9,G454:G466)</f>
        <v>0</v>
      </c>
      <c r="H453" s="94" t="str">
        <f>IF(C453&lt;&gt;0,E453/C453,"-")</f>
        <v>-</v>
      </c>
      <c r="I453" s="94">
        <f>IF(D453&lt;&gt;0,E453/D453,"-")</f>
        <v>6.6953499999999999E-2</v>
      </c>
      <c r="J453" s="93">
        <f>SUBTOTAL(9,J454:J466)</f>
        <v>0</v>
      </c>
      <c r="K453" s="93">
        <f>SUBTOTAL(9,K454:K466)</f>
        <v>0</v>
      </c>
      <c r="L453" s="93">
        <f>SUBTOTAL(9,L454:L466)</f>
        <v>0</v>
      </c>
    </row>
    <row r="454" spans="1:12" ht="30" hidden="1" customHeight="1" x14ac:dyDescent="0.25">
      <c r="A454" s="70"/>
      <c r="B454" s="70"/>
      <c r="C454" s="71"/>
      <c r="D454" s="6"/>
      <c r="E454" s="6"/>
      <c r="F454" s="6"/>
      <c r="G454" s="78"/>
      <c r="H454" s="79"/>
      <c r="I454" s="79"/>
      <c r="J454" s="78"/>
      <c r="K454" s="78"/>
      <c r="L454" s="78"/>
    </row>
    <row r="455" spans="1:12" ht="409.6" hidden="1" customHeight="1" x14ac:dyDescent="0.25">
      <c r="A455" s="95" t="s">
        <v>154</v>
      </c>
      <c r="B455" s="95" t="s">
        <v>155</v>
      </c>
      <c r="C455" s="96">
        <f>SUBTOTAL(9,C456:C465)</f>
        <v>0</v>
      </c>
      <c r="D455" s="96">
        <f>SUBTOTAL(9,D456:D465)</f>
        <v>20000</v>
      </c>
      <c r="E455" s="96">
        <f>SUBTOTAL(9,E456:E465)</f>
        <v>1339.07</v>
      </c>
      <c r="F455" s="96">
        <f>G455-D455</f>
        <v>-20000</v>
      </c>
      <c r="G455" s="96">
        <f>SUBTOTAL(9,G456:G465)</f>
        <v>0</v>
      </c>
      <c r="H455" s="97" t="str">
        <f>IF(C455&lt;&gt;0,E455/C455,"-")</f>
        <v>-</v>
      </c>
      <c r="I455" s="97">
        <f>IF(D455&lt;&gt;0,E455/D455,"-")</f>
        <v>6.6953499999999999E-2</v>
      </c>
      <c r="J455" s="96">
        <f>SUBTOTAL(9,J456:J465)</f>
        <v>0</v>
      </c>
      <c r="K455" s="96">
        <f>SUBTOTAL(9,K456:K465)</f>
        <v>0</v>
      </c>
      <c r="L455" s="96">
        <f>SUBTOTAL(9,L456:L465)</f>
        <v>0</v>
      </c>
    </row>
    <row r="456" spans="1:12" ht="30" hidden="1" customHeight="1" x14ac:dyDescent="0.25">
      <c r="A456" s="70"/>
      <c r="B456" s="70"/>
      <c r="C456" s="71"/>
      <c r="D456" s="98"/>
      <c r="E456" s="98"/>
      <c r="F456" s="98"/>
      <c r="G456" s="78"/>
      <c r="H456" s="79"/>
      <c r="I456" s="79"/>
      <c r="J456" s="78"/>
      <c r="K456" s="78"/>
      <c r="L456" s="78"/>
    </row>
    <row r="457" spans="1:12" ht="409.6" hidden="1" customHeight="1" x14ac:dyDescent="0.25">
      <c r="A457" s="99" t="s">
        <v>154</v>
      </c>
      <c r="B457" s="99" t="s">
        <v>155</v>
      </c>
      <c r="C457" s="100">
        <f>SUBTOTAL(9,C458:C464)</f>
        <v>0</v>
      </c>
      <c r="D457" s="100">
        <f>SUBTOTAL(9,D458:D464)</f>
        <v>20000</v>
      </c>
      <c r="E457" s="100">
        <f>SUBTOTAL(9,E458:E464)</f>
        <v>1339.07</v>
      </c>
      <c r="F457" s="100">
        <f>G457-D457</f>
        <v>-20000</v>
      </c>
      <c r="G457" s="100">
        <f>SUBTOTAL(9,G458:G464)</f>
        <v>0</v>
      </c>
      <c r="H457" s="101" t="str">
        <f>IF(C457&lt;&gt;0,E457/C457,"-")</f>
        <v>-</v>
      </c>
      <c r="I457" s="101">
        <f>IF(D457&lt;&gt;0,E457/D457,"-")</f>
        <v>6.6953499999999999E-2</v>
      </c>
      <c r="J457" s="100">
        <f>SUBTOTAL(9,J458:J464)</f>
        <v>0</v>
      </c>
      <c r="K457" s="100">
        <f>SUBTOTAL(9,K458:K464)</f>
        <v>0</v>
      </c>
      <c r="L457" s="100">
        <f>SUBTOTAL(9,L458:L464)</f>
        <v>0</v>
      </c>
    </row>
    <row r="458" spans="1:12" ht="22.5" hidden="1" customHeight="1" x14ac:dyDescent="0.25">
      <c r="A458" s="70"/>
      <c r="B458" s="70"/>
      <c r="C458" s="71"/>
      <c r="D458" s="98"/>
      <c r="E458" s="98"/>
      <c r="F458" s="98"/>
      <c r="G458" s="98"/>
      <c r="H458" s="102"/>
      <c r="I458" s="102"/>
      <c r="J458" s="98"/>
      <c r="K458" s="98"/>
      <c r="L458" s="98"/>
    </row>
    <row r="459" spans="1:12" ht="409.6" hidden="1" customHeight="1" x14ac:dyDescent="0.25">
      <c r="A459" s="103" t="s">
        <v>154</v>
      </c>
      <c r="B459" s="103" t="s">
        <v>155</v>
      </c>
      <c r="C459" s="98">
        <f>SUBTOTAL(9,C460:C463)</f>
        <v>0</v>
      </c>
      <c r="D459" s="98">
        <f>SUBTOTAL(9,D460:D463)</f>
        <v>20000</v>
      </c>
      <c r="E459" s="98">
        <f>SUBTOTAL(9,E460:E463)</f>
        <v>1339.07</v>
      </c>
      <c r="F459" s="98">
        <f>G459-D459</f>
        <v>-20000</v>
      </c>
      <c r="G459" s="98">
        <f>SUBTOTAL(9,G460:G463)</f>
        <v>0</v>
      </c>
      <c r="H459" s="102" t="str">
        <f>IF(C459&lt;&gt;0,E459/C459,"-")</f>
        <v>-</v>
      </c>
      <c r="I459" s="102">
        <f>IF(D459&lt;&gt;0,E459/D459,"-")</f>
        <v>6.6953499999999999E-2</v>
      </c>
      <c r="J459" s="98">
        <f>SUBTOTAL(9,J460:J463)</f>
        <v>0</v>
      </c>
      <c r="K459" s="98">
        <f>SUBTOTAL(9,K460:K463)</f>
        <v>0</v>
      </c>
      <c r="L459" s="98">
        <f>SUBTOTAL(9,L460:L463)</f>
        <v>0</v>
      </c>
    </row>
    <row r="460" spans="1:12" ht="30" hidden="1" customHeight="1" x14ac:dyDescent="0.25">
      <c r="A460" s="70"/>
      <c r="B460" s="70"/>
      <c r="C460" s="71"/>
      <c r="D460" s="104"/>
      <c r="E460" s="104"/>
      <c r="F460" s="104"/>
      <c r="G460" s="78"/>
      <c r="H460" s="79"/>
      <c r="I460" s="79"/>
      <c r="J460" s="78"/>
      <c r="K460" s="78"/>
      <c r="L460" s="78"/>
    </row>
    <row r="461" spans="1:12" ht="15" customHeight="1" x14ac:dyDescent="0.25">
      <c r="A461" s="105" t="s">
        <v>156</v>
      </c>
      <c r="B461" s="105" t="s">
        <v>157</v>
      </c>
      <c r="C461" s="106">
        <v>0</v>
      </c>
      <c r="D461" s="106">
        <v>20000</v>
      </c>
      <c r="E461" s="106">
        <v>1339.07</v>
      </c>
      <c r="F461" s="106">
        <f>G461-D461</f>
        <v>-20000</v>
      </c>
      <c r="G461" s="106"/>
      <c r="H461" s="107" t="str">
        <f>IF(C461&lt;&gt;0,0/C461,"-")</f>
        <v>-</v>
      </c>
      <c r="I461" s="107">
        <f>IF(D461&lt;&gt;0,E461/D461,"-")</f>
        <v>6.6953499999999999E-2</v>
      </c>
      <c r="J461" s="106">
        <v>0</v>
      </c>
      <c r="K461" s="108">
        <v>0</v>
      </c>
      <c r="L461" s="108">
        <v>0</v>
      </c>
    </row>
    <row r="462" spans="1:12" ht="15" customHeight="1" x14ac:dyDescent="0.25">
      <c r="A462" s="105" t="s">
        <v>158</v>
      </c>
      <c r="B462" s="105" t="s">
        <v>159</v>
      </c>
      <c r="C462" s="106">
        <v>0</v>
      </c>
      <c r="D462" s="106">
        <v>0</v>
      </c>
      <c r="E462" s="106">
        <v>0</v>
      </c>
      <c r="F462" s="106">
        <f>G462-D462</f>
        <v>0</v>
      </c>
      <c r="G462" s="106"/>
      <c r="H462" s="107" t="str">
        <f>IF(C462&lt;&gt;0,0/C462,"-")</f>
        <v>-</v>
      </c>
      <c r="I462" s="107" t="str">
        <f>IF(D462&lt;&gt;0,E462/D462,"-")</f>
        <v>-</v>
      </c>
      <c r="J462" s="106">
        <v>0</v>
      </c>
      <c r="K462" s="108">
        <v>0</v>
      </c>
      <c r="L462" s="108">
        <v>0</v>
      </c>
    </row>
    <row r="463" spans="1:12" hidden="1" x14ac:dyDescent="0.25">
      <c r="A463" s="70"/>
      <c r="B463" s="70"/>
      <c r="C463" s="71"/>
      <c r="D463" s="106"/>
      <c r="E463" s="106"/>
      <c r="F463" s="106"/>
      <c r="G463" s="106"/>
      <c r="H463" s="107"/>
      <c r="I463" s="107"/>
      <c r="J463" s="106"/>
      <c r="K463" s="106"/>
      <c r="L463" s="106"/>
    </row>
    <row r="464" spans="1:12" hidden="1" x14ac:dyDescent="0.25">
      <c r="A464" s="70"/>
      <c r="B464" s="70"/>
      <c r="C464" s="71"/>
      <c r="D464" s="71"/>
      <c r="E464" s="71"/>
      <c r="F464" s="71"/>
      <c r="G464" s="78"/>
      <c r="H464" s="79"/>
      <c r="I464" s="79"/>
      <c r="J464" s="78"/>
      <c r="K464" s="78"/>
      <c r="L464" s="78"/>
    </row>
    <row r="465" spans="1:12" ht="20.100000000000001" hidden="1" customHeight="1" x14ac:dyDescent="0.25">
      <c r="A465" s="70"/>
      <c r="B465" s="70"/>
      <c r="C465" s="71"/>
      <c r="D465" s="71"/>
      <c r="E465" s="71"/>
      <c r="F465" s="71"/>
      <c r="G465" s="78"/>
      <c r="H465" s="79"/>
      <c r="I465" s="79"/>
      <c r="J465" s="78"/>
      <c r="K465" s="78"/>
      <c r="L465" s="78"/>
    </row>
    <row r="466" spans="1:12" ht="20.100000000000001" hidden="1" customHeight="1" x14ac:dyDescent="0.25">
      <c r="A466" s="70"/>
      <c r="B466" s="70"/>
      <c r="C466" s="71"/>
      <c r="D466" s="71"/>
      <c r="E466" s="71"/>
      <c r="F466" s="71"/>
      <c r="G466" s="78"/>
      <c r="H466" s="79"/>
      <c r="I466" s="79"/>
      <c r="J466" s="78"/>
      <c r="K466" s="78"/>
      <c r="L466" s="78"/>
    </row>
    <row r="467" spans="1:12" ht="20.100000000000001" hidden="1" customHeight="1" x14ac:dyDescent="0.25">
      <c r="A467" s="70"/>
      <c r="B467" s="70"/>
      <c r="C467" s="71"/>
      <c r="D467" s="71"/>
      <c r="E467" s="71"/>
      <c r="F467" s="71"/>
      <c r="G467" s="78"/>
      <c r="H467" s="79"/>
      <c r="I467" s="79"/>
      <c r="J467" s="78"/>
      <c r="K467" s="78"/>
      <c r="L467" s="78"/>
    </row>
    <row r="468" spans="1:12" ht="20.100000000000001" hidden="1" customHeight="1" x14ac:dyDescent="0.25">
      <c r="A468" s="70"/>
      <c r="B468" s="70"/>
      <c r="C468" s="71"/>
      <c r="D468" s="71"/>
      <c r="E468" s="71"/>
      <c r="F468" s="71"/>
      <c r="G468" s="78"/>
      <c r="H468" s="79"/>
      <c r="I468" s="79"/>
      <c r="J468" s="78"/>
      <c r="K468" s="78"/>
      <c r="L468" s="78"/>
    </row>
    <row r="469" spans="1:12" s="4" customFormat="1" ht="18" customHeight="1" x14ac:dyDescent="0.25">
      <c r="A469" s="84" t="s">
        <v>160</v>
      </c>
      <c r="B469" s="84" t="s">
        <v>161</v>
      </c>
      <c r="C469" s="85">
        <f>SUBTOTAL(9,C470:C487)</f>
        <v>0</v>
      </c>
      <c r="D469" s="85">
        <f>SUBTOTAL(9,D470:D487)</f>
        <v>0</v>
      </c>
      <c r="E469" s="85">
        <f>SUBTOTAL(9,E470:E487)</f>
        <v>0</v>
      </c>
      <c r="F469" s="85">
        <f>G469-D469</f>
        <v>0</v>
      </c>
      <c r="G469" s="85">
        <f>SUBTOTAL(9,G470:G487)</f>
        <v>0</v>
      </c>
      <c r="H469" s="86" t="str">
        <f>IF(C469&lt;&gt;0,E469/C469,"-")</f>
        <v>-</v>
      </c>
      <c r="I469" s="86" t="str">
        <f>IF(D469&lt;&gt;0,E469/D469,"-")</f>
        <v>-</v>
      </c>
      <c r="J469" s="85">
        <f>SUBTOTAL(9,J470:J487)</f>
        <v>0</v>
      </c>
      <c r="K469" s="85">
        <f>SUBTOTAL(9,K470:K487)</f>
        <v>0</v>
      </c>
      <c r="L469" s="85">
        <f>SUBTOTAL(9,L470:L487)</f>
        <v>0</v>
      </c>
    </row>
    <row r="470" spans="1:12" ht="30" hidden="1" customHeight="1" x14ac:dyDescent="0.25">
      <c r="A470" s="70"/>
      <c r="B470" s="70"/>
      <c r="C470" s="71"/>
      <c r="D470" s="87"/>
      <c r="E470" s="87"/>
      <c r="F470" s="87"/>
      <c r="G470" s="78"/>
      <c r="H470" s="79"/>
      <c r="I470" s="79"/>
      <c r="J470" s="78"/>
      <c r="K470" s="78"/>
      <c r="L470" s="78"/>
    </row>
    <row r="471" spans="1:12" ht="409.6" hidden="1" customHeight="1" x14ac:dyDescent="0.25">
      <c r="A471" s="88" t="s">
        <v>160</v>
      </c>
      <c r="B471" s="88" t="s">
        <v>161</v>
      </c>
      <c r="C471" s="89">
        <f>SUBTOTAL(9,C472:C486)</f>
        <v>0</v>
      </c>
      <c r="D471" s="89">
        <f>SUBTOTAL(9,D472:D486)</f>
        <v>0</v>
      </c>
      <c r="E471" s="89">
        <f>SUBTOTAL(9,E472:E486)</f>
        <v>0</v>
      </c>
      <c r="F471" s="89">
        <f>G471-D471</f>
        <v>0</v>
      </c>
      <c r="G471" s="89">
        <f>SUBTOTAL(9,G472:G486)</f>
        <v>0</v>
      </c>
      <c r="H471" s="90" t="str">
        <f>IF(C471&lt;&gt;0,E471/C471,"-")</f>
        <v>-</v>
      </c>
      <c r="I471" s="90" t="str">
        <f>IF(D471&lt;&gt;0,E471/D471,"-")</f>
        <v>-</v>
      </c>
      <c r="J471" s="89">
        <f>SUBTOTAL(9,J472:J486)</f>
        <v>0</v>
      </c>
      <c r="K471" s="89">
        <f>SUBTOTAL(9,K472:K486)</f>
        <v>0</v>
      </c>
      <c r="L471" s="89">
        <f>SUBTOTAL(9,L472:L486)</f>
        <v>0</v>
      </c>
    </row>
    <row r="472" spans="1:12" ht="30" hidden="1" customHeight="1" x14ac:dyDescent="0.25">
      <c r="A472" s="70"/>
      <c r="B472" s="70"/>
      <c r="C472" s="71"/>
      <c r="D472" s="91"/>
      <c r="E472" s="91"/>
      <c r="F472" s="91"/>
      <c r="G472" s="78"/>
      <c r="H472" s="79"/>
      <c r="I472" s="79"/>
      <c r="J472" s="78"/>
      <c r="K472" s="78"/>
      <c r="L472" s="78"/>
    </row>
    <row r="473" spans="1:12" ht="409.6" hidden="1" customHeight="1" x14ac:dyDescent="0.25">
      <c r="A473" s="92" t="s">
        <v>160</v>
      </c>
      <c r="B473" s="92" t="s">
        <v>161</v>
      </c>
      <c r="C473" s="93">
        <f>SUBTOTAL(9,C474:C485)</f>
        <v>0</v>
      </c>
      <c r="D473" s="93">
        <f>SUBTOTAL(9,D474:D485)</f>
        <v>0</v>
      </c>
      <c r="E473" s="93">
        <f>SUBTOTAL(9,E474:E485)</f>
        <v>0</v>
      </c>
      <c r="F473" s="93">
        <f>G473-D473</f>
        <v>0</v>
      </c>
      <c r="G473" s="93">
        <f>SUBTOTAL(9,G474:G485)</f>
        <v>0</v>
      </c>
      <c r="H473" s="94" t="str">
        <f>IF(C473&lt;&gt;0,E473/C473,"-")</f>
        <v>-</v>
      </c>
      <c r="I473" s="94" t="str">
        <f>IF(D473&lt;&gt;0,E473/D473,"-")</f>
        <v>-</v>
      </c>
      <c r="J473" s="93">
        <f>SUBTOTAL(9,J474:J485)</f>
        <v>0</v>
      </c>
      <c r="K473" s="93">
        <f>SUBTOTAL(9,K474:K485)</f>
        <v>0</v>
      </c>
      <c r="L473" s="93">
        <f>SUBTOTAL(9,L474:L485)</f>
        <v>0</v>
      </c>
    </row>
    <row r="474" spans="1:12" ht="30" hidden="1" customHeight="1" x14ac:dyDescent="0.25">
      <c r="A474" s="70"/>
      <c r="B474" s="70"/>
      <c r="C474" s="71"/>
      <c r="D474" s="6"/>
      <c r="E474" s="6"/>
      <c r="F474" s="6"/>
      <c r="G474" s="78"/>
      <c r="H474" s="79"/>
      <c r="I474" s="79"/>
      <c r="J474" s="78"/>
      <c r="K474" s="78"/>
      <c r="L474" s="78"/>
    </row>
    <row r="475" spans="1:12" ht="409.6" hidden="1" customHeight="1" x14ac:dyDescent="0.25">
      <c r="A475" s="95" t="s">
        <v>160</v>
      </c>
      <c r="B475" s="95" t="s">
        <v>161</v>
      </c>
      <c r="C475" s="96">
        <f>SUBTOTAL(9,C476:C484)</f>
        <v>0</v>
      </c>
      <c r="D475" s="96">
        <f>SUBTOTAL(9,D476:D484)</f>
        <v>0</v>
      </c>
      <c r="E475" s="96">
        <f>SUBTOTAL(9,E476:E484)</f>
        <v>0</v>
      </c>
      <c r="F475" s="96">
        <f>G475-D475</f>
        <v>0</v>
      </c>
      <c r="G475" s="96">
        <f>SUBTOTAL(9,G476:G484)</f>
        <v>0</v>
      </c>
      <c r="H475" s="97" t="str">
        <f>IF(C475&lt;&gt;0,E475/C475,"-")</f>
        <v>-</v>
      </c>
      <c r="I475" s="97" t="str">
        <f>IF(D475&lt;&gt;0,E475/D475,"-")</f>
        <v>-</v>
      </c>
      <c r="J475" s="96">
        <f>SUBTOTAL(9,J476:J484)</f>
        <v>0</v>
      </c>
      <c r="K475" s="96">
        <f>SUBTOTAL(9,K476:K484)</f>
        <v>0</v>
      </c>
      <c r="L475" s="96">
        <f>SUBTOTAL(9,L476:L484)</f>
        <v>0</v>
      </c>
    </row>
    <row r="476" spans="1:12" ht="30" hidden="1" customHeight="1" x14ac:dyDescent="0.25">
      <c r="A476" s="70"/>
      <c r="B476" s="70"/>
      <c r="C476" s="71"/>
      <c r="D476" s="98"/>
      <c r="E476" s="98"/>
      <c r="F476" s="98"/>
      <c r="G476" s="78"/>
      <c r="H476" s="79"/>
      <c r="I476" s="79"/>
      <c r="J476" s="78"/>
      <c r="K476" s="78"/>
      <c r="L476" s="78"/>
    </row>
    <row r="477" spans="1:12" ht="409.6" hidden="1" customHeight="1" x14ac:dyDescent="0.25">
      <c r="A477" s="99" t="s">
        <v>160</v>
      </c>
      <c r="B477" s="99" t="s">
        <v>161</v>
      </c>
      <c r="C477" s="100">
        <f>SUBTOTAL(9,C478:C483)</f>
        <v>0</v>
      </c>
      <c r="D477" s="100">
        <f>SUBTOTAL(9,D478:D483)</f>
        <v>0</v>
      </c>
      <c r="E477" s="100">
        <f>SUBTOTAL(9,E478:E483)</f>
        <v>0</v>
      </c>
      <c r="F477" s="100">
        <f>G477-D477</f>
        <v>0</v>
      </c>
      <c r="G477" s="100">
        <f>SUBTOTAL(9,G478:G483)</f>
        <v>0</v>
      </c>
      <c r="H477" s="101" t="str">
        <f>IF(C477&lt;&gt;0,E477/C477,"-")</f>
        <v>-</v>
      </c>
      <c r="I477" s="101" t="str">
        <f>IF(D477&lt;&gt;0,E477/D477,"-")</f>
        <v>-</v>
      </c>
      <c r="J477" s="100">
        <f>SUBTOTAL(9,J478:J483)</f>
        <v>0</v>
      </c>
      <c r="K477" s="100">
        <f>SUBTOTAL(9,K478:K483)</f>
        <v>0</v>
      </c>
      <c r="L477" s="100">
        <f>SUBTOTAL(9,L478:L483)</f>
        <v>0</v>
      </c>
    </row>
    <row r="478" spans="1:12" ht="22.5" hidden="1" customHeight="1" x14ac:dyDescent="0.25">
      <c r="A478" s="70"/>
      <c r="B478" s="70"/>
      <c r="C478" s="71"/>
      <c r="D478" s="98"/>
      <c r="E478" s="98"/>
      <c r="F478" s="98"/>
      <c r="G478" s="98"/>
      <c r="H478" s="102"/>
      <c r="I478" s="102"/>
      <c r="J478" s="98"/>
      <c r="K478" s="98"/>
      <c r="L478" s="98"/>
    </row>
    <row r="479" spans="1:12" ht="409.6" hidden="1" customHeight="1" x14ac:dyDescent="0.25">
      <c r="A479" s="103" t="s">
        <v>160</v>
      </c>
      <c r="B479" s="103" t="s">
        <v>161</v>
      </c>
      <c r="C479" s="98">
        <f>SUBTOTAL(9,C480:C482)</f>
        <v>0</v>
      </c>
      <c r="D479" s="98">
        <f>SUBTOTAL(9,D480:D482)</f>
        <v>0</v>
      </c>
      <c r="E479" s="98">
        <f>SUBTOTAL(9,E480:E482)</f>
        <v>0</v>
      </c>
      <c r="F479" s="98">
        <f>G479-D479</f>
        <v>0</v>
      </c>
      <c r="G479" s="98">
        <f>SUBTOTAL(9,G480:G482)</f>
        <v>0</v>
      </c>
      <c r="H479" s="102" t="str">
        <f>IF(C479&lt;&gt;0,E479/C479,"-")</f>
        <v>-</v>
      </c>
      <c r="I479" s="102" t="str">
        <f>IF(D479&lt;&gt;0,E479/D479,"-")</f>
        <v>-</v>
      </c>
      <c r="J479" s="98">
        <f>SUBTOTAL(9,J480:J482)</f>
        <v>0</v>
      </c>
      <c r="K479" s="98">
        <f>SUBTOTAL(9,K480:K482)</f>
        <v>0</v>
      </c>
      <c r="L479" s="98">
        <f>SUBTOTAL(9,L480:L482)</f>
        <v>0</v>
      </c>
    </row>
    <row r="480" spans="1:12" ht="30" hidden="1" customHeight="1" x14ac:dyDescent="0.25">
      <c r="A480" s="70"/>
      <c r="B480" s="70"/>
      <c r="C480" s="71"/>
      <c r="D480" s="104"/>
      <c r="E480" s="104"/>
      <c r="F480" s="104"/>
      <c r="G480" s="78"/>
      <c r="H480" s="79"/>
      <c r="I480" s="79"/>
      <c r="J480" s="78"/>
      <c r="K480" s="78"/>
      <c r="L480" s="78"/>
    </row>
    <row r="481" spans="1:12" ht="15" customHeight="1" x14ac:dyDescent="0.25">
      <c r="A481" s="105" t="s">
        <v>162</v>
      </c>
      <c r="B481" s="105" t="s">
        <v>163</v>
      </c>
      <c r="C481" s="106">
        <v>0</v>
      </c>
      <c r="D481" s="106">
        <v>0</v>
      </c>
      <c r="E481" s="106">
        <v>0</v>
      </c>
      <c r="F481" s="106">
        <f>G481-D481</f>
        <v>0</v>
      </c>
      <c r="G481" s="106"/>
      <c r="H481" s="107" t="str">
        <f>IF(C481&lt;&gt;0,0/C481,"-")</f>
        <v>-</v>
      </c>
      <c r="I481" s="107" t="str">
        <f>IF(D481&lt;&gt;0,E481/D481,"-")</f>
        <v>-</v>
      </c>
      <c r="J481" s="106">
        <v>0</v>
      </c>
      <c r="K481" s="108">
        <v>0</v>
      </c>
      <c r="L481" s="108">
        <v>0</v>
      </c>
    </row>
    <row r="482" spans="1:12" hidden="1" x14ac:dyDescent="0.25">
      <c r="A482" s="70"/>
      <c r="B482" s="70"/>
      <c r="C482" s="71"/>
      <c r="D482" s="106"/>
      <c r="E482" s="106"/>
      <c r="F482" s="106"/>
      <c r="G482" s="106"/>
      <c r="H482" s="107"/>
      <c r="I482" s="107"/>
      <c r="J482" s="106"/>
      <c r="K482" s="106"/>
      <c r="L482" s="106"/>
    </row>
    <row r="483" spans="1:12" hidden="1" x14ac:dyDescent="0.25">
      <c r="A483" s="70"/>
      <c r="B483" s="70"/>
      <c r="C483" s="71"/>
      <c r="D483" s="71"/>
      <c r="E483" s="71"/>
      <c r="F483" s="71"/>
      <c r="G483" s="78"/>
      <c r="H483" s="79"/>
      <c r="I483" s="79"/>
      <c r="J483" s="78"/>
      <c r="K483" s="78"/>
      <c r="L483" s="78"/>
    </row>
    <row r="484" spans="1:12" ht="20.100000000000001" hidden="1" customHeight="1" x14ac:dyDescent="0.25">
      <c r="A484" s="70"/>
      <c r="B484" s="70"/>
      <c r="C484" s="71"/>
      <c r="D484" s="71"/>
      <c r="E484" s="71"/>
      <c r="F484" s="71"/>
      <c r="G484" s="78"/>
      <c r="H484" s="79"/>
      <c r="I484" s="79"/>
      <c r="J484" s="78"/>
      <c r="K484" s="78"/>
      <c r="L484" s="78"/>
    </row>
    <row r="485" spans="1:12" ht="20.100000000000001" hidden="1" customHeight="1" x14ac:dyDescent="0.25">
      <c r="A485" s="70"/>
      <c r="B485" s="70"/>
      <c r="C485" s="71"/>
      <c r="D485" s="71"/>
      <c r="E485" s="71"/>
      <c r="F485" s="71"/>
      <c r="G485" s="78"/>
      <c r="H485" s="79"/>
      <c r="I485" s="79"/>
      <c r="J485" s="78"/>
      <c r="K485" s="78"/>
      <c r="L485" s="78"/>
    </row>
    <row r="486" spans="1:12" ht="20.100000000000001" hidden="1" customHeight="1" x14ac:dyDescent="0.25">
      <c r="A486" s="70"/>
      <c r="B486" s="70"/>
      <c r="C486" s="71"/>
      <c r="D486" s="71"/>
      <c r="E486" s="71"/>
      <c r="F486" s="71"/>
      <c r="G486" s="78"/>
      <c r="H486" s="79"/>
      <c r="I486" s="79"/>
      <c r="J486" s="78"/>
      <c r="K486" s="78"/>
      <c r="L486" s="78"/>
    </row>
    <row r="487" spans="1:12" ht="20.100000000000001" hidden="1" customHeight="1" x14ac:dyDescent="0.25">
      <c r="A487" s="70"/>
      <c r="B487" s="70"/>
      <c r="C487" s="71"/>
      <c r="D487" s="71"/>
      <c r="E487" s="71"/>
      <c r="F487" s="71"/>
      <c r="G487" s="78"/>
      <c r="H487" s="79"/>
      <c r="I487" s="79"/>
      <c r="J487" s="78"/>
      <c r="K487" s="78"/>
      <c r="L487" s="78"/>
    </row>
    <row r="488" spans="1:12" ht="20.100000000000001" hidden="1" customHeight="1" x14ac:dyDescent="0.25">
      <c r="A488" s="70"/>
      <c r="B488" s="70"/>
      <c r="C488" s="71"/>
      <c r="D488" s="71"/>
      <c r="E488" s="71"/>
      <c r="F488" s="71"/>
      <c r="G488" s="78"/>
      <c r="H488" s="79"/>
      <c r="I488" s="79"/>
      <c r="J488" s="78"/>
      <c r="K488" s="78"/>
      <c r="L488" s="78"/>
    </row>
    <row r="489" spans="1:12" hidden="1" x14ac:dyDescent="0.25">
      <c r="A489" s="70"/>
      <c r="B489" s="70"/>
      <c r="C489" s="71"/>
      <c r="D489" s="71"/>
      <c r="E489" s="71"/>
      <c r="F489" s="71"/>
      <c r="G489" s="78"/>
      <c r="H489" s="79"/>
      <c r="I489" s="79"/>
      <c r="J489" s="78"/>
      <c r="K489" s="78"/>
      <c r="L489" s="78"/>
    </row>
    <row r="490" spans="1:12" hidden="1" x14ac:dyDescent="0.25">
      <c r="A490" s="70"/>
      <c r="B490" s="70"/>
      <c r="C490" s="71"/>
      <c r="D490" s="71"/>
      <c r="E490" s="71"/>
      <c r="F490" s="71"/>
      <c r="G490" s="78"/>
      <c r="H490" s="79"/>
      <c r="I490" s="79"/>
      <c r="J490" s="78"/>
      <c r="K490" s="78"/>
      <c r="L490" s="78"/>
    </row>
    <row r="491" spans="1:12" ht="27.75" customHeight="1" x14ac:dyDescent="0.25">
      <c r="A491" s="109" t="s">
        <v>164</v>
      </c>
      <c r="B491" s="109"/>
      <c r="C491" s="110">
        <f>SUBTOTAL(9,C27:C490)</f>
        <v>0</v>
      </c>
      <c r="D491" s="110">
        <f>SUBTOTAL(9,D27:D490)</f>
        <v>105987516</v>
      </c>
      <c r="E491" s="110">
        <f>SUBTOTAL(9,E27:E490)</f>
        <v>5766291.9699999997</v>
      </c>
      <c r="F491" s="110">
        <f>G491-D491</f>
        <v>-105987516</v>
      </c>
      <c r="G491" s="110">
        <f>SUBTOTAL(9,G27:G490)</f>
        <v>0</v>
      </c>
      <c r="H491" s="111" t="str">
        <f>IF(C491&lt;&gt;0,E491/C491,"-")</f>
        <v>-</v>
      </c>
      <c r="I491" s="111">
        <f>IF(D491&lt;&gt;0,E491/D491,"-")</f>
        <v>5.4405388366682732E-2</v>
      </c>
      <c r="J491" s="110">
        <f>SUBTOTAL(9,J27:J490)</f>
        <v>9752545</v>
      </c>
      <c r="K491" s="110">
        <f>SUBTOTAL(9,K27:K490)</f>
        <v>7235000</v>
      </c>
      <c r="L491" s="110">
        <f>SUBTOTAL(9,L27:L490)</f>
        <v>8235000</v>
      </c>
    </row>
    <row r="492" spans="1:12" x14ac:dyDescent="0.25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</row>
    <row r="493" spans="1:12" ht="63.75" hidden="1" customHeight="1" x14ac:dyDescent="0.25">
      <c r="A493" s="73"/>
      <c r="B493" s="74"/>
      <c r="C493" s="19">
        <f t="shared" ref="C493:L493" si="1">C489</f>
        <v>0</v>
      </c>
      <c r="D493" s="19">
        <f t="shared" si="1"/>
        <v>0</v>
      </c>
      <c r="E493" s="19">
        <f t="shared" si="1"/>
        <v>0</v>
      </c>
      <c r="F493" s="19">
        <f t="shared" si="1"/>
        <v>0</v>
      </c>
      <c r="G493" s="19">
        <f t="shared" si="1"/>
        <v>0</v>
      </c>
      <c r="H493" s="75">
        <f t="shared" si="1"/>
        <v>0</v>
      </c>
      <c r="I493" s="75">
        <f t="shared" si="1"/>
        <v>0</v>
      </c>
      <c r="J493" s="19">
        <f t="shared" si="1"/>
        <v>0</v>
      </c>
      <c r="K493" s="19">
        <f t="shared" si="1"/>
        <v>0</v>
      </c>
      <c r="L493" s="19">
        <f t="shared" si="1"/>
        <v>0</v>
      </c>
    </row>
    <row r="494" spans="1:12" s="4" customFormat="1" ht="18" customHeight="1" x14ac:dyDescent="0.25">
      <c r="A494" s="76" t="s">
        <v>13</v>
      </c>
      <c r="B494" s="76" t="s">
        <v>20</v>
      </c>
      <c r="C494" s="68">
        <f>SUBTOTAL(9,C495:C959)</f>
        <v>0</v>
      </c>
      <c r="D494" s="68">
        <f>SUBTOTAL(9,D495:D959)</f>
        <v>14090233</v>
      </c>
      <c r="E494" s="68">
        <f>SUBTOTAL(9,E495:E959)</f>
        <v>3338006.54</v>
      </c>
      <c r="F494" s="68">
        <f>G494-D494</f>
        <v>-14090233</v>
      </c>
      <c r="G494" s="68">
        <f>SUBTOTAL(9,G495:G959)</f>
        <v>0</v>
      </c>
      <c r="H494" s="69" t="str">
        <f>IF(C494&lt;&gt;0,E494/C494,"-")</f>
        <v>-</v>
      </c>
      <c r="I494" s="69">
        <f>IF(D494&lt;&gt;0,E494/D494,"-")</f>
        <v>0.23690215342783899</v>
      </c>
      <c r="J494" s="68">
        <f>SUBTOTAL(9,J495:J959)</f>
        <v>7177545</v>
      </c>
      <c r="K494" s="68">
        <f>SUBTOTAL(9,K495:K959)</f>
        <v>5760000</v>
      </c>
      <c r="L494" s="68">
        <f>SUBTOTAL(9,L495:L959)</f>
        <v>5760000</v>
      </c>
    </row>
    <row r="495" spans="1:12" ht="30" hidden="1" customHeight="1" x14ac:dyDescent="0.3">
      <c r="A495" s="77"/>
      <c r="B495" s="77"/>
      <c r="C495" s="64"/>
      <c r="D495" s="64"/>
      <c r="E495" s="64"/>
      <c r="F495" s="64"/>
      <c r="G495" s="78"/>
      <c r="H495" s="79"/>
      <c r="I495" s="79"/>
      <c r="J495" s="78"/>
      <c r="K495" s="78"/>
      <c r="L495" s="78"/>
    </row>
    <row r="496" spans="1:12" s="4" customFormat="1" ht="18" customHeight="1" x14ac:dyDescent="0.25">
      <c r="A496" s="80" t="s">
        <v>165</v>
      </c>
      <c r="B496" s="80" t="s">
        <v>166</v>
      </c>
      <c r="C496" s="81">
        <f>SUBTOTAL(9,C497:C574)</f>
        <v>0</v>
      </c>
      <c r="D496" s="81">
        <f>SUBTOTAL(9,D497:D574)</f>
        <v>1239376</v>
      </c>
      <c r="E496" s="81">
        <f>SUBTOTAL(9,E497:E574)</f>
        <v>394456.41000000003</v>
      </c>
      <c r="F496" s="81">
        <f>G496-D496</f>
        <v>-1239376</v>
      </c>
      <c r="G496" s="81">
        <f>SUBTOTAL(9,G497:G574)</f>
        <v>0</v>
      </c>
      <c r="H496" s="82" t="str">
        <f>IF(C496&lt;&gt;0,E496/C496,"-")</f>
        <v>-</v>
      </c>
      <c r="I496" s="82">
        <f>IF(D496&lt;&gt;0,E496/D496,"-")</f>
        <v>0.31827016982739703</v>
      </c>
      <c r="J496" s="81">
        <f>SUBTOTAL(9,J497:J574)</f>
        <v>1150500</v>
      </c>
      <c r="K496" s="81">
        <f>SUBTOTAL(9,K497:K574)</f>
        <v>1110000</v>
      </c>
      <c r="L496" s="81">
        <f>SUBTOTAL(9,L497:L574)</f>
        <v>1110000</v>
      </c>
    </row>
    <row r="497" spans="1:12" ht="30" hidden="1" customHeight="1" x14ac:dyDescent="0.25">
      <c r="A497" s="70"/>
      <c r="B497" s="57"/>
      <c r="C497" s="83"/>
      <c r="D497" s="83"/>
      <c r="E497" s="83"/>
      <c r="F497" s="83"/>
      <c r="G497" s="78"/>
      <c r="H497" s="79"/>
      <c r="I497" s="79"/>
      <c r="J497" s="78"/>
      <c r="K497" s="78"/>
      <c r="L497" s="78"/>
    </row>
    <row r="498" spans="1:12" s="4" customFormat="1" ht="18" customHeight="1" x14ac:dyDescent="0.25">
      <c r="A498" s="84" t="s">
        <v>165</v>
      </c>
      <c r="B498" s="84" t="s">
        <v>166</v>
      </c>
      <c r="C498" s="85">
        <f>SUBTOTAL(9,C499:C516)</f>
        <v>0</v>
      </c>
      <c r="D498" s="85">
        <f>SUBTOTAL(9,D499:D516)</f>
        <v>0</v>
      </c>
      <c r="E498" s="85">
        <f>SUBTOTAL(9,E499:E516)</f>
        <v>0</v>
      </c>
      <c r="F498" s="85">
        <f>G498-D498</f>
        <v>0</v>
      </c>
      <c r="G498" s="85">
        <f>SUBTOTAL(9,G499:G516)</f>
        <v>0</v>
      </c>
      <c r="H498" s="86" t="str">
        <f>IF(C498&lt;&gt;0,E498/C498,"-")</f>
        <v>-</v>
      </c>
      <c r="I498" s="86" t="str">
        <f>IF(D498&lt;&gt;0,E498/D498,"-")</f>
        <v>-</v>
      </c>
      <c r="J498" s="85">
        <f>SUBTOTAL(9,J499:J516)</f>
        <v>1150500</v>
      </c>
      <c r="K498" s="85">
        <f>SUBTOTAL(9,K499:K516)</f>
        <v>1110000</v>
      </c>
      <c r="L498" s="85">
        <f>SUBTOTAL(9,L499:L516)</f>
        <v>1110000</v>
      </c>
    </row>
    <row r="499" spans="1:12" ht="30" hidden="1" customHeight="1" x14ac:dyDescent="0.25">
      <c r="A499" s="70"/>
      <c r="B499" s="70"/>
      <c r="C499" s="71"/>
      <c r="D499" s="87"/>
      <c r="E499" s="87"/>
      <c r="F499" s="87"/>
      <c r="G499" s="78"/>
      <c r="H499" s="79"/>
      <c r="I499" s="79"/>
      <c r="J499" s="78"/>
      <c r="K499" s="78"/>
      <c r="L499" s="78"/>
    </row>
    <row r="500" spans="1:12" ht="409.6" hidden="1" customHeight="1" x14ac:dyDescent="0.25">
      <c r="A500" s="88" t="s">
        <v>165</v>
      </c>
      <c r="B500" s="88" t="s">
        <v>166</v>
      </c>
      <c r="C500" s="89">
        <f>SUBTOTAL(9,C501:C515)</f>
        <v>0</v>
      </c>
      <c r="D500" s="89">
        <f>SUBTOTAL(9,D501:D515)</f>
        <v>0</v>
      </c>
      <c r="E500" s="89">
        <f>SUBTOTAL(9,E501:E515)</f>
        <v>0</v>
      </c>
      <c r="F500" s="89">
        <f>G500-D500</f>
        <v>0</v>
      </c>
      <c r="G500" s="89">
        <f>SUBTOTAL(9,G501:G515)</f>
        <v>0</v>
      </c>
      <c r="H500" s="90" t="str">
        <f>IF(C500&lt;&gt;0,E500/C500,"-")</f>
        <v>-</v>
      </c>
      <c r="I500" s="90" t="str">
        <f>IF(D500&lt;&gt;0,E500/D500,"-")</f>
        <v>-</v>
      </c>
      <c r="J500" s="89">
        <f>SUBTOTAL(9,J501:J515)</f>
        <v>1150500</v>
      </c>
      <c r="K500" s="89">
        <f>SUBTOTAL(9,K501:K515)</f>
        <v>1110000</v>
      </c>
      <c r="L500" s="89">
        <f>SUBTOTAL(9,L501:L515)</f>
        <v>1110000</v>
      </c>
    </row>
    <row r="501" spans="1:12" ht="30" hidden="1" customHeight="1" x14ac:dyDescent="0.25">
      <c r="A501" s="70"/>
      <c r="B501" s="70"/>
      <c r="C501" s="71"/>
      <c r="D501" s="91"/>
      <c r="E501" s="91"/>
      <c r="F501" s="91"/>
      <c r="G501" s="78"/>
      <c r="H501" s="79"/>
      <c r="I501" s="79"/>
      <c r="J501" s="78"/>
      <c r="K501" s="78"/>
      <c r="L501" s="78"/>
    </row>
    <row r="502" spans="1:12" ht="409.6" hidden="1" customHeight="1" x14ac:dyDescent="0.25">
      <c r="A502" s="92" t="s">
        <v>165</v>
      </c>
      <c r="B502" s="92" t="s">
        <v>166</v>
      </c>
      <c r="C502" s="93">
        <f>SUBTOTAL(9,C503:C514)</f>
        <v>0</v>
      </c>
      <c r="D502" s="93">
        <f>SUBTOTAL(9,D503:D514)</f>
        <v>0</v>
      </c>
      <c r="E502" s="93">
        <f>SUBTOTAL(9,E503:E514)</f>
        <v>0</v>
      </c>
      <c r="F502" s="93">
        <f>G502-D502</f>
        <v>0</v>
      </c>
      <c r="G502" s="93">
        <f>SUBTOTAL(9,G503:G514)</f>
        <v>0</v>
      </c>
      <c r="H502" s="94" t="str">
        <f>IF(C502&lt;&gt;0,E502/C502,"-")</f>
        <v>-</v>
      </c>
      <c r="I502" s="94" t="str">
        <f>IF(D502&lt;&gt;0,E502/D502,"-")</f>
        <v>-</v>
      </c>
      <c r="J502" s="93">
        <f>SUBTOTAL(9,J503:J514)</f>
        <v>1150500</v>
      </c>
      <c r="K502" s="93">
        <f>SUBTOTAL(9,K503:K514)</f>
        <v>1110000</v>
      </c>
      <c r="L502" s="93">
        <f>SUBTOTAL(9,L503:L514)</f>
        <v>1110000</v>
      </c>
    </row>
    <row r="503" spans="1:12" ht="30" hidden="1" customHeight="1" x14ac:dyDescent="0.25">
      <c r="A503" s="70"/>
      <c r="B503" s="70"/>
      <c r="C503" s="71"/>
      <c r="D503" s="6"/>
      <c r="E503" s="6"/>
      <c r="F503" s="6"/>
      <c r="G503" s="78"/>
      <c r="H503" s="79"/>
      <c r="I503" s="79"/>
      <c r="J503" s="78"/>
      <c r="K503" s="78"/>
      <c r="L503" s="78"/>
    </row>
    <row r="504" spans="1:12" ht="409.6" hidden="1" customHeight="1" x14ac:dyDescent="0.25">
      <c r="A504" s="95" t="s">
        <v>165</v>
      </c>
      <c r="B504" s="95" t="s">
        <v>166</v>
      </c>
      <c r="C504" s="96">
        <f>SUBTOTAL(9,C505:C513)</f>
        <v>0</v>
      </c>
      <c r="D504" s="96">
        <f>SUBTOTAL(9,D505:D513)</f>
        <v>0</v>
      </c>
      <c r="E504" s="96">
        <f>SUBTOTAL(9,E505:E513)</f>
        <v>0</v>
      </c>
      <c r="F504" s="96">
        <f>G504-D504</f>
        <v>0</v>
      </c>
      <c r="G504" s="96">
        <f>SUBTOTAL(9,G505:G513)</f>
        <v>0</v>
      </c>
      <c r="H504" s="97" t="str">
        <f>IF(C504&lt;&gt;0,E504/C504,"-")</f>
        <v>-</v>
      </c>
      <c r="I504" s="97" t="str">
        <f>IF(D504&lt;&gt;0,E504/D504,"-")</f>
        <v>-</v>
      </c>
      <c r="J504" s="96">
        <f>SUBTOTAL(9,J505:J513)</f>
        <v>1150500</v>
      </c>
      <c r="K504" s="96">
        <f>SUBTOTAL(9,K505:K513)</f>
        <v>1110000</v>
      </c>
      <c r="L504" s="96">
        <f>SUBTOTAL(9,L505:L513)</f>
        <v>1110000</v>
      </c>
    </row>
    <row r="505" spans="1:12" ht="30" hidden="1" customHeight="1" x14ac:dyDescent="0.25">
      <c r="A505" s="70"/>
      <c r="B505" s="70"/>
      <c r="C505" s="71"/>
      <c r="D505" s="98"/>
      <c r="E505" s="98"/>
      <c r="F505" s="98"/>
      <c r="G505" s="78"/>
      <c r="H505" s="79"/>
      <c r="I505" s="79"/>
      <c r="J505" s="78"/>
      <c r="K505" s="78"/>
      <c r="L505" s="78"/>
    </row>
    <row r="506" spans="1:12" ht="409.6" hidden="1" customHeight="1" x14ac:dyDescent="0.25">
      <c r="A506" s="99" t="s">
        <v>165</v>
      </c>
      <c r="B506" s="99" t="s">
        <v>166</v>
      </c>
      <c r="C506" s="100">
        <f>SUBTOTAL(9,C507:C512)</f>
        <v>0</v>
      </c>
      <c r="D506" s="100">
        <f>SUBTOTAL(9,D507:D512)</f>
        <v>0</v>
      </c>
      <c r="E506" s="100">
        <f>SUBTOTAL(9,E507:E512)</f>
        <v>0</v>
      </c>
      <c r="F506" s="100">
        <f>G506-D506</f>
        <v>0</v>
      </c>
      <c r="G506" s="100">
        <f>SUBTOTAL(9,G507:G512)</f>
        <v>0</v>
      </c>
      <c r="H506" s="101" t="str">
        <f>IF(C506&lt;&gt;0,E506/C506,"-")</f>
        <v>-</v>
      </c>
      <c r="I506" s="101" t="str">
        <f>IF(D506&lt;&gt;0,E506/D506,"-")</f>
        <v>-</v>
      </c>
      <c r="J506" s="100">
        <f>SUBTOTAL(9,J507:J512)</f>
        <v>1150500</v>
      </c>
      <c r="K506" s="100">
        <f>SUBTOTAL(9,K507:K512)</f>
        <v>1110000</v>
      </c>
      <c r="L506" s="100">
        <f>SUBTOTAL(9,L507:L512)</f>
        <v>1110000</v>
      </c>
    </row>
    <row r="507" spans="1:12" ht="22.5" hidden="1" customHeight="1" x14ac:dyDescent="0.25">
      <c r="A507" s="70"/>
      <c r="B507" s="70"/>
      <c r="C507" s="71"/>
      <c r="D507" s="98"/>
      <c r="E507" s="98"/>
      <c r="F507" s="98"/>
      <c r="G507" s="98"/>
      <c r="H507" s="102"/>
      <c r="I507" s="102"/>
      <c r="J507" s="98"/>
      <c r="K507" s="98"/>
      <c r="L507" s="98"/>
    </row>
    <row r="508" spans="1:12" ht="409.6" hidden="1" customHeight="1" x14ac:dyDescent="0.25">
      <c r="A508" s="103" t="s">
        <v>165</v>
      </c>
      <c r="B508" s="103" t="s">
        <v>166</v>
      </c>
      <c r="C508" s="98">
        <f>SUBTOTAL(9,C509:C511)</f>
        <v>0</v>
      </c>
      <c r="D508" s="98">
        <f>SUBTOTAL(9,D509:D511)</f>
        <v>0</v>
      </c>
      <c r="E508" s="98">
        <f>SUBTOTAL(9,E509:E511)</f>
        <v>0</v>
      </c>
      <c r="F508" s="98">
        <f>G508-D508</f>
        <v>0</v>
      </c>
      <c r="G508" s="98">
        <f>SUBTOTAL(9,G509:G511)</f>
        <v>0</v>
      </c>
      <c r="H508" s="102" t="str">
        <f>IF(C508&lt;&gt;0,E508/C508,"-")</f>
        <v>-</v>
      </c>
      <c r="I508" s="102" t="str">
        <f>IF(D508&lt;&gt;0,E508/D508,"-")</f>
        <v>-</v>
      </c>
      <c r="J508" s="98">
        <f>SUBTOTAL(9,J509:J511)</f>
        <v>1150500</v>
      </c>
      <c r="K508" s="98">
        <f>SUBTOTAL(9,K509:K511)</f>
        <v>1110000</v>
      </c>
      <c r="L508" s="98">
        <f>SUBTOTAL(9,L509:L511)</f>
        <v>1110000</v>
      </c>
    </row>
    <row r="509" spans="1:12" ht="30" hidden="1" customHeight="1" x14ac:dyDescent="0.25">
      <c r="A509" s="70"/>
      <c r="B509" s="70"/>
      <c r="C509" s="71"/>
      <c r="D509" s="104"/>
      <c r="E509" s="104"/>
      <c r="F509" s="104"/>
      <c r="G509" s="78"/>
      <c r="H509" s="79"/>
      <c r="I509" s="79"/>
      <c r="J509" s="78"/>
      <c r="K509" s="78"/>
      <c r="L509" s="78"/>
    </row>
    <row r="510" spans="1:12" ht="15" customHeight="1" x14ac:dyDescent="0.25">
      <c r="A510" s="105" t="s">
        <v>165</v>
      </c>
      <c r="B510" s="105" t="s">
        <v>166</v>
      </c>
      <c r="C510" s="106"/>
      <c r="D510" s="106">
        <v>0</v>
      </c>
      <c r="E510" s="106">
        <v>0</v>
      </c>
      <c r="F510" s="106">
        <f>G510-D510</f>
        <v>0</v>
      </c>
      <c r="G510" s="106"/>
      <c r="H510" s="107" t="str">
        <f>IF(C510&lt;&gt;0,0/C510,"-")</f>
        <v>-</v>
      </c>
      <c r="I510" s="107" t="str">
        <f>IF(D510&lt;&gt;0,E510/D510,"-")</f>
        <v>-</v>
      </c>
      <c r="J510" s="106">
        <v>1150500</v>
      </c>
      <c r="K510" s="108">
        <v>1110000</v>
      </c>
      <c r="L510" s="108">
        <v>1110000</v>
      </c>
    </row>
    <row r="511" spans="1:12" hidden="1" x14ac:dyDescent="0.25">
      <c r="A511" s="70"/>
      <c r="B511" s="70"/>
      <c r="C511" s="71"/>
      <c r="D511" s="106"/>
      <c r="E511" s="106"/>
      <c r="F511" s="106"/>
      <c r="G511" s="106"/>
      <c r="H511" s="107"/>
      <c r="I511" s="107"/>
      <c r="J511" s="106"/>
      <c r="K511" s="106"/>
      <c r="L511" s="106"/>
    </row>
    <row r="512" spans="1:12" hidden="1" x14ac:dyDescent="0.25">
      <c r="A512" s="70"/>
      <c r="B512" s="70"/>
      <c r="C512" s="71"/>
      <c r="D512" s="71"/>
      <c r="E512" s="71"/>
      <c r="F512" s="71"/>
      <c r="G512" s="78"/>
      <c r="H512" s="79"/>
      <c r="I512" s="79"/>
      <c r="J512" s="78"/>
      <c r="K512" s="78"/>
      <c r="L512" s="78"/>
    </row>
    <row r="513" spans="1:12" ht="20.100000000000001" hidden="1" customHeight="1" x14ac:dyDescent="0.25">
      <c r="A513" s="70"/>
      <c r="B513" s="70"/>
      <c r="C513" s="71"/>
      <c r="D513" s="71"/>
      <c r="E513" s="71"/>
      <c r="F513" s="71"/>
      <c r="G513" s="78"/>
      <c r="H513" s="79"/>
      <c r="I513" s="79"/>
      <c r="J513" s="78"/>
      <c r="K513" s="78"/>
      <c r="L513" s="78"/>
    </row>
    <row r="514" spans="1:12" ht="20.100000000000001" hidden="1" customHeight="1" x14ac:dyDescent="0.25">
      <c r="A514" s="70"/>
      <c r="B514" s="70"/>
      <c r="C514" s="71"/>
      <c r="D514" s="71"/>
      <c r="E514" s="71"/>
      <c r="F514" s="71"/>
      <c r="G514" s="78"/>
      <c r="H514" s="79"/>
      <c r="I514" s="79"/>
      <c r="J514" s="78"/>
      <c r="K514" s="78"/>
      <c r="L514" s="78"/>
    </row>
    <row r="515" spans="1:12" ht="20.100000000000001" hidden="1" customHeight="1" x14ac:dyDescent="0.25">
      <c r="A515" s="70"/>
      <c r="B515" s="70"/>
      <c r="C515" s="71"/>
      <c r="D515" s="71"/>
      <c r="E515" s="71"/>
      <c r="F515" s="71"/>
      <c r="G515" s="78"/>
      <c r="H515" s="79"/>
      <c r="I515" s="79"/>
      <c r="J515" s="78"/>
      <c r="K515" s="78"/>
      <c r="L515" s="78"/>
    </row>
    <row r="516" spans="1:12" ht="20.100000000000001" hidden="1" customHeight="1" x14ac:dyDescent="0.25">
      <c r="A516" s="70"/>
      <c r="B516" s="70"/>
      <c r="C516" s="71"/>
      <c r="D516" s="71"/>
      <c r="E516" s="71"/>
      <c r="F516" s="71"/>
      <c r="G516" s="78"/>
      <c r="H516" s="79"/>
      <c r="I516" s="79"/>
      <c r="J516" s="78"/>
      <c r="K516" s="78"/>
      <c r="L516" s="78"/>
    </row>
    <row r="517" spans="1:12" s="4" customFormat="1" ht="18" customHeight="1" x14ac:dyDescent="0.25">
      <c r="A517" s="84" t="s">
        <v>167</v>
      </c>
      <c r="B517" s="84" t="s">
        <v>168</v>
      </c>
      <c r="C517" s="85">
        <f>SUBTOTAL(9,C518:C535)</f>
        <v>0</v>
      </c>
      <c r="D517" s="85">
        <f>SUBTOTAL(9,D518:D535)</f>
        <v>1044315</v>
      </c>
      <c r="E517" s="85">
        <f>SUBTOTAL(9,E518:E535)</f>
        <v>335585.53</v>
      </c>
      <c r="F517" s="85">
        <f>G517-D517</f>
        <v>-1044315</v>
      </c>
      <c r="G517" s="85">
        <f>SUBTOTAL(9,G518:G535)</f>
        <v>0</v>
      </c>
      <c r="H517" s="86" t="str">
        <f>IF(C517&lt;&gt;0,E517/C517,"-")</f>
        <v>-</v>
      </c>
      <c r="I517" s="86">
        <f>IF(D517&lt;&gt;0,E517/D517,"-")</f>
        <v>0.32134512096446</v>
      </c>
      <c r="J517" s="85">
        <f>SUBTOTAL(9,J518:J535)</f>
        <v>0</v>
      </c>
      <c r="K517" s="85">
        <f>SUBTOTAL(9,K518:K535)</f>
        <v>0</v>
      </c>
      <c r="L517" s="85">
        <f>SUBTOTAL(9,L518:L535)</f>
        <v>0</v>
      </c>
    </row>
    <row r="518" spans="1:12" ht="30" hidden="1" customHeight="1" x14ac:dyDescent="0.25">
      <c r="A518" s="70"/>
      <c r="B518" s="70"/>
      <c r="C518" s="71"/>
      <c r="D518" s="87"/>
      <c r="E518" s="87"/>
      <c r="F518" s="87"/>
      <c r="G518" s="78"/>
      <c r="H518" s="79"/>
      <c r="I518" s="79"/>
      <c r="J518" s="78"/>
      <c r="K518" s="78"/>
      <c r="L518" s="78"/>
    </row>
    <row r="519" spans="1:12" ht="409.6" hidden="1" customHeight="1" x14ac:dyDescent="0.25">
      <c r="A519" s="88" t="s">
        <v>167</v>
      </c>
      <c r="B519" s="88" t="s">
        <v>168</v>
      </c>
      <c r="C519" s="89">
        <f>SUBTOTAL(9,C520:C534)</f>
        <v>0</v>
      </c>
      <c r="D519" s="89">
        <f>SUBTOTAL(9,D520:D534)</f>
        <v>1044315</v>
      </c>
      <c r="E519" s="89">
        <f>SUBTOTAL(9,E520:E534)</f>
        <v>335585.53</v>
      </c>
      <c r="F519" s="89">
        <f>G519-D519</f>
        <v>-1044315</v>
      </c>
      <c r="G519" s="89">
        <f>SUBTOTAL(9,G520:G534)</f>
        <v>0</v>
      </c>
      <c r="H519" s="90" t="str">
        <f>IF(C519&lt;&gt;0,E519/C519,"-")</f>
        <v>-</v>
      </c>
      <c r="I519" s="90">
        <f>IF(D519&lt;&gt;0,E519/D519,"-")</f>
        <v>0.32134512096446</v>
      </c>
      <c r="J519" s="89">
        <f>SUBTOTAL(9,J520:J534)</f>
        <v>0</v>
      </c>
      <c r="K519" s="89">
        <f>SUBTOTAL(9,K520:K534)</f>
        <v>0</v>
      </c>
      <c r="L519" s="89">
        <f>SUBTOTAL(9,L520:L534)</f>
        <v>0</v>
      </c>
    </row>
    <row r="520" spans="1:12" ht="30" hidden="1" customHeight="1" x14ac:dyDescent="0.25">
      <c r="A520" s="70"/>
      <c r="B520" s="70"/>
      <c r="C520" s="71"/>
      <c r="D520" s="91"/>
      <c r="E520" s="91"/>
      <c r="F520" s="91"/>
      <c r="G520" s="78"/>
      <c r="H520" s="79"/>
      <c r="I520" s="79"/>
      <c r="J520" s="78"/>
      <c r="K520" s="78"/>
      <c r="L520" s="78"/>
    </row>
    <row r="521" spans="1:12" ht="409.6" hidden="1" customHeight="1" x14ac:dyDescent="0.25">
      <c r="A521" s="92" t="s">
        <v>167</v>
      </c>
      <c r="B521" s="92" t="s">
        <v>168</v>
      </c>
      <c r="C521" s="93">
        <f>SUBTOTAL(9,C522:C533)</f>
        <v>0</v>
      </c>
      <c r="D521" s="93">
        <f>SUBTOTAL(9,D522:D533)</f>
        <v>1044315</v>
      </c>
      <c r="E521" s="93">
        <f>SUBTOTAL(9,E522:E533)</f>
        <v>335585.53</v>
      </c>
      <c r="F521" s="93">
        <f>G521-D521</f>
        <v>-1044315</v>
      </c>
      <c r="G521" s="93">
        <f>SUBTOTAL(9,G522:G533)</f>
        <v>0</v>
      </c>
      <c r="H521" s="94" t="str">
        <f>IF(C521&lt;&gt;0,E521/C521,"-")</f>
        <v>-</v>
      </c>
      <c r="I521" s="94">
        <f>IF(D521&lt;&gt;0,E521/D521,"-")</f>
        <v>0.32134512096446</v>
      </c>
      <c r="J521" s="93">
        <f>SUBTOTAL(9,J522:J533)</f>
        <v>0</v>
      </c>
      <c r="K521" s="93">
        <f>SUBTOTAL(9,K522:K533)</f>
        <v>0</v>
      </c>
      <c r="L521" s="93">
        <f>SUBTOTAL(9,L522:L533)</f>
        <v>0</v>
      </c>
    </row>
    <row r="522" spans="1:12" ht="30" hidden="1" customHeight="1" x14ac:dyDescent="0.25">
      <c r="A522" s="70"/>
      <c r="B522" s="70"/>
      <c r="C522" s="71"/>
      <c r="D522" s="6"/>
      <c r="E522" s="6"/>
      <c r="F522" s="6"/>
      <c r="G522" s="78"/>
      <c r="H522" s="79"/>
      <c r="I522" s="79"/>
      <c r="J522" s="78"/>
      <c r="K522" s="78"/>
      <c r="L522" s="78"/>
    </row>
    <row r="523" spans="1:12" ht="409.6" hidden="1" customHeight="1" x14ac:dyDescent="0.25">
      <c r="A523" s="95" t="s">
        <v>167</v>
      </c>
      <c r="B523" s="95" t="s">
        <v>168</v>
      </c>
      <c r="C523" s="96">
        <f>SUBTOTAL(9,C524:C532)</f>
        <v>0</v>
      </c>
      <c r="D523" s="96">
        <f>SUBTOTAL(9,D524:D532)</f>
        <v>1044315</v>
      </c>
      <c r="E523" s="96">
        <f>SUBTOTAL(9,E524:E532)</f>
        <v>335585.53</v>
      </c>
      <c r="F523" s="96">
        <f>G523-D523</f>
        <v>-1044315</v>
      </c>
      <c r="G523" s="96">
        <f>SUBTOTAL(9,G524:G532)</f>
        <v>0</v>
      </c>
      <c r="H523" s="97" t="str">
        <f>IF(C523&lt;&gt;0,E523/C523,"-")</f>
        <v>-</v>
      </c>
      <c r="I523" s="97">
        <f>IF(D523&lt;&gt;0,E523/D523,"-")</f>
        <v>0.32134512096446</v>
      </c>
      <c r="J523" s="96">
        <f>SUBTOTAL(9,J524:J532)</f>
        <v>0</v>
      </c>
      <c r="K523" s="96">
        <f>SUBTOTAL(9,K524:K532)</f>
        <v>0</v>
      </c>
      <c r="L523" s="96">
        <f>SUBTOTAL(9,L524:L532)</f>
        <v>0</v>
      </c>
    </row>
    <row r="524" spans="1:12" ht="30" hidden="1" customHeight="1" x14ac:dyDescent="0.25">
      <c r="A524" s="70"/>
      <c r="B524" s="70"/>
      <c r="C524" s="71"/>
      <c r="D524" s="98"/>
      <c r="E524" s="98"/>
      <c r="F524" s="98"/>
      <c r="G524" s="78"/>
      <c r="H524" s="79"/>
      <c r="I524" s="79"/>
      <c r="J524" s="78"/>
      <c r="K524" s="78"/>
      <c r="L524" s="78"/>
    </row>
    <row r="525" spans="1:12" ht="409.6" hidden="1" customHeight="1" x14ac:dyDescent="0.25">
      <c r="A525" s="99" t="s">
        <v>167</v>
      </c>
      <c r="B525" s="99" t="s">
        <v>168</v>
      </c>
      <c r="C525" s="100">
        <f>SUBTOTAL(9,C526:C531)</f>
        <v>0</v>
      </c>
      <c r="D525" s="100">
        <f>SUBTOTAL(9,D526:D531)</f>
        <v>1044315</v>
      </c>
      <c r="E525" s="100">
        <f>SUBTOTAL(9,E526:E531)</f>
        <v>335585.53</v>
      </c>
      <c r="F525" s="100">
        <f>G525-D525</f>
        <v>-1044315</v>
      </c>
      <c r="G525" s="100">
        <f>SUBTOTAL(9,G526:G531)</f>
        <v>0</v>
      </c>
      <c r="H525" s="101" t="str">
        <f>IF(C525&lt;&gt;0,E525/C525,"-")</f>
        <v>-</v>
      </c>
      <c r="I525" s="101">
        <f>IF(D525&lt;&gt;0,E525/D525,"-")</f>
        <v>0.32134512096446</v>
      </c>
      <c r="J525" s="100">
        <f>SUBTOTAL(9,J526:J531)</f>
        <v>0</v>
      </c>
      <c r="K525" s="100">
        <f>SUBTOTAL(9,K526:K531)</f>
        <v>0</v>
      </c>
      <c r="L525" s="100">
        <f>SUBTOTAL(9,L526:L531)</f>
        <v>0</v>
      </c>
    </row>
    <row r="526" spans="1:12" ht="22.5" hidden="1" customHeight="1" x14ac:dyDescent="0.25">
      <c r="A526" s="70"/>
      <c r="B526" s="70"/>
      <c r="C526" s="71"/>
      <c r="D526" s="98"/>
      <c r="E526" s="98"/>
      <c r="F526" s="98"/>
      <c r="G526" s="98"/>
      <c r="H526" s="102"/>
      <c r="I526" s="102"/>
      <c r="J526" s="98"/>
      <c r="K526" s="98"/>
      <c r="L526" s="98"/>
    </row>
    <row r="527" spans="1:12" ht="409.6" hidden="1" customHeight="1" x14ac:dyDescent="0.25">
      <c r="A527" s="103" t="s">
        <v>167</v>
      </c>
      <c r="B527" s="103" t="s">
        <v>168</v>
      </c>
      <c r="C527" s="98">
        <f>SUBTOTAL(9,C528:C530)</f>
        <v>0</v>
      </c>
      <c r="D527" s="98">
        <f>SUBTOTAL(9,D528:D530)</f>
        <v>1044315</v>
      </c>
      <c r="E527" s="98">
        <f>SUBTOTAL(9,E528:E530)</f>
        <v>335585.53</v>
      </c>
      <c r="F527" s="98">
        <f>G527-D527</f>
        <v>-1044315</v>
      </c>
      <c r="G527" s="98">
        <f>SUBTOTAL(9,G528:G530)</f>
        <v>0</v>
      </c>
      <c r="H527" s="102" t="str">
        <f>IF(C527&lt;&gt;0,E527/C527,"-")</f>
        <v>-</v>
      </c>
      <c r="I527" s="102">
        <f>IF(D527&lt;&gt;0,E527/D527,"-")</f>
        <v>0.32134512096446</v>
      </c>
      <c r="J527" s="98">
        <f>SUBTOTAL(9,J528:J530)</f>
        <v>0</v>
      </c>
      <c r="K527" s="98">
        <f>SUBTOTAL(9,K528:K530)</f>
        <v>0</v>
      </c>
      <c r="L527" s="98">
        <f>SUBTOTAL(9,L528:L530)</f>
        <v>0</v>
      </c>
    </row>
    <row r="528" spans="1:12" ht="30" hidden="1" customHeight="1" x14ac:dyDescent="0.25">
      <c r="A528" s="70"/>
      <c r="B528" s="70"/>
      <c r="C528" s="71"/>
      <c r="D528" s="104"/>
      <c r="E528" s="104"/>
      <c r="F528" s="104"/>
      <c r="G528" s="78"/>
      <c r="H528" s="79"/>
      <c r="I528" s="79"/>
      <c r="J528" s="78"/>
      <c r="K528" s="78"/>
      <c r="L528" s="78"/>
    </row>
    <row r="529" spans="1:12" ht="15" customHeight="1" x14ac:dyDescent="0.25">
      <c r="A529" s="105" t="s">
        <v>169</v>
      </c>
      <c r="B529" s="105" t="s">
        <v>170</v>
      </c>
      <c r="C529" s="106">
        <v>0</v>
      </c>
      <c r="D529" s="106">
        <v>1044315</v>
      </c>
      <c r="E529" s="106">
        <v>335585.53</v>
      </c>
      <c r="F529" s="106">
        <f>G529-D529</f>
        <v>-1044315</v>
      </c>
      <c r="G529" s="106"/>
      <c r="H529" s="107" t="str">
        <f>IF(C529&lt;&gt;0,0/C529,"-")</f>
        <v>-</v>
      </c>
      <c r="I529" s="107">
        <f>IF(D529&lt;&gt;0,E529/D529,"-")</f>
        <v>0.32134512096446</v>
      </c>
      <c r="J529" s="106">
        <v>0</v>
      </c>
      <c r="K529" s="108">
        <v>0</v>
      </c>
      <c r="L529" s="108">
        <v>0</v>
      </c>
    </row>
    <row r="530" spans="1:12" hidden="1" x14ac:dyDescent="0.25">
      <c r="A530" s="70"/>
      <c r="B530" s="70"/>
      <c r="C530" s="71"/>
      <c r="D530" s="106"/>
      <c r="E530" s="106"/>
      <c r="F530" s="106"/>
      <c r="G530" s="106"/>
      <c r="H530" s="107"/>
      <c r="I530" s="107"/>
      <c r="J530" s="106"/>
      <c r="K530" s="106"/>
      <c r="L530" s="106"/>
    </row>
    <row r="531" spans="1:12" hidden="1" x14ac:dyDescent="0.25">
      <c r="A531" s="70"/>
      <c r="B531" s="70"/>
      <c r="C531" s="71"/>
      <c r="D531" s="71"/>
      <c r="E531" s="71"/>
      <c r="F531" s="71"/>
      <c r="G531" s="78"/>
      <c r="H531" s="79"/>
      <c r="I531" s="79"/>
      <c r="J531" s="78"/>
      <c r="K531" s="78"/>
      <c r="L531" s="78"/>
    </row>
    <row r="532" spans="1:12" ht="20.100000000000001" hidden="1" customHeight="1" x14ac:dyDescent="0.25">
      <c r="A532" s="70"/>
      <c r="B532" s="70"/>
      <c r="C532" s="71"/>
      <c r="D532" s="71"/>
      <c r="E532" s="71"/>
      <c r="F532" s="71"/>
      <c r="G532" s="78"/>
      <c r="H532" s="79"/>
      <c r="I532" s="79"/>
      <c r="J532" s="78"/>
      <c r="K532" s="78"/>
      <c r="L532" s="78"/>
    </row>
    <row r="533" spans="1:12" ht="20.100000000000001" hidden="1" customHeight="1" x14ac:dyDescent="0.25">
      <c r="A533" s="70"/>
      <c r="B533" s="70"/>
      <c r="C533" s="71"/>
      <c r="D533" s="71"/>
      <c r="E533" s="71"/>
      <c r="F533" s="71"/>
      <c r="G533" s="78"/>
      <c r="H533" s="79"/>
      <c r="I533" s="79"/>
      <c r="J533" s="78"/>
      <c r="K533" s="78"/>
      <c r="L533" s="78"/>
    </row>
    <row r="534" spans="1:12" ht="20.100000000000001" hidden="1" customHeight="1" x14ac:dyDescent="0.25">
      <c r="A534" s="70"/>
      <c r="B534" s="70"/>
      <c r="C534" s="71"/>
      <c r="D534" s="71"/>
      <c r="E534" s="71"/>
      <c r="F534" s="71"/>
      <c r="G534" s="78"/>
      <c r="H534" s="79"/>
      <c r="I534" s="79"/>
      <c r="J534" s="78"/>
      <c r="K534" s="78"/>
      <c r="L534" s="78"/>
    </row>
    <row r="535" spans="1:12" ht="20.100000000000001" hidden="1" customHeight="1" x14ac:dyDescent="0.25">
      <c r="A535" s="70"/>
      <c r="B535" s="70"/>
      <c r="C535" s="71"/>
      <c r="D535" s="71"/>
      <c r="E535" s="71"/>
      <c r="F535" s="71"/>
      <c r="G535" s="78"/>
      <c r="H535" s="79"/>
      <c r="I535" s="79"/>
      <c r="J535" s="78"/>
      <c r="K535" s="78"/>
      <c r="L535" s="78"/>
    </row>
    <row r="536" spans="1:12" s="4" customFormat="1" ht="18" customHeight="1" x14ac:dyDescent="0.25">
      <c r="A536" s="84" t="s">
        <v>171</v>
      </c>
      <c r="B536" s="84" t="s">
        <v>172</v>
      </c>
      <c r="C536" s="85">
        <f>SUBTOTAL(9,C537:C554)</f>
        <v>0</v>
      </c>
      <c r="D536" s="85">
        <f>SUBTOTAL(9,D537:D554)</f>
        <v>24500</v>
      </c>
      <c r="E536" s="85">
        <f>SUBTOTAL(9,E537:E554)</f>
        <v>4500</v>
      </c>
      <c r="F536" s="85">
        <f>G536-D536</f>
        <v>-24500</v>
      </c>
      <c r="G536" s="85">
        <f>SUBTOTAL(9,G537:G554)</f>
        <v>0</v>
      </c>
      <c r="H536" s="86" t="str">
        <f>IF(C536&lt;&gt;0,E536/C536,"-")</f>
        <v>-</v>
      </c>
      <c r="I536" s="86">
        <f>IF(D536&lt;&gt;0,E536/D536,"-")</f>
        <v>0.18367346938775511</v>
      </c>
      <c r="J536" s="85">
        <f>SUBTOTAL(9,J537:J554)</f>
        <v>0</v>
      </c>
      <c r="K536" s="85">
        <f>SUBTOTAL(9,K537:K554)</f>
        <v>0</v>
      </c>
      <c r="L536" s="85">
        <f>SUBTOTAL(9,L537:L554)</f>
        <v>0</v>
      </c>
    </row>
    <row r="537" spans="1:12" ht="30" hidden="1" customHeight="1" x14ac:dyDescent="0.25">
      <c r="A537" s="70"/>
      <c r="B537" s="70"/>
      <c r="C537" s="71"/>
      <c r="D537" s="87"/>
      <c r="E537" s="87"/>
      <c r="F537" s="87"/>
      <c r="G537" s="78"/>
      <c r="H537" s="79"/>
      <c r="I537" s="79"/>
      <c r="J537" s="78"/>
      <c r="K537" s="78"/>
      <c r="L537" s="78"/>
    </row>
    <row r="538" spans="1:12" ht="409.6" hidden="1" customHeight="1" x14ac:dyDescent="0.25">
      <c r="A538" s="88" t="s">
        <v>171</v>
      </c>
      <c r="B538" s="88" t="s">
        <v>172</v>
      </c>
      <c r="C538" s="89">
        <f>SUBTOTAL(9,C539:C553)</f>
        <v>0</v>
      </c>
      <c r="D538" s="89">
        <f>SUBTOTAL(9,D539:D553)</f>
        <v>24500</v>
      </c>
      <c r="E538" s="89">
        <f>SUBTOTAL(9,E539:E553)</f>
        <v>4500</v>
      </c>
      <c r="F538" s="89">
        <f>G538-D538</f>
        <v>-24500</v>
      </c>
      <c r="G538" s="89">
        <f>SUBTOTAL(9,G539:G553)</f>
        <v>0</v>
      </c>
      <c r="H538" s="90" t="str">
        <f>IF(C538&lt;&gt;0,E538/C538,"-")</f>
        <v>-</v>
      </c>
      <c r="I538" s="90">
        <f>IF(D538&lt;&gt;0,E538/D538,"-")</f>
        <v>0.18367346938775511</v>
      </c>
      <c r="J538" s="89">
        <f>SUBTOTAL(9,J539:J553)</f>
        <v>0</v>
      </c>
      <c r="K538" s="89">
        <f>SUBTOTAL(9,K539:K553)</f>
        <v>0</v>
      </c>
      <c r="L538" s="89">
        <f>SUBTOTAL(9,L539:L553)</f>
        <v>0</v>
      </c>
    </row>
    <row r="539" spans="1:12" ht="30" hidden="1" customHeight="1" x14ac:dyDescent="0.25">
      <c r="A539" s="70"/>
      <c r="B539" s="70"/>
      <c r="C539" s="71"/>
      <c r="D539" s="91"/>
      <c r="E539" s="91"/>
      <c r="F539" s="91"/>
      <c r="G539" s="78"/>
      <c r="H539" s="79"/>
      <c r="I539" s="79"/>
      <c r="J539" s="78"/>
      <c r="K539" s="78"/>
      <c r="L539" s="78"/>
    </row>
    <row r="540" spans="1:12" ht="409.6" hidden="1" customHeight="1" x14ac:dyDescent="0.25">
      <c r="A540" s="92" t="s">
        <v>171</v>
      </c>
      <c r="B540" s="92" t="s">
        <v>172</v>
      </c>
      <c r="C540" s="93">
        <f>SUBTOTAL(9,C541:C552)</f>
        <v>0</v>
      </c>
      <c r="D540" s="93">
        <f>SUBTOTAL(9,D541:D552)</f>
        <v>24500</v>
      </c>
      <c r="E540" s="93">
        <f>SUBTOTAL(9,E541:E552)</f>
        <v>4500</v>
      </c>
      <c r="F540" s="93">
        <f>G540-D540</f>
        <v>-24500</v>
      </c>
      <c r="G540" s="93">
        <f>SUBTOTAL(9,G541:G552)</f>
        <v>0</v>
      </c>
      <c r="H540" s="94" t="str">
        <f>IF(C540&lt;&gt;0,E540/C540,"-")</f>
        <v>-</v>
      </c>
      <c r="I540" s="94">
        <f>IF(D540&lt;&gt;0,E540/D540,"-")</f>
        <v>0.18367346938775511</v>
      </c>
      <c r="J540" s="93">
        <f>SUBTOTAL(9,J541:J552)</f>
        <v>0</v>
      </c>
      <c r="K540" s="93">
        <f>SUBTOTAL(9,K541:K552)</f>
        <v>0</v>
      </c>
      <c r="L540" s="93">
        <f>SUBTOTAL(9,L541:L552)</f>
        <v>0</v>
      </c>
    </row>
    <row r="541" spans="1:12" ht="30" hidden="1" customHeight="1" x14ac:dyDescent="0.25">
      <c r="A541" s="70"/>
      <c r="B541" s="70"/>
      <c r="C541" s="71"/>
      <c r="D541" s="6"/>
      <c r="E541" s="6"/>
      <c r="F541" s="6"/>
      <c r="G541" s="78"/>
      <c r="H541" s="79"/>
      <c r="I541" s="79"/>
      <c r="J541" s="78"/>
      <c r="K541" s="78"/>
      <c r="L541" s="78"/>
    </row>
    <row r="542" spans="1:12" ht="409.6" hidden="1" customHeight="1" x14ac:dyDescent="0.25">
      <c r="A542" s="95" t="s">
        <v>171</v>
      </c>
      <c r="B542" s="95" t="s">
        <v>172</v>
      </c>
      <c r="C542" s="96">
        <f>SUBTOTAL(9,C543:C551)</f>
        <v>0</v>
      </c>
      <c r="D542" s="96">
        <f>SUBTOTAL(9,D543:D551)</f>
        <v>24500</v>
      </c>
      <c r="E542" s="96">
        <f>SUBTOTAL(9,E543:E551)</f>
        <v>4500</v>
      </c>
      <c r="F542" s="96">
        <f>G542-D542</f>
        <v>-24500</v>
      </c>
      <c r="G542" s="96">
        <f>SUBTOTAL(9,G543:G551)</f>
        <v>0</v>
      </c>
      <c r="H542" s="97" t="str">
        <f>IF(C542&lt;&gt;0,E542/C542,"-")</f>
        <v>-</v>
      </c>
      <c r="I542" s="97">
        <f>IF(D542&lt;&gt;0,E542/D542,"-")</f>
        <v>0.18367346938775511</v>
      </c>
      <c r="J542" s="96">
        <f>SUBTOTAL(9,J543:J551)</f>
        <v>0</v>
      </c>
      <c r="K542" s="96">
        <f>SUBTOTAL(9,K543:K551)</f>
        <v>0</v>
      </c>
      <c r="L542" s="96">
        <f>SUBTOTAL(9,L543:L551)</f>
        <v>0</v>
      </c>
    </row>
    <row r="543" spans="1:12" ht="30" hidden="1" customHeight="1" x14ac:dyDescent="0.25">
      <c r="A543" s="70"/>
      <c r="B543" s="70"/>
      <c r="C543" s="71"/>
      <c r="D543" s="98"/>
      <c r="E543" s="98"/>
      <c r="F543" s="98"/>
      <c r="G543" s="78"/>
      <c r="H543" s="79"/>
      <c r="I543" s="79"/>
      <c r="J543" s="78"/>
      <c r="K543" s="78"/>
      <c r="L543" s="78"/>
    </row>
    <row r="544" spans="1:12" ht="409.6" hidden="1" customHeight="1" x14ac:dyDescent="0.25">
      <c r="A544" s="99" t="s">
        <v>171</v>
      </c>
      <c r="B544" s="99" t="s">
        <v>172</v>
      </c>
      <c r="C544" s="100">
        <f>SUBTOTAL(9,C545:C550)</f>
        <v>0</v>
      </c>
      <c r="D544" s="100">
        <f>SUBTOTAL(9,D545:D550)</f>
        <v>24500</v>
      </c>
      <c r="E544" s="100">
        <f>SUBTOTAL(9,E545:E550)</f>
        <v>4500</v>
      </c>
      <c r="F544" s="100">
        <f>G544-D544</f>
        <v>-24500</v>
      </c>
      <c r="G544" s="100">
        <f>SUBTOTAL(9,G545:G550)</f>
        <v>0</v>
      </c>
      <c r="H544" s="101" t="str">
        <f>IF(C544&lt;&gt;0,E544/C544,"-")</f>
        <v>-</v>
      </c>
      <c r="I544" s="101">
        <f>IF(D544&lt;&gt;0,E544/D544,"-")</f>
        <v>0.18367346938775511</v>
      </c>
      <c r="J544" s="100">
        <f>SUBTOTAL(9,J545:J550)</f>
        <v>0</v>
      </c>
      <c r="K544" s="100">
        <f>SUBTOTAL(9,K545:K550)</f>
        <v>0</v>
      </c>
      <c r="L544" s="100">
        <f>SUBTOTAL(9,L545:L550)</f>
        <v>0</v>
      </c>
    </row>
    <row r="545" spans="1:12" ht="22.5" hidden="1" customHeight="1" x14ac:dyDescent="0.25">
      <c r="A545" s="70"/>
      <c r="B545" s="70"/>
      <c r="C545" s="71"/>
      <c r="D545" s="98"/>
      <c r="E545" s="98"/>
      <c r="F545" s="98"/>
      <c r="G545" s="98"/>
      <c r="H545" s="102"/>
      <c r="I545" s="102"/>
      <c r="J545" s="98"/>
      <c r="K545" s="98"/>
      <c r="L545" s="98"/>
    </row>
    <row r="546" spans="1:12" ht="409.6" hidden="1" customHeight="1" x14ac:dyDescent="0.25">
      <c r="A546" s="103" t="s">
        <v>171</v>
      </c>
      <c r="B546" s="103" t="s">
        <v>172</v>
      </c>
      <c r="C546" s="98">
        <f>SUBTOTAL(9,C547:C549)</f>
        <v>0</v>
      </c>
      <c r="D546" s="98">
        <f>SUBTOTAL(9,D547:D549)</f>
        <v>24500</v>
      </c>
      <c r="E546" s="98">
        <f>SUBTOTAL(9,E547:E549)</f>
        <v>4500</v>
      </c>
      <c r="F546" s="98">
        <f>G546-D546</f>
        <v>-24500</v>
      </c>
      <c r="G546" s="98">
        <f>SUBTOTAL(9,G547:G549)</f>
        <v>0</v>
      </c>
      <c r="H546" s="102" t="str">
        <f>IF(C546&lt;&gt;0,E546/C546,"-")</f>
        <v>-</v>
      </c>
      <c r="I546" s="102">
        <f>IF(D546&lt;&gt;0,E546/D546,"-")</f>
        <v>0.18367346938775511</v>
      </c>
      <c r="J546" s="98">
        <f>SUBTOTAL(9,J547:J549)</f>
        <v>0</v>
      </c>
      <c r="K546" s="98">
        <f>SUBTOTAL(9,K547:K549)</f>
        <v>0</v>
      </c>
      <c r="L546" s="98">
        <f>SUBTOTAL(9,L547:L549)</f>
        <v>0</v>
      </c>
    </row>
    <row r="547" spans="1:12" ht="30" hidden="1" customHeight="1" x14ac:dyDescent="0.25">
      <c r="A547" s="70"/>
      <c r="B547" s="70"/>
      <c r="C547" s="71"/>
      <c r="D547" s="104"/>
      <c r="E547" s="104"/>
      <c r="F547" s="104"/>
      <c r="G547" s="78"/>
      <c r="H547" s="79"/>
      <c r="I547" s="79"/>
      <c r="J547" s="78"/>
      <c r="K547" s="78"/>
      <c r="L547" s="78"/>
    </row>
    <row r="548" spans="1:12" ht="15" customHeight="1" x14ac:dyDescent="0.25">
      <c r="A548" s="105" t="s">
        <v>173</v>
      </c>
      <c r="B548" s="105" t="s">
        <v>172</v>
      </c>
      <c r="C548" s="106">
        <v>0</v>
      </c>
      <c r="D548" s="106">
        <v>24500</v>
      </c>
      <c r="E548" s="106">
        <v>4500</v>
      </c>
      <c r="F548" s="106">
        <f>G548-D548</f>
        <v>-24500</v>
      </c>
      <c r="G548" s="106"/>
      <c r="H548" s="107" t="str">
        <f>IF(C548&lt;&gt;0,0/C548,"-")</f>
        <v>-</v>
      </c>
      <c r="I548" s="107">
        <f>IF(D548&lt;&gt;0,E548/D548,"-")</f>
        <v>0.18367346938775511</v>
      </c>
      <c r="J548" s="106">
        <v>0</v>
      </c>
      <c r="K548" s="108">
        <v>0</v>
      </c>
      <c r="L548" s="108">
        <v>0</v>
      </c>
    </row>
    <row r="549" spans="1:12" hidden="1" x14ac:dyDescent="0.25">
      <c r="A549" s="70"/>
      <c r="B549" s="70"/>
      <c r="C549" s="71"/>
      <c r="D549" s="106"/>
      <c r="E549" s="106"/>
      <c r="F549" s="106"/>
      <c r="G549" s="106"/>
      <c r="H549" s="107"/>
      <c r="I549" s="107"/>
      <c r="J549" s="106"/>
      <c r="K549" s="106"/>
      <c r="L549" s="106"/>
    </row>
    <row r="550" spans="1:12" hidden="1" x14ac:dyDescent="0.25">
      <c r="A550" s="70"/>
      <c r="B550" s="70"/>
      <c r="C550" s="71"/>
      <c r="D550" s="71"/>
      <c r="E550" s="71"/>
      <c r="F550" s="71"/>
      <c r="G550" s="78"/>
      <c r="H550" s="79"/>
      <c r="I550" s="79"/>
      <c r="J550" s="78"/>
      <c r="K550" s="78"/>
      <c r="L550" s="78"/>
    </row>
    <row r="551" spans="1:12" ht="20.100000000000001" hidden="1" customHeight="1" x14ac:dyDescent="0.25">
      <c r="A551" s="70"/>
      <c r="B551" s="70"/>
      <c r="C551" s="71"/>
      <c r="D551" s="71"/>
      <c r="E551" s="71"/>
      <c r="F551" s="71"/>
      <c r="G551" s="78"/>
      <c r="H551" s="79"/>
      <c r="I551" s="79"/>
      <c r="J551" s="78"/>
      <c r="K551" s="78"/>
      <c r="L551" s="78"/>
    </row>
    <row r="552" spans="1:12" ht="20.100000000000001" hidden="1" customHeight="1" x14ac:dyDescent="0.25">
      <c r="A552" s="70"/>
      <c r="B552" s="70"/>
      <c r="C552" s="71"/>
      <c r="D552" s="71"/>
      <c r="E552" s="71"/>
      <c r="F552" s="71"/>
      <c r="G552" s="78"/>
      <c r="H552" s="79"/>
      <c r="I552" s="79"/>
      <c r="J552" s="78"/>
      <c r="K552" s="78"/>
      <c r="L552" s="78"/>
    </row>
    <row r="553" spans="1:12" ht="20.100000000000001" hidden="1" customHeight="1" x14ac:dyDescent="0.25">
      <c r="A553" s="70"/>
      <c r="B553" s="70"/>
      <c r="C553" s="71"/>
      <c r="D553" s="71"/>
      <c r="E553" s="71"/>
      <c r="F553" s="71"/>
      <c r="G553" s="78"/>
      <c r="H553" s="79"/>
      <c r="I553" s="79"/>
      <c r="J553" s="78"/>
      <c r="K553" s="78"/>
      <c r="L553" s="78"/>
    </row>
    <row r="554" spans="1:12" ht="20.100000000000001" hidden="1" customHeight="1" x14ac:dyDescent="0.25">
      <c r="A554" s="70"/>
      <c r="B554" s="70"/>
      <c r="C554" s="71"/>
      <c r="D554" s="71"/>
      <c r="E554" s="71"/>
      <c r="F554" s="71"/>
      <c r="G554" s="78"/>
      <c r="H554" s="79"/>
      <c r="I554" s="79"/>
      <c r="J554" s="78"/>
      <c r="K554" s="78"/>
      <c r="L554" s="78"/>
    </row>
    <row r="555" spans="1:12" s="4" customFormat="1" ht="18" customHeight="1" x14ac:dyDescent="0.25">
      <c r="A555" s="84" t="s">
        <v>174</v>
      </c>
      <c r="B555" s="84" t="s">
        <v>175</v>
      </c>
      <c r="C555" s="85">
        <f>SUBTOTAL(9,C556:C573)</f>
        <v>0</v>
      </c>
      <c r="D555" s="85">
        <f>SUBTOTAL(9,D556:D573)</f>
        <v>170561</v>
      </c>
      <c r="E555" s="85">
        <f>SUBTOTAL(9,E556:E573)</f>
        <v>54370.879999999997</v>
      </c>
      <c r="F555" s="85">
        <f>G555-D555</f>
        <v>-170561</v>
      </c>
      <c r="G555" s="85">
        <f>SUBTOTAL(9,G556:G573)</f>
        <v>0</v>
      </c>
      <c r="H555" s="86" t="str">
        <f>IF(C555&lt;&gt;0,E555/C555,"-")</f>
        <v>-</v>
      </c>
      <c r="I555" s="86">
        <f>IF(D555&lt;&gt;0,E555/D555,"-")</f>
        <v>0.31877674263166844</v>
      </c>
      <c r="J555" s="85">
        <f>SUBTOTAL(9,J556:J573)</f>
        <v>0</v>
      </c>
      <c r="K555" s="85">
        <f>SUBTOTAL(9,K556:K573)</f>
        <v>0</v>
      </c>
      <c r="L555" s="85">
        <f>SUBTOTAL(9,L556:L573)</f>
        <v>0</v>
      </c>
    </row>
    <row r="556" spans="1:12" ht="30" hidden="1" customHeight="1" x14ac:dyDescent="0.25">
      <c r="A556" s="70"/>
      <c r="B556" s="70"/>
      <c r="C556" s="71"/>
      <c r="D556" s="87"/>
      <c r="E556" s="87"/>
      <c r="F556" s="87"/>
      <c r="G556" s="78"/>
      <c r="H556" s="79"/>
      <c r="I556" s="79"/>
      <c r="J556" s="78"/>
      <c r="K556" s="78"/>
      <c r="L556" s="78"/>
    </row>
    <row r="557" spans="1:12" ht="409.6" hidden="1" customHeight="1" x14ac:dyDescent="0.25">
      <c r="A557" s="88" t="s">
        <v>174</v>
      </c>
      <c r="B557" s="88" t="s">
        <v>175</v>
      </c>
      <c r="C557" s="89">
        <f>SUBTOTAL(9,C558:C572)</f>
        <v>0</v>
      </c>
      <c r="D557" s="89">
        <f>SUBTOTAL(9,D558:D572)</f>
        <v>170561</v>
      </c>
      <c r="E557" s="89">
        <f>SUBTOTAL(9,E558:E572)</f>
        <v>54370.879999999997</v>
      </c>
      <c r="F557" s="89">
        <f>G557-D557</f>
        <v>-170561</v>
      </c>
      <c r="G557" s="89">
        <f>SUBTOTAL(9,G558:G572)</f>
        <v>0</v>
      </c>
      <c r="H557" s="90" t="str">
        <f>IF(C557&lt;&gt;0,E557/C557,"-")</f>
        <v>-</v>
      </c>
      <c r="I557" s="90">
        <f>IF(D557&lt;&gt;0,E557/D557,"-")</f>
        <v>0.31877674263166844</v>
      </c>
      <c r="J557" s="89">
        <f>SUBTOTAL(9,J558:J572)</f>
        <v>0</v>
      </c>
      <c r="K557" s="89">
        <f>SUBTOTAL(9,K558:K572)</f>
        <v>0</v>
      </c>
      <c r="L557" s="89">
        <f>SUBTOTAL(9,L558:L572)</f>
        <v>0</v>
      </c>
    </row>
    <row r="558" spans="1:12" ht="30" hidden="1" customHeight="1" x14ac:dyDescent="0.25">
      <c r="A558" s="70"/>
      <c r="B558" s="70"/>
      <c r="C558" s="71"/>
      <c r="D558" s="91"/>
      <c r="E558" s="91"/>
      <c r="F558" s="91"/>
      <c r="G558" s="78"/>
      <c r="H558" s="79"/>
      <c r="I558" s="79"/>
      <c r="J558" s="78"/>
      <c r="K558" s="78"/>
      <c r="L558" s="78"/>
    </row>
    <row r="559" spans="1:12" ht="409.6" hidden="1" customHeight="1" x14ac:dyDescent="0.25">
      <c r="A559" s="92" t="s">
        <v>174</v>
      </c>
      <c r="B559" s="92" t="s">
        <v>175</v>
      </c>
      <c r="C559" s="93">
        <f>SUBTOTAL(9,C560:C571)</f>
        <v>0</v>
      </c>
      <c r="D559" s="93">
        <f>SUBTOTAL(9,D560:D571)</f>
        <v>170561</v>
      </c>
      <c r="E559" s="93">
        <f>SUBTOTAL(9,E560:E571)</f>
        <v>54370.879999999997</v>
      </c>
      <c r="F559" s="93">
        <f>G559-D559</f>
        <v>-170561</v>
      </c>
      <c r="G559" s="93">
        <f>SUBTOTAL(9,G560:G571)</f>
        <v>0</v>
      </c>
      <c r="H559" s="94" t="str">
        <f>IF(C559&lt;&gt;0,E559/C559,"-")</f>
        <v>-</v>
      </c>
      <c r="I559" s="94">
        <f>IF(D559&lt;&gt;0,E559/D559,"-")</f>
        <v>0.31877674263166844</v>
      </c>
      <c r="J559" s="93">
        <f>SUBTOTAL(9,J560:J571)</f>
        <v>0</v>
      </c>
      <c r="K559" s="93">
        <f>SUBTOTAL(9,K560:K571)</f>
        <v>0</v>
      </c>
      <c r="L559" s="93">
        <f>SUBTOTAL(9,L560:L571)</f>
        <v>0</v>
      </c>
    </row>
    <row r="560" spans="1:12" ht="30" hidden="1" customHeight="1" x14ac:dyDescent="0.25">
      <c r="A560" s="70"/>
      <c r="B560" s="70"/>
      <c r="C560" s="71"/>
      <c r="D560" s="6"/>
      <c r="E560" s="6"/>
      <c r="F560" s="6"/>
      <c r="G560" s="78"/>
      <c r="H560" s="79"/>
      <c r="I560" s="79"/>
      <c r="J560" s="78"/>
      <c r="K560" s="78"/>
      <c r="L560" s="78"/>
    </row>
    <row r="561" spans="1:12" ht="409.6" hidden="1" customHeight="1" x14ac:dyDescent="0.25">
      <c r="A561" s="95" t="s">
        <v>174</v>
      </c>
      <c r="B561" s="95" t="s">
        <v>175</v>
      </c>
      <c r="C561" s="96">
        <f>SUBTOTAL(9,C562:C570)</f>
        <v>0</v>
      </c>
      <c r="D561" s="96">
        <f>SUBTOTAL(9,D562:D570)</f>
        <v>170561</v>
      </c>
      <c r="E561" s="96">
        <f>SUBTOTAL(9,E562:E570)</f>
        <v>54370.879999999997</v>
      </c>
      <c r="F561" s="96">
        <f>G561-D561</f>
        <v>-170561</v>
      </c>
      <c r="G561" s="96">
        <f>SUBTOTAL(9,G562:G570)</f>
        <v>0</v>
      </c>
      <c r="H561" s="97" t="str">
        <f>IF(C561&lt;&gt;0,E561/C561,"-")</f>
        <v>-</v>
      </c>
      <c r="I561" s="97">
        <f>IF(D561&lt;&gt;0,E561/D561,"-")</f>
        <v>0.31877674263166844</v>
      </c>
      <c r="J561" s="96">
        <f>SUBTOTAL(9,J562:J570)</f>
        <v>0</v>
      </c>
      <c r="K561" s="96">
        <f>SUBTOTAL(9,K562:K570)</f>
        <v>0</v>
      </c>
      <c r="L561" s="96">
        <f>SUBTOTAL(9,L562:L570)</f>
        <v>0</v>
      </c>
    </row>
    <row r="562" spans="1:12" ht="30" hidden="1" customHeight="1" x14ac:dyDescent="0.25">
      <c r="A562" s="70"/>
      <c r="B562" s="70"/>
      <c r="C562" s="71"/>
      <c r="D562" s="98"/>
      <c r="E562" s="98"/>
      <c r="F562" s="98"/>
      <c r="G562" s="78"/>
      <c r="H562" s="79"/>
      <c r="I562" s="79"/>
      <c r="J562" s="78"/>
      <c r="K562" s="78"/>
      <c r="L562" s="78"/>
    </row>
    <row r="563" spans="1:12" ht="409.6" hidden="1" customHeight="1" x14ac:dyDescent="0.25">
      <c r="A563" s="99" t="s">
        <v>174</v>
      </c>
      <c r="B563" s="99" t="s">
        <v>175</v>
      </c>
      <c r="C563" s="100">
        <f>SUBTOTAL(9,C564:C569)</f>
        <v>0</v>
      </c>
      <c r="D563" s="100">
        <f>SUBTOTAL(9,D564:D569)</f>
        <v>170561</v>
      </c>
      <c r="E563" s="100">
        <f>SUBTOTAL(9,E564:E569)</f>
        <v>54370.879999999997</v>
      </c>
      <c r="F563" s="100">
        <f>G563-D563</f>
        <v>-170561</v>
      </c>
      <c r="G563" s="100">
        <f>SUBTOTAL(9,G564:G569)</f>
        <v>0</v>
      </c>
      <c r="H563" s="101" t="str">
        <f>IF(C563&lt;&gt;0,E563/C563,"-")</f>
        <v>-</v>
      </c>
      <c r="I563" s="101">
        <f>IF(D563&lt;&gt;0,E563/D563,"-")</f>
        <v>0.31877674263166844</v>
      </c>
      <c r="J563" s="100">
        <f>SUBTOTAL(9,J564:J569)</f>
        <v>0</v>
      </c>
      <c r="K563" s="100">
        <f>SUBTOTAL(9,K564:K569)</f>
        <v>0</v>
      </c>
      <c r="L563" s="100">
        <f>SUBTOTAL(9,L564:L569)</f>
        <v>0</v>
      </c>
    </row>
    <row r="564" spans="1:12" ht="22.5" hidden="1" customHeight="1" x14ac:dyDescent="0.25">
      <c r="A564" s="70"/>
      <c r="B564" s="70"/>
      <c r="C564" s="71"/>
      <c r="D564" s="98"/>
      <c r="E564" s="98"/>
      <c r="F564" s="98"/>
      <c r="G564" s="98"/>
      <c r="H564" s="102"/>
      <c r="I564" s="102"/>
      <c r="J564" s="98"/>
      <c r="K564" s="98"/>
      <c r="L564" s="98"/>
    </row>
    <row r="565" spans="1:12" ht="409.6" hidden="1" customHeight="1" x14ac:dyDescent="0.25">
      <c r="A565" s="103" t="s">
        <v>174</v>
      </c>
      <c r="B565" s="103" t="s">
        <v>175</v>
      </c>
      <c r="C565" s="98">
        <f>SUBTOTAL(9,C566:C568)</f>
        <v>0</v>
      </c>
      <c r="D565" s="98">
        <f>SUBTOTAL(9,D566:D568)</f>
        <v>170561</v>
      </c>
      <c r="E565" s="98">
        <f>SUBTOTAL(9,E566:E568)</f>
        <v>54370.879999999997</v>
      </c>
      <c r="F565" s="98">
        <f>G565-D565</f>
        <v>-170561</v>
      </c>
      <c r="G565" s="98">
        <f>SUBTOTAL(9,G566:G568)</f>
        <v>0</v>
      </c>
      <c r="H565" s="102" t="str">
        <f>IF(C565&lt;&gt;0,E565/C565,"-")</f>
        <v>-</v>
      </c>
      <c r="I565" s="102">
        <f>IF(D565&lt;&gt;0,E565/D565,"-")</f>
        <v>0.31877674263166844</v>
      </c>
      <c r="J565" s="98">
        <f>SUBTOTAL(9,J566:J568)</f>
        <v>0</v>
      </c>
      <c r="K565" s="98">
        <f>SUBTOTAL(9,K566:K568)</f>
        <v>0</v>
      </c>
      <c r="L565" s="98">
        <f>SUBTOTAL(9,L566:L568)</f>
        <v>0</v>
      </c>
    </row>
    <row r="566" spans="1:12" ht="30" hidden="1" customHeight="1" x14ac:dyDescent="0.25">
      <c r="A566" s="70"/>
      <c r="B566" s="70"/>
      <c r="C566" s="71"/>
      <c r="D566" s="104"/>
      <c r="E566" s="104"/>
      <c r="F566" s="104"/>
      <c r="G566" s="78"/>
      <c r="H566" s="79"/>
      <c r="I566" s="79"/>
      <c r="J566" s="78"/>
      <c r="K566" s="78"/>
      <c r="L566" s="78"/>
    </row>
    <row r="567" spans="1:12" ht="15" customHeight="1" x14ac:dyDescent="0.25">
      <c r="A567" s="105" t="s">
        <v>176</v>
      </c>
      <c r="B567" s="105" t="s">
        <v>177</v>
      </c>
      <c r="C567" s="106">
        <v>0</v>
      </c>
      <c r="D567" s="106">
        <v>170561</v>
      </c>
      <c r="E567" s="106">
        <v>54370.879999999997</v>
      </c>
      <c r="F567" s="106">
        <f>G567-D567</f>
        <v>-170561</v>
      </c>
      <c r="G567" s="106"/>
      <c r="H567" s="107" t="str">
        <f>IF(C567&lt;&gt;0,0/C567,"-")</f>
        <v>-</v>
      </c>
      <c r="I567" s="107">
        <f>IF(D567&lt;&gt;0,E567/D567,"-")</f>
        <v>0.31877674263166844</v>
      </c>
      <c r="J567" s="106">
        <v>0</v>
      </c>
      <c r="K567" s="108">
        <v>0</v>
      </c>
      <c r="L567" s="108">
        <v>0</v>
      </c>
    </row>
    <row r="568" spans="1:12" hidden="1" x14ac:dyDescent="0.25">
      <c r="A568" s="70"/>
      <c r="B568" s="70"/>
      <c r="C568" s="71"/>
      <c r="D568" s="106"/>
      <c r="E568" s="106"/>
      <c r="F568" s="106"/>
      <c r="G568" s="106"/>
      <c r="H568" s="107"/>
      <c r="I568" s="107"/>
      <c r="J568" s="106"/>
      <c r="K568" s="106"/>
      <c r="L568" s="106"/>
    </row>
    <row r="569" spans="1:12" hidden="1" x14ac:dyDescent="0.25">
      <c r="A569" s="70"/>
      <c r="B569" s="70"/>
      <c r="C569" s="71"/>
      <c r="D569" s="71"/>
      <c r="E569" s="71"/>
      <c r="F569" s="71"/>
      <c r="G569" s="78"/>
      <c r="H569" s="79"/>
      <c r="I569" s="79"/>
      <c r="J569" s="78"/>
      <c r="K569" s="78"/>
      <c r="L569" s="78"/>
    </row>
    <row r="570" spans="1:12" ht="20.100000000000001" hidden="1" customHeight="1" x14ac:dyDescent="0.25">
      <c r="A570" s="70"/>
      <c r="B570" s="70"/>
      <c r="C570" s="71"/>
      <c r="D570" s="71"/>
      <c r="E570" s="71"/>
      <c r="F570" s="71"/>
      <c r="G570" s="78"/>
      <c r="H570" s="79"/>
      <c r="I570" s="79"/>
      <c r="J570" s="78"/>
      <c r="K570" s="78"/>
      <c r="L570" s="78"/>
    </row>
    <row r="571" spans="1:12" ht="20.100000000000001" hidden="1" customHeight="1" x14ac:dyDescent="0.25">
      <c r="A571" s="70"/>
      <c r="B571" s="70"/>
      <c r="C571" s="71"/>
      <c r="D571" s="71"/>
      <c r="E571" s="71"/>
      <c r="F571" s="71"/>
      <c r="G571" s="78"/>
      <c r="H571" s="79"/>
      <c r="I571" s="79"/>
      <c r="J571" s="78"/>
      <c r="K571" s="78"/>
      <c r="L571" s="78"/>
    </row>
    <row r="572" spans="1:12" ht="20.100000000000001" hidden="1" customHeight="1" x14ac:dyDescent="0.25">
      <c r="A572" s="70"/>
      <c r="B572" s="70"/>
      <c r="C572" s="71"/>
      <c r="D572" s="71"/>
      <c r="E572" s="71"/>
      <c r="F572" s="71"/>
      <c r="G572" s="78"/>
      <c r="H572" s="79"/>
      <c r="I572" s="79"/>
      <c r="J572" s="78"/>
      <c r="K572" s="78"/>
      <c r="L572" s="78"/>
    </row>
    <row r="573" spans="1:12" ht="20.100000000000001" hidden="1" customHeight="1" x14ac:dyDescent="0.25">
      <c r="A573" s="70"/>
      <c r="B573" s="70"/>
      <c r="C573" s="71"/>
      <c r="D573" s="71"/>
      <c r="E573" s="71"/>
      <c r="F573" s="71"/>
      <c r="G573" s="78"/>
      <c r="H573" s="79"/>
      <c r="I573" s="79"/>
      <c r="J573" s="78"/>
      <c r="K573" s="78"/>
      <c r="L573" s="78"/>
    </row>
    <row r="574" spans="1:12" ht="20.100000000000001" hidden="1" customHeight="1" x14ac:dyDescent="0.25">
      <c r="A574" s="70"/>
      <c r="B574" s="70"/>
      <c r="C574" s="71"/>
      <c r="D574" s="71"/>
      <c r="E574" s="71"/>
      <c r="F574" s="71"/>
      <c r="G574" s="78"/>
      <c r="H574" s="79"/>
      <c r="I574" s="79"/>
      <c r="J574" s="78"/>
      <c r="K574" s="78"/>
      <c r="L574" s="78"/>
    </row>
    <row r="575" spans="1:12" s="4" customFormat="1" ht="18" customHeight="1" x14ac:dyDescent="0.25">
      <c r="A575" s="80" t="s">
        <v>178</v>
      </c>
      <c r="B575" s="80" t="s">
        <v>179</v>
      </c>
      <c r="C575" s="81">
        <f>SUBTOTAL(9,C576:C692)</f>
        <v>0</v>
      </c>
      <c r="D575" s="81">
        <f>SUBTOTAL(9,D576:D692)</f>
        <v>8632520</v>
      </c>
      <c r="E575" s="81">
        <f>SUBTOTAL(9,E576:E692)</f>
        <v>1026817.3700000001</v>
      </c>
      <c r="F575" s="81">
        <f>G575-D575</f>
        <v>-8632520</v>
      </c>
      <c r="G575" s="81">
        <f>SUBTOTAL(9,G576:G692)</f>
        <v>0</v>
      </c>
      <c r="H575" s="82" t="str">
        <f>IF(C575&lt;&gt;0,E575/C575,"-")</f>
        <v>-</v>
      </c>
      <c r="I575" s="82">
        <f>IF(D575&lt;&gt;0,E575/D575,"-")</f>
        <v>0.11894758077594957</v>
      </c>
      <c r="J575" s="81">
        <f>SUBTOTAL(9,J576:J692)</f>
        <v>3535013</v>
      </c>
      <c r="K575" s="81">
        <f>SUBTOTAL(9,K576:K692)</f>
        <v>3150000</v>
      </c>
      <c r="L575" s="81">
        <f>SUBTOTAL(9,L576:L692)</f>
        <v>3150000</v>
      </c>
    </row>
    <row r="576" spans="1:12" ht="30" hidden="1" customHeight="1" x14ac:dyDescent="0.25">
      <c r="A576" s="70"/>
      <c r="B576" s="57"/>
      <c r="C576" s="83"/>
      <c r="D576" s="83"/>
      <c r="E576" s="83"/>
      <c r="F576" s="83"/>
      <c r="G576" s="78"/>
      <c r="H576" s="79"/>
      <c r="I576" s="79"/>
      <c r="J576" s="78"/>
      <c r="K576" s="78"/>
      <c r="L576" s="78"/>
    </row>
    <row r="577" spans="1:12" s="4" customFormat="1" ht="18" customHeight="1" x14ac:dyDescent="0.25">
      <c r="A577" s="84" t="s">
        <v>178</v>
      </c>
      <c r="B577" s="84" t="s">
        <v>179</v>
      </c>
      <c r="C577" s="85">
        <f>SUBTOTAL(9,C578:C595)</f>
        <v>0</v>
      </c>
      <c r="D577" s="85">
        <f>SUBTOTAL(9,D578:D595)</f>
        <v>0</v>
      </c>
      <c r="E577" s="85">
        <f>SUBTOTAL(9,E578:E595)</f>
        <v>0</v>
      </c>
      <c r="F577" s="85">
        <f>G577-D577</f>
        <v>0</v>
      </c>
      <c r="G577" s="85">
        <f>SUBTOTAL(9,G578:G595)</f>
        <v>0</v>
      </c>
      <c r="H577" s="86" t="str">
        <f>IF(C577&lt;&gt;0,E577/C577,"-")</f>
        <v>-</v>
      </c>
      <c r="I577" s="86" t="str">
        <f>IF(D577&lt;&gt;0,E577/D577,"-")</f>
        <v>-</v>
      </c>
      <c r="J577" s="85">
        <f>SUBTOTAL(9,J578:J595)</f>
        <v>3535013</v>
      </c>
      <c r="K577" s="85">
        <f>SUBTOTAL(9,K578:K595)</f>
        <v>3150000</v>
      </c>
      <c r="L577" s="85">
        <f>SUBTOTAL(9,L578:L595)</f>
        <v>3150000</v>
      </c>
    </row>
    <row r="578" spans="1:12" ht="30" hidden="1" customHeight="1" x14ac:dyDescent="0.25">
      <c r="A578" s="70"/>
      <c r="B578" s="70"/>
      <c r="C578" s="71"/>
      <c r="D578" s="87"/>
      <c r="E578" s="87"/>
      <c r="F578" s="87"/>
      <c r="G578" s="78"/>
      <c r="H578" s="79"/>
      <c r="I578" s="79"/>
      <c r="J578" s="78"/>
      <c r="K578" s="78"/>
      <c r="L578" s="78"/>
    </row>
    <row r="579" spans="1:12" ht="409.6" hidden="1" customHeight="1" x14ac:dyDescent="0.25">
      <c r="A579" s="88" t="s">
        <v>178</v>
      </c>
      <c r="B579" s="88" t="s">
        <v>179</v>
      </c>
      <c r="C579" s="89">
        <f>SUBTOTAL(9,C580:C594)</f>
        <v>0</v>
      </c>
      <c r="D579" s="89">
        <f>SUBTOTAL(9,D580:D594)</f>
        <v>0</v>
      </c>
      <c r="E579" s="89">
        <f>SUBTOTAL(9,E580:E594)</f>
        <v>0</v>
      </c>
      <c r="F579" s="89">
        <f>G579-D579</f>
        <v>0</v>
      </c>
      <c r="G579" s="89">
        <f>SUBTOTAL(9,G580:G594)</f>
        <v>0</v>
      </c>
      <c r="H579" s="90" t="str">
        <f>IF(C579&lt;&gt;0,E579/C579,"-")</f>
        <v>-</v>
      </c>
      <c r="I579" s="90" t="str">
        <f>IF(D579&lt;&gt;0,E579/D579,"-")</f>
        <v>-</v>
      </c>
      <c r="J579" s="89">
        <f>SUBTOTAL(9,J580:J594)</f>
        <v>3535013</v>
      </c>
      <c r="K579" s="89">
        <f>SUBTOTAL(9,K580:K594)</f>
        <v>3150000</v>
      </c>
      <c r="L579" s="89">
        <f>SUBTOTAL(9,L580:L594)</f>
        <v>3150000</v>
      </c>
    </row>
    <row r="580" spans="1:12" ht="30" hidden="1" customHeight="1" x14ac:dyDescent="0.25">
      <c r="A580" s="70"/>
      <c r="B580" s="70"/>
      <c r="C580" s="71"/>
      <c r="D580" s="91"/>
      <c r="E580" s="91"/>
      <c r="F580" s="91"/>
      <c r="G580" s="78"/>
      <c r="H580" s="79"/>
      <c r="I580" s="79"/>
      <c r="J580" s="78"/>
      <c r="K580" s="78"/>
      <c r="L580" s="78"/>
    </row>
    <row r="581" spans="1:12" ht="409.6" hidden="1" customHeight="1" x14ac:dyDescent="0.25">
      <c r="A581" s="92" t="s">
        <v>178</v>
      </c>
      <c r="B581" s="92" t="s">
        <v>179</v>
      </c>
      <c r="C581" s="93">
        <f>SUBTOTAL(9,C582:C593)</f>
        <v>0</v>
      </c>
      <c r="D581" s="93">
        <f>SUBTOTAL(9,D582:D593)</f>
        <v>0</v>
      </c>
      <c r="E581" s="93">
        <f>SUBTOTAL(9,E582:E593)</f>
        <v>0</v>
      </c>
      <c r="F581" s="93">
        <f>G581-D581</f>
        <v>0</v>
      </c>
      <c r="G581" s="93">
        <f>SUBTOTAL(9,G582:G593)</f>
        <v>0</v>
      </c>
      <c r="H581" s="94" t="str">
        <f>IF(C581&lt;&gt;0,E581/C581,"-")</f>
        <v>-</v>
      </c>
      <c r="I581" s="94" t="str">
        <f>IF(D581&lt;&gt;0,E581/D581,"-")</f>
        <v>-</v>
      </c>
      <c r="J581" s="93">
        <f>SUBTOTAL(9,J582:J593)</f>
        <v>3535013</v>
      </c>
      <c r="K581" s="93">
        <f>SUBTOTAL(9,K582:K593)</f>
        <v>3150000</v>
      </c>
      <c r="L581" s="93">
        <f>SUBTOTAL(9,L582:L593)</f>
        <v>3150000</v>
      </c>
    </row>
    <row r="582" spans="1:12" ht="30" hidden="1" customHeight="1" x14ac:dyDescent="0.25">
      <c r="A582" s="70"/>
      <c r="B582" s="70"/>
      <c r="C582" s="71"/>
      <c r="D582" s="6"/>
      <c r="E582" s="6"/>
      <c r="F582" s="6"/>
      <c r="G582" s="78"/>
      <c r="H582" s="79"/>
      <c r="I582" s="79"/>
      <c r="J582" s="78"/>
      <c r="K582" s="78"/>
      <c r="L582" s="78"/>
    </row>
    <row r="583" spans="1:12" ht="409.6" hidden="1" customHeight="1" x14ac:dyDescent="0.25">
      <c r="A583" s="95" t="s">
        <v>178</v>
      </c>
      <c r="B583" s="95" t="s">
        <v>179</v>
      </c>
      <c r="C583" s="96">
        <f>SUBTOTAL(9,C584:C592)</f>
        <v>0</v>
      </c>
      <c r="D583" s="96">
        <f>SUBTOTAL(9,D584:D592)</f>
        <v>0</v>
      </c>
      <c r="E583" s="96">
        <f>SUBTOTAL(9,E584:E592)</f>
        <v>0</v>
      </c>
      <c r="F583" s="96">
        <f>G583-D583</f>
        <v>0</v>
      </c>
      <c r="G583" s="96">
        <f>SUBTOTAL(9,G584:G592)</f>
        <v>0</v>
      </c>
      <c r="H583" s="97" t="str">
        <f>IF(C583&lt;&gt;0,E583/C583,"-")</f>
        <v>-</v>
      </c>
      <c r="I583" s="97" t="str">
        <f>IF(D583&lt;&gt;0,E583/D583,"-")</f>
        <v>-</v>
      </c>
      <c r="J583" s="96">
        <f>SUBTOTAL(9,J584:J592)</f>
        <v>3535013</v>
      </c>
      <c r="K583" s="96">
        <f>SUBTOTAL(9,K584:K592)</f>
        <v>3150000</v>
      </c>
      <c r="L583" s="96">
        <f>SUBTOTAL(9,L584:L592)</f>
        <v>3150000</v>
      </c>
    </row>
    <row r="584" spans="1:12" ht="30" hidden="1" customHeight="1" x14ac:dyDescent="0.25">
      <c r="A584" s="70"/>
      <c r="B584" s="70"/>
      <c r="C584" s="71"/>
      <c r="D584" s="98"/>
      <c r="E584" s="98"/>
      <c r="F584" s="98"/>
      <c r="G584" s="78"/>
      <c r="H584" s="79"/>
      <c r="I584" s="79"/>
      <c r="J584" s="78"/>
      <c r="K584" s="78"/>
      <c r="L584" s="78"/>
    </row>
    <row r="585" spans="1:12" ht="409.6" hidden="1" customHeight="1" x14ac:dyDescent="0.25">
      <c r="A585" s="99" t="s">
        <v>178</v>
      </c>
      <c r="B585" s="99" t="s">
        <v>179</v>
      </c>
      <c r="C585" s="100">
        <f>SUBTOTAL(9,C586:C591)</f>
        <v>0</v>
      </c>
      <c r="D585" s="100">
        <f>SUBTOTAL(9,D586:D591)</f>
        <v>0</v>
      </c>
      <c r="E585" s="100">
        <f>SUBTOTAL(9,E586:E591)</f>
        <v>0</v>
      </c>
      <c r="F585" s="100">
        <f>G585-D585</f>
        <v>0</v>
      </c>
      <c r="G585" s="100">
        <f>SUBTOTAL(9,G586:G591)</f>
        <v>0</v>
      </c>
      <c r="H585" s="101" t="str">
        <f>IF(C585&lt;&gt;0,E585/C585,"-")</f>
        <v>-</v>
      </c>
      <c r="I585" s="101" t="str">
        <f>IF(D585&lt;&gt;0,E585/D585,"-")</f>
        <v>-</v>
      </c>
      <c r="J585" s="100">
        <f>SUBTOTAL(9,J586:J591)</f>
        <v>3535013</v>
      </c>
      <c r="K585" s="100">
        <f>SUBTOTAL(9,K586:K591)</f>
        <v>3150000</v>
      </c>
      <c r="L585" s="100">
        <f>SUBTOTAL(9,L586:L591)</f>
        <v>3150000</v>
      </c>
    </row>
    <row r="586" spans="1:12" ht="22.5" hidden="1" customHeight="1" x14ac:dyDescent="0.25">
      <c r="A586" s="70"/>
      <c r="B586" s="70"/>
      <c r="C586" s="71"/>
      <c r="D586" s="98"/>
      <c r="E586" s="98"/>
      <c r="F586" s="98"/>
      <c r="G586" s="98"/>
      <c r="H586" s="102"/>
      <c r="I586" s="102"/>
      <c r="J586" s="98"/>
      <c r="K586" s="98"/>
      <c r="L586" s="98"/>
    </row>
    <row r="587" spans="1:12" ht="409.6" hidden="1" customHeight="1" x14ac:dyDescent="0.25">
      <c r="A587" s="103" t="s">
        <v>178</v>
      </c>
      <c r="B587" s="103" t="s">
        <v>179</v>
      </c>
      <c r="C587" s="98">
        <f>SUBTOTAL(9,C588:C590)</f>
        <v>0</v>
      </c>
      <c r="D587" s="98">
        <f>SUBTOTAL(9,D588:D590)</f>
        <v>0</v>
      </c>
      <c r="E587" s="98">
        <f>SUBTOTAL(9,E588:E590)</f>
        <v>0</v>
      </c>
      <c r="F587" s="98">
        <f>G587-D587</f>
        <v>0</v>
      </c>
      <c r="G587" s="98">
        <f>SUBTOTAL(9,G588:G590)</f>
        <v>0</v>
      </c>
      <c r="H587" s="102" t="str">
        <f>IF(C587&lt;&gt;0,E587/C587,"-")</f>
        <v>-</v>
      </c>
      <c r="I587" s="102" t="str">
        <f>IF(D587&lt;&gt;0,E587/D587,"-")</f>
        <v>-</v>
      </c>
      <c r="J587" s="98">
        <f>SUBTOTAL(9,J588:J590)</f>
        <v>3535013</v>
      </c>
      <c r="K587" s="98">
        <f>SUBTOTAL(9,K588:K590)</f>
        <v>3150000</v>
      </c>
      <c r="L587" s="98">
        <f>SUBTOTAL(9,L588:L590)</f>
        <v>3150000</v>
      </c>
    </row>
    <row r="588" spans="1:12" ht="30" hidden="1" customHeight="1" x14ac:dyDescent="0.25">
      <c r="A588" s="70"/>
      <c r="B588" s="70"/>
      <c r="C588" s="71"/>
      <c r="D588" s="104"/>
      <c r="E588" s="104"/>
      <c r="F588" s="104"/>
      <c r="G588" s="78"/>
      <c r="H588" s="79"/>
      <c r="I588" s="79"/>
      <c r="J588" s="78"/>
      <c r="K588" s="78"/>
      <c r="L588" s="78"/>
    </row>
    <row r="589" spans="1:12" ht="15" customHeight="1" x14ac:dyDescent="0.25">
      <c r="A589" s="105" t="s">
        <v>178</v>
      </c>
      <c r="B589" s="105" t="s">
        <v>179</v>
      </c>
      <c r="C589" s="106"/>
      <c r="D589" s="106">
        <v>0</v>
      </c>
      <c r="E589" s="106">
        <v>0</v>
      </c>
      <c r="F589" s="106">
        <f>G589-D589</f>
        <v>0</v>
      </c>
      <c r="G589" s="106"/>
      <c r="H589" s="107" t="str">
        <f>IF(C589&lt;&gt;0,0/C589,"-")</f>
        <v>-</v>
      </c>
      <c r="I589" s="107" t="str">
        <f>IF(D589&lt;&gt;0,E589/D589,"-")</f>
        <v>-</v>
      </c>
      <c r="J589" s="106">
        <v>3535013</v>
      </c>
      <c r="K589" s="108">
        <v>3150000</v>
      </c>
      <c r="L589" s="108">
        <v>3150000</v>
      </c>
    </row>
    <row r="590" spans="1:12" hidden="1" x14ac:dyDescent="0.25">
      <c r="A590" s="70"/>
      <c r="B590" s="70"/>
      <c r="C590" s="71"/>
      <c r="D590" s="106"/>
      <c r="E590" s="106"/>
      <c r="F590" s="106"/>
      <c r="G590" s="106"/>
      <c r="H590" s="107"/>
      <c r="I590" s="107"/>
      <c r="J590" s="106"/>
      <c r="K590" s="106"/>
      <c r="L590" s="106"/>
    </row>
    <row r="591" spans="1:12" hidden="1" x14ac:dyDescent="0.25">
      <c r="A591" s="70"/>
      <c r="B591" s="70"/>
      <c r="C591" s="71"/>
      <c r="D591" s="71"/>
      <c r="E591" s="71"/>
      <c r="F591" s="71"/>
      <c r="G591" s="78"/>
      <c r="H591" s="79"/>
      <c r="I591" s="79"/>
      <c r="J591" s="78"/>
      <c r="K591" s="78"/>
      <c r="L591" s="78"/>
    </row>
    <row r="592" spans="1:12" ht="20.100000000000001" hidden="1" customHeight="1" x14ac:dyDescent="0.25">
      <c r="A592" s="70"/>
      <c r="B592" s="70"/>
      <c r="C592" s="71"/>
      <c r="D592" s="71"/>
      <c r="E592" s="71"/>
      <c r="F592" s="71"/>
      <c r="G592" s="78"/>
      <c r="H592" s="79"/>
      <c r="I592" s="79"/>
      <c r="J592" s="78"/>
      <c r="K592" s="78"/>
      <c r="L592" s="78"/>
    </row>
    <row r="593" spans="1:12" ht="20.100000000000001" hidden="1" customHeight="1" x14ac:dyDescent="0.25">
      <c r="A593" s="70"/>
      <c r="B593" s="70"/>
      <c r="C593" s="71"/>
      <c r="D593" s="71"/>
      <c r="E593" s="71"/>
      <c r="F593" s="71"/>
      <c r="G593" s="78"/>
      <c r="H593" s="79"/>
      <c r="I593" s="79"/>
      <c r="J593" s="78"/>
      <c r="K593" s="78"/>
      <c r="L593" s="78"/>
    </row>
    <row r="594" spans="1:12" ht="20.100000000000001" hidden="1" customHeight="1" x14ac:dyDescent="0.25">
      <c r="A594" s="70"/>
      <c r="B594" s="70"/>
      <c r="C594" s="71"/>
      <c r="D594" s="71"/>
      <c r="E594" s="71"/>
      <c r="F594" s="71"/>
      <c r="G594" s="78"/>
      <c r="H594" s="79"/>
      <c r="I594" s="79"/>
      <c r="J594" s="78"/>
      <c r="K594" s="78"/>
      <c r="L594" s="78"/>
    </row>
    <row r="595" spans="1:12" ht="20.100000000000001" hidden="1" customHeight="1" x14ac:dyDescent="0.25">
      <c r="A595" s="70"/>
      <c r="B595" s="70"/>
      <c r="C595" s="71"/>
      <c r="D595" s="71"/>
      <c r="E595" s="71"/>
      <c r="F595" s="71"/>
      <c r="G595" s="78"/>
      <c r="H595" s="79"/>
      <c r="I595" s="79"/>
      <c r="J595" s="78"/>
      <c r="K595" s="78"/>
      <c r="L595" s="78"/>
    </row>
    <row r="596" spans="1:12" s="4" customFormat="1" ht="18" customHeight="1" x14ac:dyDescent="0.25">
      <c r="A596" s="84" t="s">
        <v>180</v>
      </c>
      <c r="B596" s="84" t="s">
        <v>181</v>
      </c>
      <c r="C596" s="85">
        <f>SUBTOTAL(9,C597:C617)</f>
        <v>0</v>
      </c>
      <c r="D596" s="85">
        <f>SUBTOTAL(9,D597:D617)</f>
        <v>187885</v>
      </c>
      <c r="E596" s="85">
        <f>SUBTOTAL(9,E597:E617)</f>
        <v>50984.06</v>
      </c>
      <c r="F596" s="85">
        <f>G596-D596</f>
        <v>-187885</v>
      </c>
      <c r="G596" s="85">
        <f>SUBTOTAL(9,G597:G617)</f>
        <v>0</v>
      </c>
      <c r="H596" s="86" t="str">
        <f>IF(C596&lt;&gt;0,E596/C596,"-")</f>
        <v>-</v>
      </c>
      <c r="I596" s="86">
        <f>IF(D596&lt;&gt;0,E596/D596,"-")</f>
        <v>0.27135779865343163</v>
      </c>
      <c r="J596" s="85">
        <f>SUBTOTAL(9,J597:J617)</f>
        <v>0</v>
      </c>
      <c r="K596" s="85">
        <f>SUBTOTAL(9,K597:K617)</f>
        <v>0</v>
      </c>
      <c r="L596" s="85">
        <f>SUBTOTAL(9,L597:L617)</f>
        <v>0</v>
      </c>
    </row>
    <row r="597" spans="1:12" ht="30" hidden="1" customHeight="1" x14ac:dyDescent="0.25">
      <c r="A597" s="70"/>
      <c r="B597" s="70"/>
      <c r="C597" s="71"/>
      <c r="D597" s="87"/>
      <c r="E597" s="87"/>
      <c r="F597" s="87"/>
      <c r="G597" s="78"/>
      <c r="H597" s="79"/>
      <c r="I597" s="79"/>
      <c r="J597" s="78"/>
      <c r="K597" s="78"/>
      <c r="L597" s="78"/>
    </row>
    <row r="598" spans="1:12" ht="409.6" hidden="1" customHeight="1" x14ac:dyDescent="0.25">
      <c r="A598" s="88" t="s">
        <v>180</v>
      </c>
      <c r="B598" s="88" t="s">
        <v>181</v>
      </c>
      <c r="C598" s="89">
        <f>SUBTOTAL(9,C599:C616)</f>
        <v>0</v>
      </c>
      <c r="D598" s="89">
        <f>SUBTOTAL(9,D599:D616)</f>
        <v>187885</v>
      </c>
      <c r="E598" s="89">
        <f>SUBTOTAL(9,E599:E616)</f>
        <v>50984.06</v>
      </c>
      <c r="F598" s="89">
        <f>G598-D598</f>
        <v>-187885</v>
      </c>
      <c r="G598" s="89">
        <f>SUBTOTAL(9,G599:G616)</f>
        <v>0</v>
      </c>
      <c r="H598" s="90" t="str">
        <f>IF(C598&lt;&gt;0,E598/C598,"-")</f>
        <v>-</v>
      </c>
      <c r="I598" s="90">
        <f>IF(D598&lt;&gt;0,E598/D598,"-")</f>
        <v>0.27135779865343163</v>
      </c>
      <c r="J598" s="89">
        <f>SUBTOTAL(9,J599:J616)</f>
        <v>0</v>
      </c>
      <c r="K598" s="89">
        <f>SUBTOTAL(9,K599:K616)</f>
        <v>0</v>
      </c>
      <c r="L598" s="89">
        <f>SUBTOTAL(9,L599:L616)</f>
        <v>0</v>
      </c>
    </row>
    <row r="599" spans="1:12" ht="30" hidden="1" customHeight="1" x14ac:dyDescent="0.25">
      <c r="A599" s="70"/>
      <c r="B599" s="70"/>
      <c r="C599" s="71"/>
      <c r="D599" s="91"/>
      <c r="E599" s="91"/>
      <c r="F599" s="91"/>
      <c r="G599" s="78"/>
      <c r="H599" s="79"/>
      <c r="I599" s="79"/>
      <c r="J599" s="78"/>
      <c r="K599" s="78"/>
      <c r="L599" s="78"/>
    </row>
    <row r="600" spans="1:12" ht="409.6" hidden="1" customHeight="1" x14ac:dyDescent="0.25">
      <c r="A600" s="92" t="s">
        <v>180</v>
      </c>
      <c r="B600" s="92" t="s">
        <v>181</v>
      </c>
      <c r="C600" s="93">
        <f>SUBTOTAL(9,C601:C615)</f>
        <v>0</v>
      </c>
      <c r="D600" s="93">
        <f>SUBTOTAL(9,D601:D615)</f>
        <v>187885</v>
      </c>
      <c r="E600" s="93">
        <f>SUBTOTAL(9,E601:E615)</f>
        <v>50984.06</v>
      </c>
      <c r="F600" s="93">
        <f>G600-D600</f>
        <v>-187885</v>
      </c>
      <c r="G600" s="93">
        <f>SUBTOTAL(9,G601:G615)</f>
        <v>0</v>
      </c>
      <c r="H600" s="94" t="str">
        <f>IF(C600&lt;&gt;0,E600/C600,"-")</f>
        <v>-</v>
      </c>
      <c r="I600" s="94">
        <f>IF(D600&lt;&gt;0,E600/D600,"-")</f>
        <v>0.27135779865343163</v>
      </c>
      <c r="J600" s="93">
        <f>SUBTOTAL(9,J601:J615)</f>
        <v>0</v>
      </c>
      <c r="K600" s="93">
        <f>SUBTOTAL(9,K601:K615)</f>
        <v>0</v>
      </c>
      <c r="L600" s="93">
        <f>SUBTOTAL(9,L601:L615)</f>
        <v>0</v>
      </c>
    </row>
    <row r="601" spans="1:12" ht="30" hidden="1" customHeight="1" x14ac:dyDescent="0.25">
      <c r="A601" s="70"/>
      <c r="B601" s="70"/>
      <c r="C601" s="71"/>
      <c r="D601" s="6"/>
      <c r="E601" s="6"/>
      <c r="F601" s="6"/>
      <c r="G601" s="78"/>
      <c r="H601" s="79"/>
      <c r="I601" s="79"/>
      <c r="J601" s="78"/>
      <c r="K601" s="78"/>
      <c r="L601" s="78"/>
    </row>
    <row r="602" spans="1:12" ht="409.6" hidden="1" customHeight="1" x14ac:dyDescent="0.25">
      <c r="A602" s="95" t="s">
        <v>180</v>
      </c>
      <c r="B602" s="95" t="s">
        <v>181</v>
      </c>
      <c r="C602" s="96">
        <f>SUBTOTAL(9,C603:C614)</f>
        <v>0</v>
      </c>
      <c r="D602" s="96">
        <f>SUBTOTAL(9,D603:D614)</f>
        <v>187885</v>
      </c>
      <c r="E602" s="96">
        <f>SUBTOTAL(9,E603:E614)</f>
        <v>50984.06</v>
      </c>
      <c r="F602" s="96">
        <f>G602-D602</f>
        <v>-187885</v>
      </c>
      <c r="G602" s="96">
        <f>SUBTOTAL(9,G603:G614)</f>
        <v>0</v>
      </c>
      <c r="H602" s="97" t="str">
        <f>IF(C602&lt;&gt;0,E602/C602,"-")</f>
        <v>-</v>
      </c>
      <c r="I602" s="97">
        <f>IF(D602&lt;&gt;0,E602/D602,"-")</f>
        <v>0.27135779865343163</v>
      </c>
      <c r="J602" s="96">
        <f>SUBTOTAL(9,J603:J614)</f>
        <v>0</v>
      </c>
      <c r="K602" s="96">
        <f>SUBTOTAL(9,K603:K614)</f>
        <v>0</v>
      </c>
      <c r="L602" s="96">
        <f>SUBTOTAL(9,L603:L614)</f>
        <v>0</v>
      </c>
    </row>
    <row r="603" spans="1:12" ht="30" hidden="1" customHeight="1" x14ac:dyDescent="0.25">
      <c r="A603" s="70"/>
      <c r="B603" s="70"/>
      <c r="C603" s="71"/>
      <c r="D603" s="98"/>
      <c r="E603" s="98"/>
      <c r="F603" s="98"/>
      <c r="G603" s="78"/>
      <c r="H603" s="79"/>
      <c r="I603" s="79"/>
      <c r="J603" s="78"/>
      <c r="K603" s="78"/>
      <c r="L603" s="78"/>
    </row>
    <row r="604" spans="1:12" ht="409.6" hidden="1" customHeight="1" x14ac:dyDescent="0.25">
      <c r="A604" s="99" t="s">
        <v>180</v>
      </c>
      <c r="B604" s="99" t="s">
        <v>181</v>
      </c>
      <c r="C604" s="100">
        <f>SUBTOTAL(9,C605:C613)</f>
        <v>0</v>
      </c>
      <c r="D604" s="100">
        <f>SUBTOTAL(9,D605:D613)</f>
        <v>187885</v>
      </c>
      <c r="E604" s="100">
        <f>SUBTOTAL(9,E605:E613)</f>
        <v>50984.06</v>
      </c>
      <c r="F604" s="100">
        <f>G604-D604</f>
        <v>-187885</v>
      </c>
      <c r="G604" s="100">
        <f>SUBTOTAL(9,G605:G613)</f>
        <v>0</v>
      </c>
      <c r="H604" s="101" t="str">
        <f>IF(C604&lt;&gt;0,E604/C604,"-")</f>
        <v>-</v>
      </c>
      <c r="I604" s="101">
        <f>IF(D604&lt;&gt;0,E604/D604,"-")</f>
        <v>0.27135779865343163</v>
      </c>
      <c r="J604" s="100">
        <f>SUBTOTAL(9,J605:J613)</f>
        <v>0</v>
      </c>
      <c r="K604" s="100">
        <f>SUBTOTAL(9,K605:K613)</f>
        <v>0</v>
      </c>
      <c r="L604" s="100">
        <f>SUBTOTAL(9,L605:L613)</f>
        <v>0</v>
      </c>
    </row>
    <row r="605" spans="1:12" ht="22.5" hidden="1" customHeight="1" x14ac:dyDescent="0.25">
      <c r="A605" s="70"/>
      <c r="B605" s="70"/>
      <c r="C605" s="71"/>
      <c r="D605" s="98"/>
      <c r="E605" s="98"/>
      <c r="F605" s="98"/>
      <c r="G605" s="98"/>
      <c r="H605" s="102"/>
      <c r="I605" s="102"/>
      <c r="J605" s="98"/>
      <c r="K605" s="98"/>
      <c r="L605" s="98"/>
    </row>
    <row r="606" spans="1:12" ht="409.6" hidden="1" customHeight="1" x14ac:dyDescent="0.25">
      <c r="A606" s="103" t="s">
        <v>180</v>
      </c>
      <c r="B606" s="103" t="s">
        <v>181</v>
      </c>
      <c r="C606" s="98">
        <f>SUBTOTAL(9,C607:C612)</f>
        <v>0</v>
      </c>
      <c r="D606" s="98">
        <f>SUBTOTAL(9,D607:D612)</f>
        <v>187885</v>
      </c>
      <c r="E606" s="98">
        <f>SUBTOTAL(9,E607:E612)</f>
        <v>50984.06</v>
      </c>
      <c r="F606" s="98">
        <f>G606-D606</f>
        <v>-187885</v>
      </c>
      <c r="G606" s="98">
        <f>SUBTOTAL(9,G607:G612)</f>
        <v>0</v>
      </c>
      <c r="H606" s="102" t="str">
        <f>IF(C606&lt;&gt;0,E606/C606,"-")</f>
        <v>-</v>
      </c>
      <c r="I606" s="102">
        <f>IF(D606&lt;&gt;0,E606/D606,"-")</f>
        <v>0.27135779865343163</v>
      </c>
      <c r="J606" s="98">
        <f>SUBTOTAL(9,J607:J612)</f>
        <v>0</v>
      </c>
      <c r="K606" s="98">
        <f>SUBTOTAL(9,K607:K612)</f>
        <v>0</v>
      </c>
      <c r="L606" s="98">
        <f>SUBTOTAL(9,L607:L612)</f>
        <v>0</v>
      </c>
    </row>
    <row r="607" spans="1:12" ht="30" hidden="1" customHeight="1" x14ac:dyDescent="0.25">
      <c r="A607" s="70"/>
      <c r="B607" s="70"/>
      <c r="C607" s="71"/>
      <c r="D607" s="104"/>
      <c r="E607" s="104"/>
      <c r="F607" s="104"/>
      <c r="G607" s="78"/>
      <c r="H607" s="79"/>
      <c r="I607" s="79"/>
      <c r="J607" s="78"/>
      <c r="K607" s="78"/>
      <c r="L607" s="78"/>
    </row>
    <row r="608" spans="1:12" ht="15" customHeight="1" x14ac:dyDescent="0.25">
      <c r="A608" s="105" t="s">
        <v>182</v>
      </c>
      <c r="B608" s="105" t="s">
        <v>183</v>
      </c>
      <c r="C608" s="106">
        <v>0</v>
      </c>
      <c r="D608" s="106">
        <v>20000</v>
      </c>
      <c r="E608" s="106">
        <v>2335</v>
      </c>
      <c r="F608" s="106">
        <f>G608-D608</f>
        <v>-20000</v>
      </c>
      <c r="G608" s="106"/>
      <c r="H608" s="107" t="str">
        <f>IF(C608&lt;&gt;0,0/C608,"-")</f>
        <v>-</v>
      </c>
      <c r="I608" s="107">
        <f>IF(D608&lt;&gt;0,E608/D608,"-")</f>
        <v>0.11675000000000001</v>
      </c>
      <c r="J608" s="106">
        <v>0</v>
      </c>
      <c r="K608" s="108">
        <v>0</v>
      </c>
      <c r="L608" s="108">
        <v>0</v>
      </c>
    </row>
    <row r="609" spans="1:12" ht="15" customHeight="1" x14ac:dyDescent="0.25">
      <c r="A609" s="105" t="s">
        <v>184</v>
      </c>
      <c r="B609" s="105" t="s">
        <v>185</v>
      </c>
      <c r="C609" s="106">
        <v>0</v>
      </c>
      <c r="D609" s="106">
        <v>94885</v>
      </c>
      <c r="E609" s="106">
        <v>25201.31</v>
      </c>
      <c r="F609" s="106">
        <f>G609-D609</f>
        <v>-94885</v>
      </c>
      <c r="G609" s="106"/>
      <c r="H609" s="107" t="str">
        <f>IF(C609&lt;&gt;0,0/C609,"-")</f>
        <v>-</v>
      </c>
      <c r="I609" s="107">
        <f>IF(D609&lt;&gt;0,E609/D609,"-")</f>
        <v>0.26559846129525216</v>
      </c>
      <c r="J609" s="106">
        <v>0</v>
      </c>
      <c r="K609" s="108">
        <v>0</v>
      </c>
      <c r="L609" s="108">
        <v>0</v>
      </c>
    </row>
    <row r="610" spans="1:12" ht="15" customHeight="1" x14ac:dyDescent="0.25">
      <c r="A610" s="105" t="s">
        <v>186</v>
      </c>
      <c r="B610" s="105" t="s">
        <v>187</v>
      </c>
      <c r="C610" s="106">
        <v>0</v>
      </c>
      <c r="D610" s="106">
        <v>48000</v>
      </c>
      <c r="E610" s="106">
        <v>19199.75</v>
      </c>
      <c r="F610" s="106">
        <f>G610-D610</f>
        <v>-48000</v>
      </c>
      <c r="G610" s="106"/>
      <c r="H610" s="107" t="str">
        <f>IF(C610&lt;&gt;0,0/C610,"-")</f>
        <v>-</v>
      </c>
      <c r="I610" s="107">
        <f>IF(D610&lt;&gt;0,E610/D610,"-")</f>
        <v>0.39999479166666668</v>
      </c>
      <c r="J610" s="106">
        <v>0</v>
      </c>
      <c r="K610" s="108">
        <v>0</v>
      </c>
      <c r="L610" s="108">
        <v>0</v>
      </c>
    </row>
    <row r="611" spans="1:12" ht="15" customHeight="1" x14ac:dyDescent="0.25">
      <c r="A611" s="105" t="s">
        <v>188</v>
      </c>
      <c r="B611" s="105" t="s">
        <v>189</v>
      </c>
      <c r="C611" s="106">
        <v>0</v>
      </c>
      <c r="D611" s="106">
        <v>25000</v>
      </c>
      <c r="E611" s="106">
        <v>4248</v>
      </c>
      <c r="F611" s="106">
        <f>G611-D611</f>
        <v>-25000</v>
      </c>
      <c r="G611" s="106"/>
      <c r="H611" s="107" t="str">
        <f>IF(C611&lt;&gt;0,0/C611,"-")</f>
        <v>-</v>
      </c>
      <c r="I611" s="107">
        <f>IF(D611&lt;&gt;0,E611/D611,"-")</f>
        <v>0.16991999999999999</v>
      </c>
      <c r="J611" s="106">
        <v>0</v>
      </c>
      <c r="K611" s="108">
        <v>0</v>
      </c>
      <c r="L611" s="108">
        <v>0</v>
      </c>
    </row>
    <row r="612" spans="1:12" hidden="1" x14ac:dyDescent="0.25">
      <c r="A612" s="70"/>
      <c r="B612" s="70"/>
      <c r="C612" s="71"/>
      <c r="D612" s="106"/>
      <c r="E612" s="106"/>
      <c r="F612" s="106"/>
      <c r="G612" s="106"/>
      <c r="H612" s="107"/>
      <c r="I612" s="107"/>
      <c r="J612" s="106"/>
      <c r="K612" s="106"/>
      <c r="L612" s="106"/>
    </row>
    <row r="613" spans="1:12" hidden="1" x14ac:dyDescent="0.25">
      <c r="A613" s="70"/>
      <c r="B613" s="70"/>
      <c r="C613" s="71"/>
      <c r="D613" s="71"/>
      <c r="E613" s="71"/>
      <c r="F613" s="71"/>
      <c r="G613" s="78"/>
      <c r="H613" s="79"/>
      <c r="I613" s="79"/>
      <c r="J613" s="78"/>
      <c r="K613" s="78"/>
      <c r="L613" s="78"/>
    </row>
    <row r="614" spans="1:12" ht="20.100000000000001" hidden="1" customHeight="1" x14ac:dyDescent="0.25">
      <c r="A614" s="70"/>
      <c r="B614" s="70"/>
      <c r="C614" s="71"/>
      <c r="D614" s="71"/>
      <c r="E614" s="71"/>
      <c r="F614" s="71"/>
      <c r="G614" s="78"/>
      <c r="H614" s="79"/>
      <c r="I614" s="79"/>
      <c r="J614" s="78"/>
      <c r="K614" s="78"/>
      <c r="L614" s="78"/>
    </row>
    <row r="615" spans="1:12" ht="20.100000000000001" hidden="1" customHeight="1" x14ac:dyDescent="0.25">
      <c r="A615" s="70"/>
      <c r="B615" s="70"/>
      <c r="C615" s="71"/>
      <c r="D615" s="71"/>
      <c r="E615" s="71"/>
      <c r="F615" s="71"/>
      <c r="G615" s="78"/>
      <c r="H615" s="79"/>
      <c r="I615" s="79"/>
      <c r="J615" s="78"/>
      <c r="K615" s="78"/>
      <c r="L615" s="78"/>
    </row>
    <row r="616" spans="1:12" ht="20.100000000000001" hidden="1" customHeight="1" x14ac:dyDescent="0.25">
      <c r="A616" s="70"/>
      <c r="B616" s="70"/>
      <c r="C616" s="71"/>
      <c r="D616" s="71"/>
      <c r="E616" s="71"/>
      <c r="F616" s="71"/>
      <c r="G616" s="78"/>
      <c r="H616" s="79"/>
      <c r="I616" s="79"/>
      <c r="J616" s="78"/>
      <c r="K616" s="78"/>
      <c r="L616" s="78"/>
    </row>
    <row r="617" spans="1:12" ht="20.100000000000001" hidden="1" customHeight="1" x14ac:dyDescent="0.25">
      <c r="A617" s="70"/>
      <c r="B617" s="70"/>
      <c r="C617" s="71"/>
      <c r="D617" s="71"/>
      <c r="E617" s="71"/>
      <c r="F617" s="71"/>
      <c r="G617" s="78"/>
      <c r="H617" s="79"/>
      <c r="I617" s="79"/>
      <c r="J617" s="78"/>
      <c r="K617" s="78"/>
      <c r="L617" s="78"/>
    </row>
    <row r="618" spans="1:12" s="4" customFormat="1" ht="18" customHeight="1" x14ac:dyDescent="0.25">
      <c r="A618" s="84" t="s">
        <v>190</v>
      </c>
      <c r="B618" s="84" t="s">
        <v>191</v>
      </c>
      <c r="C618" s="85">
        <f>SUBTOTAL(9,C619:C640)</f>
        <v>0</v>
      </c>
      <c r="D618" s="85">
        <f>SUBTOTAL(9,D619:D640)</f>
        <v>833450</v>
      </c>
      <c r="E618" s="85">
        <f>SUBTOTAL(9,E619:E640)</f>
        <v>232589.35000000003</v>
      </c>
      <c r="F618" s="85">
        <f>G618-D618</f>
        <v>-833450</v>
      </c>
      <c r="G618" s="85">
        <f>SUBTOTAL(9,G619:G640)</f>
        <v>0</v>
      </c>
      <c r="H618" s="86" t="str">
        <f>IF(C618&lt;&gt;0,E618/C618,"-")</f>
        <v>-</v>
      </c>
      <c r="I618" s="86">
        <f>IF(D618&lt;&gt;0,E618/D618,"-")</f>
        <v>0.27906815045893579</v>
      </c>
      <c r="J618" s="85">
        <f>SUBTOTAL(9,J619:J640)</f>
        <v>0</v>
      </c>
      <c r="K618" s="85">
        <f>SUBTOTAL(9,K619:K640)</f>
        <v>0</v>
      </c>
      <c r="L618" s="85">
        <f>SUBTOTAL(9,L619:L640)</f>
        <v>0</v>
      </c>
    </row>
    <row r="619" spans="1:12" ht="30" hidden="1" customHeight="1" x14ac:dyDescent="0.25">
      <c r="A619" s="70"/>
      <c r="B619" s="70"/>
      <c r="C619" s="71"/>
      <c r="D619" s="87"/>
      <c r="E619" s="87"/>
      <c r="F619" s="87"/>
      <c r="G619" s="78"/>
      <c r="H619" s="79"/>
      <c r="I619" s="79"/>
      <c r="J619" s="78"/>
      <c r="K619" s="78"/>
      <c r="L619" s="78"/>
    </row>
    <row r="620" spans="1:12" ht="409.6" hidden="1" customHeight="1" x14ac:dyDescent="0.25">
      <c r="A620" s="88" t="s">
        <v>190</v>
      </c>
      <c r="B620" s="88" t="s">
        <v>191</v>
      </c>
      <c r="C620" s="89">
        <f>SUBTOTAL(9,C621:C639)</f>
        <v>0</v>
      </c>
      <c r="D620" s="89">
        <f>SUBTOTAL(9,D621:D639)</f>
        <v>833450</v>
      </c>
      <c r="E620" s="89">
        <f>SUBTOTAL(9,E621:E639)</f>
        <v>232589.35000000003</v>
      </c>
      <c r="F620" s="89">
        <f>G620-D620</f>
        <v>-833450</v>
      </c>
      <c r="G620" s="89">
        <f>SUBTOTAL(9,G621:G639)</f>
        <v>0</v>
      </c>
      <c r="H620" s="90" t="str">
        <f>IF(C620&lt;&gt;0,E620/C620,"-")</f>
        <v>-</v>
      </c>
      <c r="I620" s="90">
        <f>IF(D620&lt;&gt;0,E620/D620,"-")</f>
        <v>0.27906815045893579</v>
      </c>
      <c r="J620" s="89">
        <f>SUBTOTAL(9,J621:J639)</f>
        <v>0</v>
      </c>
      <c r="K620" s="89">
        <f>SUBTOTAL(9,K621:K639)</f>
        <v>0</v>
      </c>
      <c r="L620" s="89">
        <f>SUBTOTAL(9,L621:L639)</f>
        <v>0</v>
      </c>
    </row>
    <row r="621" spans="1:12" ht="30" hidden="1" customHeight="1" x14ac:dyDescent="0.25">
      <c r="A621" s="70"/>
      <c r="B621" s="70"/>
      <c r="C621" s="71"/>
      <c r="D621" s="91"/>
      <c r="E621" s="91"/>
      <c r="F621" s="91"/>
      <c r="G621" s="78"/>
      <c r="H621" s="79"/>
      <c r="I621" s="79"/>
      <c r="J621" s="78"/>
      <c r="K621" s="78"/>
      <c r="L621" s="78"/>
    </row>
    <row r="622" spans="1:12" ht="409.6" hidden="1" customHeight="1" x14ac:dyDescent="0.25">
      <c r="A622" s="92" t="s">
        <v>190</v>
      </c>
      <c r="B622" s="92" t="s">
        <v>191</v>
      </c>
      <c r="C622" s="93">
        <f>SUBTOTAL(9,C623:C638)</f>
        <v>0</v>
      </c>
      <c r="D622" s="93">
        <f>SUBTOTAL(9,D623:D638)</f>
        <v>833450</v>
      </c>
      <c r="E622" s="93">
        <f>SUBTOTAL(9,E623:E638)</f>
        <v>232589.35000000003</v>
      </c>
      <c r="F622" s="93">
        <f>G622-D622</f>
        <v>-833450</v>
      </c>
      <c r="G622" s="93">
        <f>SUBTOTAL(9,G623:G638)</f>
        <v>0</v>
      </c>
      <c r="H622" s="94" t="str">
        <f>IF(C622&lt;&gt;0,E622/C622,"-")</f>
        <v>-</v>
      </c>
      <c r="I622" s="94">
        <f>IF(D622&lt;&gt;0,E622/D622,"-")</f>
        <v>0.27906815045893579</v>
      </c>
      <c r="J622" s="93">
        <f>SUBTOTAL(9,J623:J638)</f>
        <v>0</v>
      </c>
      <c r="K622" s="93">
        <f>SUBTOTAL(9,K623:K638)</f>
        <v>0</v>
      </c>
      <c r="L622" s="93">
        <f>SUBTOTAL(9,L623:L638)</f>
        <v>0</v>
      </c>
    </row>
    <row r="623" spans="1:12" ht="30" hidden="1" customHeight="1" x14ac:dyDescent="0.25">
      <c r="A623" s="70"/>
      <c r="B623" s="70"/>
      <c r="C623" s="71"/>
      <c r="D623" s="6"/>
      <c r="E623" s="6"/>
      <c r="F623" s="6"/>
      <c r="G623" s="78"/>
      <c r="H623" s="79"/>
      <c r="I623" s="79"/>
      <c r="J623" s="78"/>
      <c r="K623" s="78"/>
      <c r="L623" s="78"/>
    </row>
    <row r="624" spans="1:12" ht="409.6" hidden="1" customHeight="1" x14ac:dyDescent="0.25">
      <c r="A624" s="95" t="s">
        <v>190</v>
      </c>
      <c r="B624" s="95" t="s">
        <v>191</v>
      </c>
      <c r="C624" s="96">
        <f>SUBTOTAL(9,C625:C637)</f>
        <v>0</v>
      </c>
      <c r="D624" s="96">
        <f>SUBTOTAL(9,D625:D637)</f>
        <v>833450</v>
      </c>
      <c r="E624" s="96">
        <f>SUBTOTAL(9,E625:E637)</f>
        <v>232589.35000000003</v>
      </c>
      <c r="F624" s="96">
        <f>G624-D624</f>
        <v>-833450</v>
      </c>
      <c r="G624" s="96">
        <f>SUBTOTAL(9,G625:G637)</f>
        <v>0</v>
      </c>
      <c r="H624" s="97" t="str">
        <f>IF(C624&lt;&gt;0,E624/C624,"-")</f>
        <v>-</v>
      </c>
      <c r="I624" s="97">
        <f>IF(D624&lt;&gt;0,E624/D624,"-")</f>
        <v>0.27906815045893579</v>
      </c>
      <c r="J624" s="96">
        <f>SUBTOTAL(9,J625:J637)</f>
        <v>0</v>
      </c>
      <c r="K624" s="96">
        <f>SUBTOTAL(9,K625:K637)</f>
        <v>0</v>
      </c>
      <c r="L624" s="96">
        <f>SUBTOTAL(9,L625:L637)</f>
        <v>0</v>
      </c>
    </row>
    <row r="625" spans="1:12" ht="30" hidden="1" customHeight="1" x14ac:dyDescent="0.25">
      <c r="A625" s="70"/>
      <c r="B625" s="70"/>
      <c r="C625" s="71"/>
      <c r="D625" s="98"/>
      <c r="E625" s="98"/>
      <c r="F625" s="98"/>
      <c r="G625" s="78"/>
      <c r="H625" s="79"/>
      <c r="I625" s="79"/>
      <c r="J625" s="78"/>
      <c r="K625" s="78"/>
      <c r="L625" s="78"/>
    </row>
    <row r="626" spans="1:12" ht="409.6" hidden="1" customHeight="1" x14ac:dyDescent="0.25">
      <c r="A626" s="99" t="s">
        <v>190</v>
      </c>
      <c r="B626" s="99" t="s">
        <v>191</v>
      </c>
      <c r="C626" s="100">
        <f>SUBTOTAL(9,C627:C636)</f>
        <v>0</v>
      </c>
      <c r="D626" s="100">
        <f>SUBTOTAL(9,D627:D636)</f>
        <v>833450</v>
      </c>
      <c r="E626" s="100">
        <f>SUBTOTAL(9,E627:E636)</f>
        <v>232589.35000000003</v>
      </c>
      <c r="F626" s="100">
        <f>G626-D626</f>
        <v>-833450</v>
      </c>
      <c r="G626" s="100">
        <f>SUBTOTAL(9,G627:G636)</f>
        <v>0</v>
      </c>
      <c r="H626" s="101" t="str">
        <f>IF(C626&lt;&gt;0,E626/C626,"-")</f>
        <v>-</v>
      </c>
      <c r="I626" s="101">
        <f>IF(D626&lt;&gt;0,E626/D626,"-")</f>
        <v>0.27906815045893579</v>
      </c>
      <c r="J626" s="100">
        <f>SUBTOTAL(9,J627:J636)</f>
        <v>0</v>
      </c>
      <c r="K626" s="100">
        <f>SUBTOTAL(9,K627:K636)</f>
        <v>0</v>
      </c>
      <c r="L626" s="100">
        <f>SUBTOTAL(9,L627:L636)</f>
        <v>0</v>
      </c>
    </row>
    <row r="627" spans="1:12" ht="22.5" hidden="1" customHeight="1" x14ac:dyDescent="0.25">
      <c r="A627" s="70"/>
      <c r="B627" s="70"/>
      <c r="C627" s="71"/>
      <c r="D627" s="98"/>
      <c r="E627" s="98"/>
      <c r="F627" s="98"/>
      <c r="G627" s="98"/>
      <c r="H627" s="102"/>
      <c r="I627" s="102"/>
      <c r="J627" s="98"/>
      <c r="K627" s="98"/>
      <c r="L627" s="98"/>
    </row>
    <row r="628" spans="1:12" ht="409.6" hidden="1" customHeight="1" x14ac:dyDescent="0.25">
      <c r="A628" s="103" t="s">
        <v>190</v>
      </c>
      <c r="B628" s="103" t="s">
        <v>191</v>
      </c>
      <c r="C628" s="98">
        <f>SUBTOTAL(9,C629:C635)</f>
        <v>0</v>
      </c>
      <c r="D628" s="98">
        <f>SUBTOTAL(9,D629:D635)</f>
        <v>833450</v>
      </c>
      <c r="E628" s="98">
        <f>SUBTOTAL(9,E629:E635)</f>
        <v>232589.35000000003</v>
      </c>
      <c r="F628" s="98">
        <f>G628-D628</f>
        <v>-833450</v>
      </c>
      <c r="G628" s="98">
        <f>SUBTOTAL(9,G629:G635)</f>
        <v>0</v>
      </c>
      <c r="H628" s="102" t="str">
        <f>IF(C628&lt;&gt;0,E628/C628,"-")</f>
        <v>-</v>
      </c>
      <c r="I628" s="102">
        <f>IF(D628&lt;&gt;0,E628/D628,"-")</f>
        <v>0.27906815045893579</v>
      </c>
      <c r="J628" s="98">
        <f>SUBTOTAL(9,J629:J635)</f>
        <v>0</v>
      </c>
      <c r="K628" s="98">
        <f>SUBTOTAL(9,K629:K635)</f>
        <v>0</v>
      </c>
      <c r="L628" s="98">
        <f>SUBTOTAL(9,L629:L635)</f>
        <v>0</v>
      </c>
    </row>
    <row r="629" spans="1:12" ht="30" hidden="1" customHeight="1" x14ac:dyDescent="0.25">
      <c r="A629" s="70"/>
      <c r="B629" s="70"/>
      <c r="C629" s="71"/>
      <c r="D629" s="104"/>
      <c r="E629" s="104"/>
      <c r="F629" s="104"/>
      <c r="G629" s="78"/>
      <c r="H629" s="79"/>
      <c r="I629" s="79"/>
      <c r="J629" s="78"/>
      <c r="K629" s="78"/>
      <c r="L629" s="78"/>
    </row>
    <row r="630" spans="1:12" ht="15" customHeight="1" x14ac:dyDescent="0.25">
      <c r="A630" s="105" t="s">
        <v>192</v>
      </c>
      <c r="B630" s="105" t="s">
        <v>193</v>
      </c>
      <c r="C630" s="106">
        <v>0</v>
      </c>
      <c r="D630" s="106">
        <v>200000</v>
      </c>
      <c r="E630" s="106">
        <v>30576.36</v>
      </c>
      <c r="F630" s="106">
        <f>G630-D630</f>
        <v>-200000</v>
      </c>
      <c r="G630" s="106"/>
      <c r="H630" s="107" t="str">
        <f>IF(C630&lt;&gt;0,0/C630,"-")</f>
        <v>-</v>
      </c>
      <c r="I630" s="107">
        <f>IF(D630&lt;&gt;0,E630/D630,"-")</f>
        <v>0.15288180000000001</v>
      </c>
      <c r="J630" s="106">
        <v>0</v>
      </c>
      <c r="K630" s="108">
        <v>0</v>
      </c>
      <c r="L630" s="108">
        <v>0</v>
      </c>
    </row>
    <row r="631" spans="1:12" ht="15" customHeight="1" x14ac:dyDescent="0.25">
      <c r="A631" s="105" t="s">
        <v>194</v>
      </c>
      <c r="B631" s="105" t="s">
        <v>195</v>
      </c>
      <c r="C631" s="106">
        <v>0</v>
      </c>
      <c r="D631" s="106">
        <v>205000</v>
      </c>
      <c r="E631" s="106">
        <v>173279.67</v>
      </c>
      <c r="F631" s="106">
        <f>G631-D631</f>
        <v>-205000</v>
      </c>
      <c r="G631" s="106"/>
      <c r="H631" s="107" t="str">
        <f>IF(C631&lt;&gt;0,0/C631,"-")</f>
        <v>-</v>
      </c>
      <c r="I631" s="107">
        <f>IF(D631&lt;&gt;0,E631/D631,"-")</f>
        <v>0.84526668292682938</v>
      </c>
      <c r="J631" s="106">
        <v>0</v>
      </c>
      <c r="K631" s="108">
        <v>0</v>
      </c>
      <c r="L631" s="108">
        <v>0</v>
      </c>
    </row>
    <row r="632" spans="1:12" ht="15" customHeight="1" x14ac:dyDescent="0.25">
      <c r="A632" s="105" t="s">
        <v>196</v>
      </c>
      <c r="B632" s="105" t="s">
        <v>197</v>
      </c>
      <c r="C632" s="106">
        <v>0</v>
      </c>
      <c r="D632" s="106">
        <v>170000</v>
      </c>
      <c r="E632" s="106">
        <v>4469.99</v>
      </c>
      <c r="F632" s="106">
        <f>G632-D632</f>
        <v>-170000</v>
      </c>
      <c r="G632" s="106"/>
      <c r="H632" s="107" t="str">
        <f>IF(C632&lt;&gt;0,0/C632,"-")</f>
        <v>-</v>
      </c>
      <c r="I632" s="107">
        <f>IF(D632&lt;&gt;0,E632/D632,"-")</f>
        <v>2.629405882352941E-2</v>
      </c>
      <c r="J632" s="106">
        <v>0</v>
      </c>
      <c r="K632" s="108">
        <v>0</v>
      </c>
      <c r="L632" s="108">
        <v>0</v>
      </c>
    </row>
    <row r="633" spans="1:12" ht="15" customHeight="1" x14ac:dyDescent="0.25">
      <c r="A633" s="105" t="s">
        <v>198</v>
      </c>
      <c r="B633" s="105" t="s">
        <v>199</v>
      </c>
      <c r="C633" s="106">
        <v>0</v>
      </c>
      <c r="D633" s="106">
        <v>258450</v>
      </c>
      <c r="E633" s="106">
        <v>24263.33</v>
      </c>
      <c r="F633" s="106">
        <f>G633-D633</f>
        <v>-258450</v>
      </c>
      <c r="G633" s="106"/>
      <c r="H633" s="107" t="str">
        <f>IF(C633&lt;&gt;0,0/C633,"-")</f>
        <v>-</v>
      </c>
      <c r="I633" s="107">
        <f>IF(D633&lt;&gt;0,E633/D633,"-")</f>
        <v>9.3880170245695505E-2</v>
      </c>
      <c r="J633" s="106">
        <v>0</v>
      </c>
      <c r="K633" s="108">
        <v>0</v>
      </c>
      <c r="L633" s="108">
        <v>0</v>
      </c>
    </row>
    <row r="634" spans="1:12" ht="15" customHeight="1" x14ac:dyDescent="0.25">
      <c r="A634" s="105" t="s">
        <v>200</v>
      </c>
      <c r="B634" s="105" t="s">
        <v>201</v>
      </c>
      <c r="C634" s="106">
        <v>0</v>
      </c>
      <c r="D634" s="106">
        <v>0</v>
      </c>
      <c r="E634" s="106">
        <v>0</v>
      </c>
      <c r="F634" s="106">
        <f>G634-D634</f>
        <v>0</v>
      </c>
      <c r="G634" s="106"/>
      <c r="H634" s="107" t="str">
        <f>IF(C634&lt;&gt;0,0/C634,"-")</f>
        <v>-</v>
      </c>
      <c r="I634" s="107" t="str">
        <f>IF(D634&lt;&gt;0,E634/D634,"-")</f>
        <v>-</v>
      </c>
      <c r="J634" s="106">
        <v>0</v>
      </c>
      <c r="K634" s="108">
        <v>0</v>
      </c>
      <c r="L634" s="108">
        <v>0</v>
      </c>
    </row>
    <row r="635" spans="1:12" hidden="1" x14ac:dyDescent="0.25">
      <c r="A635" s="70"/>
      <c r="B635" s="70"/>
      <c r="C635" s="71"/>
      <c r="D635" s="106"/>
      <c r="E635" s="106"/>
      <c r="F635" s="106"/>
      <c r="G635" s="106"/>
      <c r="H635" s="107"/>
      <c r="I635" s="107"/>
      <c r="J635" s="106"/>
      <c r="K635" s="106"/>
      <c r="L635" s="106"/>
    </row>
    <row r="636" spans="1:12" hidden="1" x14ac:dyDescent="0.25">
      <c r="A636" s="70"/>
      <c r="B636" s="70"/>
      <c r="C636" s="71"/>
      <c r="D636" s="71"/>
      <c r="E636" s="71"/>
      <c r="F636" s="71"/>
      <c r="G636" s="78"/>
      <c r="H636" s="79"/>
      <c r="I636" s="79"/>
      <c r="J636" s="78"/>
      <c r="K636" s="78"/>
      <c r="L636" s="78"/>
    </row>
    <row r="637" spans="1:12" ht="20.100000000000001" hidden="1" customHeight="1" x14ac:dyDescent="0.25">
      <c r="A637" s="70"/>
      <c r="B637" s="70"/>
      <c r="C637" s="71"/>
      <c r="D637" s="71"/>
      <c r="E637" s="71"/>
      <c r="F637" s="71"/>
      <c r="G637" s="78"/>
      <c r="H637" s="79"/>
      <c r="I637" s="79"/>
      <c r="J637" s="78"/>
      <c r="K637" s="78"/>
      <c r="L637" s="78"/>
    </row>
    <row r="638" spans="1:12" ht="20.100000000000001" hidden="1" customHeight="1" x14ac:dyDescent="0.25">
      <c r="A638" s="70"/>
      <c r="B638" s="70"/>
      <c r="C638" s="71"/>
      <c r="D638" s="71"/>
      <c r="E638" s="71"/>
      <c r="F638" s="71"/>
      <c r="G638" s="78"/>
      <c r="H638" s="79"/>
      <c r="I638" s="79"/>
      <c r="J638" s="78"/>
      <c r="K638" s="78"/>
      <c r="L638" s="78"/>
    </row>
    <row r="639" spans="1:12" ht="20.100000000000001" hidden="1" customHeight="1" x14ac:dyDescent="0.25">
      <c r="A639" s="70"/>
      <c r="B639" s="70"/>
      <c r="C639" s="71"/>
      <c r="D639" s="71"/>
      <c r="E639" s="71"/>
      <c r="F639" s="71"/>
      <c r="G639" s="78"/>
      <c r="H639" s="79"/>
      <c r="I639" s="79"/>
      <c r="J639" s="78"/>
      <c r="K639" s="78"/>
      <c r="L639" s="78"/>
    </row>
    <row r="640" spans="1:12" ht="20.100000000000001" hidden="1" customHeight="1" x14ac:dyDescent="0.25">
      <c r="A640" s="70"/>
      <c r="B640" s="70"/>
      <c r="C640" s="71"/>
      <c r="D640" s="71"/>
      <c r="E640" s="71"/>
      <c r="F640" s="71"/>
      <c r="G640" s="78"/>
      <c r="H640" s="79"/>
      <c r="I640" s="79"/>
      <c r="J640" s="78"/>
      <c r="K640" s="78"/>
      <c r="L640" s="78"/>
    </row>
    <row r="641" spans="1:12" s="4" customFormat="1" ht="18" customHeight="1" x14ac:dyDescent="0.25">
      <c r="A641" s="84" t="s">
        <v>202</v>
      </c>
      <c r="B641" s="84" t="s">
        <v>203</v>
      </c>
      <c r="C641" s="85">
        <f>SUBTOTAL(9,C642:C667)</f>
        <v>0</v>
      </c>
      <c r="D641" s="85">
        <f>SUBTOTAL(9,D642:D667)</f>
        <v>7431185</v>
      </c>
      <c r="E641" s="85">
        <f>SUBTOTAL(9,E642:E667)</f>
        <v>688533.97000000009</v>
      </c>
      <c r="F641" s="85">
        <f>G641-D641</f>
        <v>-7431185</v>
      </c>
      <c r="G641" s="85">
        <f>SUBTOTAL(9,G642:G667)</f>
        <v>0</v>
      </c>
      <c r="H641" s="86" t="str">
        <f>IF(C641&lt;&gt;0,E641/C641,"-")</f>
        <v>-</v>
      </c>
      <c r="I641" s="86">
        <f>IF(D641&lt;&gt;0,E641/D641,"-")</f>
        <v>9.2654666785983678E-2</v>
      </c>
      <c r="J641" s="85">
        <f>SUBTOTAL(9,J642:J667)</f>
        <v>0</v>
      </c>
      <c r="K641" s="85">
        <f>SUBTOTAL(9,K642:K667)</f>
        <v>0</v>
      </c>
      <c r="L641" s="85">
        <f>SUBTOTAL(9,L642:L667)</f>
        <v>0</v>
      </c>
    </row>
    <row r="642" spans="1:12" ht="30" hidden="1" customHeight="1" x14ac:dyDescent="0.25">
      <c r="A642" s="70"/>
      <c r="B642" s="70"/>
      <c r="C642" s="71"/>
      <c r="D642" s="87"/>
      <c r="E642" s="87"/>
      <c r="F642" s="87"/>
      <c r="G642" s="78"/>
      <c r="H642" s="79"/>
      <c r="I642" s="79"/>
      <c r="J642" s="78"/>
      <c r="K642" s="78"/>
      <c r="L642" s="78"/>
    </row>
    <row r="643" spans="1:12" ht="409.6" hidden="1" customHeight="1" x14ac:dyDescent="0.25">
      <c r="A643" s="88" t="s">
        <v>202</v>
      </c>
      <c r="B643" s="88" t="s">
        <v>203</v>
      </c>
      <c r="C643" s="89">
        <f>SUBTOTAL(9,C644:C666)</f>
        <v>0</v>
      </c>
      <c r="D643" s="89">
        <f>SUBTOTAL(9,D644:D666)</f>
        <v>7431185</v>
      </c>
      <c r="E643" s="89">
        <f>SUBTOTAL(9,E644:E666)</f>
        <v>688533.97000000009</v>
      </c>
      <c r="F643" s="89">
        <f>G643-D643</f>
        <v>-7431185</v>
      </c>
      <c r="G643" s="89">
        <f>SUBTOTAL(9,G644:G666)</f>
        <v>0</v>
      </c>
      <c r="H643" s="90" t="str">
        <f>IF(C643&lt;&gt;0,E643/C643,"-")</f>
        <v>-</v>
      </c>
      <c r="I643" s="90">
        <f>IF(D643&lt;&gt;0,E643/D643,"-")</f>
        <v>9.2654666785983678E-2</v>
      </c>
      <c r="J643" s="89">
        <f>SUBTOTAL(9,J644:J666)</f>
        <v>0</v>
      </c>
      <c r="K643" s="89">
        <f>SUBTOTAL(9,K644:K666)</f>
        <v>0</v>
      </c>
      <c r="L643" s="89">
        <f>SUBTOTAL(9,L644:L666)</f>
        <v>0</v>
      </c>
    </row>
    <row r="644" spans="1:12" ht="30" hidden="1" customHeight="1" x14ac:dyDescent="0.25">
      <c r="A644" s="70"/>
      <c r="B644" s="70"/>
      <c r="C644" s="71"/>
      <c r="D644" s="91"/>
      <c r="E644" s="91"/>
      <c r="F644" s="91"/>
      <c r="G644" s="78"/>
      <c r="H644" s="79"/>
      <c r="I644" s="79"/>
      <c r="J644" s="78"/>
      <c r="K644" s="78"/>
      <c r="L644" s="78"/>
    </row>
    <row r="645" spans="1:12" ht="409.6" hidden="1" customHeight="1" x14ac:dyDescent="0.25">
      <c r="A645" s="92" t="s">
        <v>202</v>
      </c>
      <c r="B645" s="92" t="s">
        <v>203</v>
      </c>
      <c r="C645" s="93">
        <f>SUBTOTAL(9,C646:C665)</f>
        <v>0</v>
      </c>
      <c r="D645" s="93">
        <f>SUBTOTAL(9,D646:D665)</f>
        <v>7431185</v>
      </c>
      <c r="E645" s="93">
        <f>SUBTOTAL(9,E646:E665)</f>
        <v>688533.97000000009</v>
      </c>
      <c r="F645" s="93">
        <f>G645-D645</f>
        <v>-7431185</v>
      </c>
      <c r="G645" s="93">
        <f>SUBTOTAL(9,G646:G665)</f>
        <v>0</v>
      </c>
      <c r="H645" s="94" t="str">
        <f>IF(C645&lt;&gt;0,E645/C645,"-")</f>
        <v>-</v>
      </c>
      <c r="I645" s="94">
        <f>IF(D645&lt;&gt;0,E645/D645,"-")</f>
        <v>9.2654666785983678E-2</v>
      </c>
      <c r="J645" s="93">
        <f>SUBTOTAL(9,J646:J665)</f>
        <v>0</v>
      </c>
      <c r="K645" s="93">
        <f>SUBTOTAL(9,K646:K665)</f>
        <v>0</v>
      </c>
      <c r="L645" s="93">
        <f>SUBTOTAL(9,L646:L665)</f>
        <v>0</v>
      </c>
    </row>
    <row r="646" spans="1:12" ht="30" hidden="1" customHeight="1" x14ac:dyDescent="0.25">
      <c r="A646" s="70"/>
      <c r="B646" s="70"/>
      <c r="C646" s="71"/>
      <c r="D646" s="6"/>
      <c r="E646" s="6"/>
      <c r="F646" s="6"/>
      <c r="G646" s="78"/>
      <c r="H646" s="79"/>
      <c r="I646" s="79"/>
      <c r="J646" s="78"/>
      <c r="K646" s="78"/>
      <c r="L646" s="78"/>
    </row>
    <row r="647" spans="1:12" ht="409.6" hidden="1" customHeight="1" x14ac:dyDescent="0.25">
      <c r="A647" s="95" t="s">
        <v>202</v>
      </c>
      <c r="B647" s="95" t="s">
        <v>203</v>
      </c>
      <c r="C647" s="96">
        <f>SUBTOTAL(9,C648:C664)</f>
        <v>0</v>
      </c>
      <c r="D647" s="96">
        <f>SUBTOTAL(9,D648:D664)</f>
        <v>7431185</v>
      </c>
      <c r="E647" s="96">
        <f>SUBTOTAL(9,E648:E664)</f>
        <v>688533.97000000009</v>
      </c>
      <c r="F647" s="96">
        <f>G647-D647</f>
        <v>-7431185</v>
      </c>
      <c r="G647" s="96">
        <f>SUBTOTAL(9,G648:G664)</f>
        <v>0</v>
      </c>
      <c r="H647" s="97" t="str">
        <f>IF(C647&lt;&gt;0,E647/C647,"-")</f>
        <v>-</v>
      </c>
      <c r="I647" s="97">
        <f>IF(D647&lt;&gt;0,E647/D647,"-")</f>
        <v>9.2654666785983678E-2</v>
      </c>
      <c r="J647" s="96">
        <f>SUBTOTAL(9,J648:J664)</f>
        <v>0</v>
      </c>
      <c r="K647" s="96">
        <f>SUBTOTAL(9,K648:K664)</f>
        <v>0</v>
      </c>
      <c r="L647" s="96">
        <f>SUBTOTAL(9,L648:L664)</f>
        <v>0</v>
      </c>
    </row>
    <row r="648" spans="1:12" ht="30" hidden="1" customHeight="1" x14ac:dyDescent="0.25">
      <c r="A648" s="70"/>
      <c r="B648" s="70"/>
      <c r="C648" s="71"/>
      <c r="D648" s="98"/>
      <c r="E648" s="98"/>
      <c r="F648" s="98"/>
      <c r="G648" s="78"/>
      <c r="H648" s="79"/>
      <c r="I648" s="79"/>
      <c r="J648" s="78"/>
      <c r="K648" s="78"/>
      <c r="L648" s="78"/>
    </row>
    <row r="649" spans="1:12" ht="409.6" hidden="1" customHeight="1" x14ac:dyDescent="0.25">
      <c r="A649" s="99" t="s">
        <v>202</v>
      </c>
      <c r="B649" s="99" t="s">
        <v>203</v>
      </c>
      <c r="C649" s="100">
        <f>SUBTOTAL(9,C650:C663)</f>
        <v>0</v>
      </c>
      <c r="D649" s="100">
        <f>SUBTOTAL(9,D650:D663)</f>
        <v>7431185</v>
      </c>
      <c r="E649" s="100">
        <f>SUBTOTAL(9,E650:E663)</f>
        <v>688533.97000000009</v>
      </c>
      <c r="F649" s="100">
        <f>G649-D649</f>
        <v>-7431185</v>
      </c>
      <c r="G649" s="100">
        <f>SUBTOTAL(9,G650:G663)</f>
        <v>0</v>
      </c>
      <c r="H649" s="101" t="str">
        <f>IF(C649&lt;&gt;0,E649/C649,"-")</f>
        <v>-</v>
      </c>
      <c r="I649" s="101">
        <f>IF(D649&lt;&gt;0,E649/D649,"-")</f>
        <v>9.2654666785983678E-2</v>
      </c>
      <c r="J649" s="100">
        <f>SUBTOTAL(9,J650:J663)</f>
        <v>0</v>
      </c>
      <c r="K649" s="100">
        <f>SUBTOTAL(9,K650:K663)</f>
        <v>0</v>
      </c>
      <c r="L649" s="100">
        <f>SUBTOTAL(9,L650:L663)</f>
        <v>0</v>
      </c>
    </row>
    <row r="650" spans="1:12" ht="22.5" hidden="1" customHeight="1" x14ac:dyDescent="0.25">
      <c r="A650" s="70"/>
      <c r="B650" s="70"/>
      <c r="C650" s="71"/>
      <c r="D650" s="98"/>
      <c r="E650" s="98"/>
      <c r="F650" s="98"/>
      <c r="G650" s="98"/>
      <c r="H650" s="102"/>
      <c r="I650" s="102"/>
      <c r="J650" s="98"/>
      <c r="K650" s="98"/>
      <c r="L650" s="98"/>
    </row>
    <row r="651" spans="1:12" ht="409.6" hidden="1" customHeight="1" x14ac:dyDescent="0.25">
      <c r="A651" s="103" t="s">
        <v>202</v>
      </c>
      <c r="B651" s="103" t="s">
        <v>203</v>
      </c>
      <c r="C651" s="98">
        <f>SUBTOTAL(9,C652:C662)</f>
        <v>0</v>
      </c>
      <c r="D651" s="98">
        <f>SUBTOTAL(9,D652:D662)</f>
        <v>7431185</v>
      </c>
      <c r="E651" s="98">
        <f>SUBTOTAL(9,E652:E662)</f>
        <v>688533.97000000009</v>
      </c>
      <c r="F651" s="98">
        <f>G651-D651</f>
        <v>-7431185</v>
      </c>
      <c r="G651" s="98">
        <f>SUBTOTAL(9,G652:G662)</f>
        <v>0</v>
      </c>
      <c r="H651" s="102" t="str">
        <f>IF(C651&lt;&gt;0,E651/C651,"-")</f>
        <v>-</v>
      </c>
      <c r="I651" s="102">
        <f>IF(D651&lt;&gt;0,E651/D651,"-")</f>
        <v>9.2654666785983678E-2</v>
      </c>
      <c r="J651" s="98">
        <f>SUBTOTAL(9,J652:J662)</f>
        <v>0</v>
      </c>
      <c r="K651" s="98">
        <f>SUBTOTAL(9,K652:K662)</f>
        <v>0</v>
      </c>
      <c r="L651" s="98">
        <f>SUBTOTAL(9,L652:L662)</f>
        <v>0</v>
      </c>
    </row>
    <row r="652" spans="1:12" ht="30" hidden="1" customHeight="1" x14ac:dyDescent="0.25">
      <c r="A652" s="70"/>
      <c r="B652" s="70"/>
      <c r="C652" s="71"/>
      <c r="D652" s="104"/>
      <c r="E652" s="104"/>
      <c r="F652" s="104"/>
      <c r="G652" s="78"/>
      <c r="H652" s="79"/>
      <c r="I652" s="79"/>
      <c r="J652" s="78"/>
      <c r="K652" s="78"/>
      <c r="L652" s="78"/>
    </row>
    <row r="653" spans="1:12" ht="15" customHeight="1" x14ac:dyDescent="0.25">
      <c r="A653" s="105" t="s">
        <v>204</v>
      </c>
      <c r="B653" s="105" t="s">
        <v>205</v>
      </c>
      <c r="C653" s="106">
        <v>0</v>
      </c>
      <c r="D653" s="106">
        <v>46000</v>
      </c>
      <c r="E653" s="106">
        <v>31922.11</v>
      </c>
      <c r="F653" s="106">
        <f t="shared" ref="F653:F661" si="2">G653-D653</f>
        <v>-46000</v>
      </c>
      <c r="G653" s="106"/>
      <c r="H653" s="107" t="str">
        <f t="shared" ref="H653:H661" si="3">IF(C653&lt;&gt;0,0/C653,"-")</f>
        <v>-</v>
      </c>
      <c r="I653" s="107">
        <f t="shared" ref="I653:I661" si="4">IF(D653&lt;&gt;0,E653/D653,"-")</f>
        <v>0.69395891304347823</v>
      </c>
      <c r="J653" s="106">
        <v>0</v>
      </c>
      <c r="K653" s="108">
        <v>0</v>
      </c>
      <c r="L653" s="108">
        <v>0</v>
      </c>
    </row>
    <row r="654" spans="1:12" ht="15" customHeight="1" x14ac:dyDescent="0.25">
      <c r="A654" s="105" t="s">
        <v>206</v>
      </c>
      <c r="B654" s="105" t="s">
        <v>207</v>
      </c>
      <c r="C654" s="106">
        <v>0</v>
      </c>
      <c r="D654" s="106">
        <v>2120000</v>
      </c>
      <c r="E654" s="106">
        <v>117909.17</v>
      </c>
      <c r="F654" s="106">
        <f t="shared" si="2"/>
        <v>-2120000</v>
      </c>
      <c r="G654" s="106"/>
      <c r="H654" s="107" t="str">
        <f t="shared" si="3"/>
        <v>-</v>
      </c>
      <c r="I654" s="107">
        <f t="shared" si="4"/>
        <v>5.5617533018867925E-2</v>
      </c>
      <c r="J654" s="106">
        <v>0</v>
      </c>
      <c r="K654" s="108">
        <v>0</v>
      </c>
      <c r="L654" s="108">
        <v>0</v>
      </c>
    </row>
    <row r="655" spans="1:12" ht="15" customHeight="1" x14ac:dyDescent="0.25">
      <c r="A655" s="105" t="s">
        <v>208</v>
      </c>
      <c r="B655" s="105" t="s">
        <v>209</v>
      </c>
      <c r="C655" s="106">
        <v>0</v>
      </c>
      <c r="D655" s="106">
        <v>230794</v>
      </c>
      <c r="E655" s="106">
        <v>100255.14</v>
      </c>
      <c r="F655" s="106">
        <f t="shared" si="2"/>
        <v>-230794</v>
      </c>
      <c r="G655" s="106"/>
      <c r="H655" s="107" t="str">
        <f t="shared" si="3"/>
        <v>-</v>
      </c>
      <c r="I655" s="107">
        <f t="shared" si="4"/>
        <v>0.43439231522483251</v>
      </c>
      <c r="J655" s="106">
        <v>0</v>
      </c>
      <c r="K655" s="108">
        <v>0</v>
      </c>
      <c r="L655" s="108">
        <v>0</v>
      </c>
    </row>
    <row r="656" spans="1:12" ht="15" customHeight="1" x14ac:dyDescent="0.25">
      <c r="A656" s="105" t="s">
        <v>210</v>
      </c>
      <c r="B656" s="105" t="s">
        <v>211</v>
      </c>
      <c r="C656" s="106">
        <v>0</v>
      </c>
      <c r="D656" s="106">
        <v>50000</v>
      </c>
      <c r="E656" s="106">
        <v>24937.26</v>
      </c>
      <c r="F656" s="106">
        <f t="shared" si="2"/>
        <v>-50000</v>
      </c>
      <c r="G656" s="106"/>
      <c r="H656" s="107" t="str">
        <f t="shared" si="3"/>
        <v>-</v>
      </c>
      <c r="I656" s="107">
        <f t="shared" si="4"/>
        <v>0.49874519999999994</v>
      </c>
      <c r="J656" s="106">
        <v>0</v>
      </c>
      <c r="K656" s="108">
        <v>0</v>
      </c>
      <c r="L656" s="108">
        <v>0</v>
      </c>
    </row>
    <row r="657" spans="1:12" ht="15" customHeight="1" x14ac:dyDescent="0.25">
      <c r="A657" s="105" t="s">
        <v>212</v>
      </c>
      <c r="B657" s="105" t="s">
        <v>213</v>
      </c>
      <c r="C657" s="106">
        <v>0</v>
      </c>
      <c r="D657" s="106">
        <v>995000</v>
      </c>
      <c r="E657" s="106">
        <v>19567.02</v>
      </c>
      <c r="F657" s="106">
        <f t="shared" si="2"/>
        <v>-995000</v>
      </c>
      <c r="G657" s="106"/>
      <c r="H657" s="107" t="str">
        <f t="shared" si="3"/>
        <v>-</v>
      </c>
      <c r="I657" s="107">
        <f t="shared" si="4"/>
        <v>1.9665346733668342E-2</v>
      </c>
      <c r="J657" s="106">
        <v>0</v>
      </c>
      <c r="K657" s="108">
        <v>0</v>
      </c>
      <c r="L657" s="108">
        <v>0</v>
      </c>
    </row>
    <row r="658" spans="1:12" ht="15" customHeight="1" x14ac:dyDescent="0.25">
      <c r="A658" s="105" t="s">
        <v>214</v>
      </c>
      <c r="B658" s="105" t="s">
        <v>215</v>
      </c>
      <c r="C658" s="106">
        <v>0</v>
      </c>
      <c r="D658" s="106">
        <v>15000</v>
      </c>
      <c r="E658" s="106">
        <v>10471.379999999999</v>
      </c>
      <c r="F658" s="106">
        <f t="shared" si="2"/>
        <v>-15000</v>
      </c>
      <c r="G658" s="106"/>
      <c r="H658" s="107" t="str">
        <f t="shared" si="3"/>
        <v>-</v>
      </c>
      <c r="I658" s="107">
        <f t="shared" si="4"/>
        <v>0.69809199999999993</v>
      </c>
      <c r="J658" s="106">
        <v>0</v>
      </c>
      <c r="K658" s="108">
        <v>0</v>
      </c>
      <c r="L658" s="108">
        <v>0</v>
      </c>
    </row>
    <row r="659" spans="1:12" ht="15" customHeight="1" x14ac:dyDescent="0.25">
      <c r="A659" s="105" t="s">
        <v>216</v>
      </c>
      <c r="B659" s="105" t="s">
        <v>217</v>
      </c>
      <c r="C659" s="106">
        <v>0</v>
      </c>
      <c r="D659" s="106">
        <v>3700735</v>
      </c>
      <c r="E659" s="106">
        <v>377785.3</v>
      </c>
      <c r="F659" s="106">
        <f t="shared" si="2"/>
        <v>-3700735</v>
      </c>
      <c r="G659" s="106"/>
      <c r="H659" s="107" t="str">
        <f t="shared" si="3"/>
        <v>-</v>
      </c>
      <c r="I659" s="107">
        <f t="shared" si="4"/>
        <v>0.10208385631502931</v>
      </c>
      <c r="J659" s="106">
        <v>0</v>
      </c>
      <c r="K659" s="108">
        <v>0</v>
      </c>
      <c r="L659" s="108">
        <v>0</v>
      </c>
    </row>
    <row r="660" spans="1:12" ht="15" customHeight="1" x14ac:dyDescent="0.25">
      <c r="A660" s="105" t="s">
        <v>218</v>
      </c>
      <c r="B660" s="105" t="s">
        <v>219</v>
      </c>
      <c r="C660" s="106">
        <v>0</v>
      </c>
      <c r="D660" s="106">
        <v>20000</v>
      </c>
      <c r="E660" s="106">
        <v>1024.81</v>
      </c>
      <c r="F660" s="106">
        <f t="shared" si="2"/>
        <v>-20000</v>
      </c>
      <c r="G660" s="106"/>
      <c r="H660" s="107" t="str">
        <f t="shared" si="3"/>
        <v>-</v>
      </c>
      <c r="I660" s="107">
        <f t="shared" si="4"/>
        <v>5.1240499999999994E-2</v>
      </c>
      <c r="J660" s="106">
        <v>0</v>
      </c>
      <c r="K660" s="108">
        <v>0</v>
      </c>
      <c r="L660" s="108">
        <v>0</v>
      </c>
    </row>
    <row r="661" spans="1:12" ht="15" customHeight="1" x14ac:dyDescent="0.25">
      <c r="A661" s="105" t="s">
        <v>220</v>
      </c>
      <c r="B661" s="105" t="s">
        <v>221</v>
      </c>
      <c r="C661" s="106">
        <v>0</v>
      </c>
      <c r="D661" s="106">
        <v>253656</v>
      </c>
      <c r="E661" s="106">
        <v>4661.78</v>
      </c>
      <c r="F661" s="106">
        <f t="shared" si="2"/>
        <v>-253656</v>
      </c>
      <c r="G661" s="106"/>
      <c r="H661" s="107" t="str">
        <f t="shared" si="3"/>
        <v>-</v>
      </c>
      <c r="I661" s="107">
        <f t="shared" si="4"/>
        <v>1.8378354937395525E-2</v>
      </c>
      <c r="J661" s="106">
        <v>0</v>
      </c>
      <c r="K661" s="108">
        <v>0</v>
      </c>
      <c r="L661" s="108">
        <v>0</v>
      </c>
    </row>
    <row r="662" spans="1:12" hidden="1" x14ac:dyDescent="0.25">
      <c r="A662" s="70"/>
      <c r="B662" s="70"/>
      <c r="C662" s="71"/>
      <c r="D662" s="106"/>
      <c r="E662" s="106"/>
      <c r="F662" s="106"/>
      <c r="G662" s="106"/>
      <c r="H662" s="107"/>
      <c r="I662" s="107"/>
      <c r="J662" s="106"/>
      <c r="K662" s="106"/>
      <c r="L662" s="106"/>
    </row>
    <row r="663" spans="1:12" hidden="1" x14ac:dyDescent="0.25">
      <c r="A663" s="70"/>
      <c r="B663" s="70"/>
      <c r="C663" s="71"/>
      <c r="D663" s="71"/>
      <c r="E663" s="71"/>
      <c r="F663" s="71"/>
      <c r="G663" s="78"/>
      <c r="H663" s="79"/>
      <c r="I663" s="79"/>
      <c r="J663" s="78"/>
      <c r="K663" s="78"/>
      <c r="L663" s="78"/>
    </row>
    <row r="664" spans="1:12" ht="20.100000000000001" hidden="1" customHeight="1" x14ac:dyDescent="0.25">
      <c r="A664" s="70"/>
      <c r="B664" s="70"/>
      <c r="C664" s="71"/>
      <c r="D664" s="71"/>
      <c r="E664" s="71"/>
      <c r="F664" s="71"/>
      <c r="G664" s="78"/>
      <c r="H664" s="79"/>
      <c r="I664" s="79"/>
      <c r="J664" s="78"/>
      <c r="K664" s="78"/>
      <c r="L664" s="78"/>
    </row>
    <row r="665" spans="1:12" ht="20.100000000000001" hidden="1" customHeight="1" x14ac:dyDescent="0.25">
      <c r="A665" s="70"/>
      <c r="B665" s="70"/>
      <c r="C665" s="71"/>
      <c r="D665" s="71"/>
      <c r="E665" s="71"/>
      <c r="F665" s="71"/>
      <c r="G665" s="78"/>
      <c r="H665" s="79"/>
      <c r="I665" s="79"/>
      <c r="J665" s="78"/>
      <c r="K665" s="78"/>
      <c r="L665" s="78"/>
    </row>
    <row r="666" spans="1:12" ht="20.100000000000001" hidden="1" customHeight="1" x14ac:dyDescent="0.25">
      <c r="A666" s="70"/>
      <c r="B666" s="70"/>
      <c r="C666" s="71"/>
      <c r="D666" s="71"/>
      <c r="E666" s="71"/>
      <c r="F666" s="71"/>
      <c r="G666" s="78"/>
      <c r="H666" s="79"/>
      <c r="I666" s="79"/>
      <c r="J666" s="78"/>
      <c r="K666" s="78"/>
      <c r="L666" s="78"/>
    </row>
    <row r="667" spans="1:12" ht="20.100000000000001" hidden="1" customHeight="1" x14ac:dyDescent="0.25">
      <c r="A667" s="70"/>
      <c r="B667" s="70"/>
      <c r="C667" s="71"/>
      <c r="D667" s="71"/>
      <c r="E667" s="71"/>
      <c r="F667" s="71"/>
      <c r="G667" s="78"/>
      <c r="H667" s="79"/>
      <c r="I667" s="79"/>
      <c r="J667" s="78"/>
      <c r="K667" s="78"/>
      <c r="L667" s="78"/>
    </row>
    <row r="668" spans="1:12" s="4" customFormat="1" ht="18" customHeight="1" x14ac:dyDescent="0.25">
      <c r="A668" s="84" t="s">
        <v>222</v>
      </c>
      <c r="B668" s="84" t="s">
        <v>223</v>
      </c>
      <c r="C668" s="85">
        <f>SUBTOTAL(9,C669:C691)</f>
        <v>0</v>
      </c>
      <c r="D668" s="85">
        <f>SUBTOTAL(9,D669:D691)</f>
        <v>180000</v>
      </c>
      <c r="E668" s="85">
        <f>SUBTOTAL(9,E669:E691)</f>
        <v>54709.99</v>
      </c>
      <c r="F668" s="85">
        <f>G668-D668</f>
        <v>-180000</v>
      </c>
      <c r="G668" s="85">
        <f>SUBTOTAL(9,G669:G691)</f>
        <v>0</v>
      </c>
      <c r="H668" s="86" t="str">
        <f>IF(C668&lt;&gt;0,E668/C668,"-")</f>
        <v>-</v>
      </c>
      <c r="I668" s="86">
        <f>IF(D668&lt;&gt;0,E668/D668,"-")</f>
        <v>0.30394438888888886</v>
      </c>
      <c r="J668" s="85">
        <f>SUBTOTAL(9,J669:J691)</f>
        <v>0</v>
      </c>
      <c r="K668" s="85">
        <f>SUBTOTAL(9,K669:K691)</f>
        <v>0</v>
      </c>
      <c r="L668" s="85">
        <f>SUBTOTAL(9,L669:L691)</f>
        <v>0</v>
      </c>
    </row>
    <row r="669" spans="1:12" ht="30" hidden="1" customHeight="1" x14ac:dyDescent="0.25">
      <c r="A669" s="70"/>
      <c r="B669" s="70"/>
      <c r="C669" s="71"/>
      <c r="D669" s="87"/>
      <c r="E669" s="87"/>
      <c r="F669" s="87"/>
      <c r="G669" s="78"/>
      <c r="H669" s="79"/>
      <c r="I669" s="79"/>
      <c r="J669" s="78"/>
      <c r="K669" s="78"/>
      <c r="L669" s="78"/>
    </row>
    <row r="670" spans="1:12" ht="409.6" hidden="1" customHeight="1" x14ac:dyDescent="0.25">
      <c r="A670" s="88" t="s">
        <v>222</v>
      </c>
      <c r="B670" s="88" t="s">
        <v>223</v>
      </c>
      <c r="C670" s="89">
        <f>SUBTOTAL(9,C671:C690)</f>
        <v>0</v>
      </c>
      <c r="D670" s="89">
        <f>SUBTOTAL(9,D671:D690)</f>
        <v>180000</v>
      </c>
      <c r="E670" s="89">
        <f>SUBTOTAL(9,E671:E690)</f>
        <v>54709.99</v>
      </c>
      <c r="F670" s="89">
        <f>G670-D670</f>
        <v>-180000</v>
      </c>
      <c r="G670" s="89">
        <f>SUBTOTAL(9,G671:G690)</f>
        <v>0</v>
      </c>
      <c r="H670" s="90" t="str">
        <f>IF(C670&lt;&gt;0,E670/C670,"-")</f>
        <v>-</v>
      </c>
      <c r="I670" s="90">
        <f>IF(D670&lt;&gt;0,E670/D670,"-")</f>
        <v>0.30394438888888886</v>
      </c>
      <c r="J670" s="89">
        <f>SUBTOTAL(9,J671:J690)</f>
        <v>0</v>
      </c>
      <c r="K670" s="89">
        <f>SUBTOTAL(9,K671:K690)</f>
        <v>0</v>
      </c>
      <c r="L670" s="89">
        <f>SUBTOTAL(9,L671:L690)</f>
        <v>0</v>
      </c>
    </row>
    <row r="671" spans="1:12" ht="30" hidden="1" customHeight="1" x14ac:dyDescent="0.25">
      <c r="A671" s="70"/>
      <c r="B671" s="70"/>
      <c r="C671" s="71"/>
      <c r="D671" s="91"/>
      <c r="E671" s="91"/>
      <c r="F671" s="91"/>
      <c r="G671" s="78"/>
      <c r="H671" s="79"/>
      <c r="I671" s="79"/>
      <c r="J671" s="78"/>
      <c r="K671" s="78"/>
      <c r="L671" s="78"/>
    </row>
    <row r="672" spans="1:12" ht="409.6" hidden="1" customHeight="1" x14ac:dyDescent="0.25">
      <c r="A672" s="92" t="s">
        <v>222</v>
      </c>
      <c r="B672" s="92" t="s">
        <v>223</v>
      </c>
      <c r="C672" s="93">
        <f>SUBTOTAL(9,C673:C689)</f>
        <v>0</v>
      </c>
      <c r="D672" s="93">
        <f>SUBTOTAL(9,D673:D689)</f>
        <v>180000</v>
      </c>
      <c r="E672" s="93">
        <f>SUBTOTAL(9,E673:E689)</f>
        <v>54709.99</v>
      </c>
      <c r="F672" s="93">
        <f>G672-D672</f>
        <v>-180000</v>
      </c>
      <c r="G672" s="93">
        <f>SUBTOTAL(9,G673:G689)</f>
        <v>0</v>
      </c>
      <c r="H672" s="94" t="str">
        <f>IF(C672&lt;&gt;0,E672/C672,"-")</f>
        <v>-</v>
      </c>
      <c r="I672" s="94">
        <f>IF(D672&lt;&gt;0,E672/D672,"-")</f>
        <v>0.30394438888888886</v>
      </c>
      <c r="J672" s="93">
        <f>SUBTOTAL(9,J673:J689)</f>
        <v>0</v>
      </c>
      <c r="K672" s="93">
        <f>SUBTOTAL(9,K673:K689)</f>
        <v>0</v>
      </c>
      <c r="L672" s="93">
        <f>SUBTOTAL(9,L673:L689)</f>
        <v>0</v>
      </c>
    </row>
    <row r="673" spans="1:12" ht="30" hidden="1" customHeight="1" x14ac:dyDescent="0.25">
      <c r="A673" s="70"/>
      <c r="B673" s="70"/>
      <c r="C673" s="71"/>
      <c r="D673" s="6"/>
      <c r="E673" s="6"/>
      <c r="F673" s="6"/>
      <c r="G673" s="78"/>
      <c r="H673" s="79"/>
      <c r="I673" s="79"/>
      <c r="J673" s="78"/>
      <c r="K673" s="78"/>
      <c r="L673" s="78"/>
    </row>
    <row r="674" spans="1:12" ht="409.6" hidden="1" customHeight="1" x14ac:dyDescent="0.25">
      <c r="A674" s="95" t="s">
        <v>222</v>
      </c>
      <c r="B674" s="95" t="s">
        <v>223</v>
      </c>
      <c r="C674" s="96">
        <f>SUBTOTAL(9,C675:C688)</f>
        <v>0</v>
      </c>
      <c r="D674" s="96">
        <f>SUBTOTAL(9,D675:D688)</f>
        <v>180000</v>
      </c>
      <c r="E674" s="96">
        <f>SUBTOTAL(9,E675:E688)</f>
        <v>54709.99</v>
      </c>
      <c r="F674" s="96">
        <f>G674-D674</f>
        <v>-180000</v>
      </c>
      <c r="G674" s="96">
        <f>SUBTOTAL(9,G675:G688)</f>
        <v>0</v>
      </c>
      <c r="H674" s="97" t="str">
        <f>IF(C674&lt;&gt;0,E674/C674,"-")</f>
        <v>-</v>
      </c>
      <c r="I674" s="97">
        <f>IF(D674&lt;&gt;0,E674/D674,"-")</f>
        <v>0.30394438888888886</v>
      </c>
      <c r="J674" s="96">
        <f>SUBTOTAL(9,J675:J688)</f>
        <v>0</v>
      </c>
      <c r="K674" s="96">
        <f>SUBTOTAL(9,K675:K688)</f>
        <v>0</v>
      </c>
      <c r="L674" s="96">
        <f>SUBTOTAL(9,L675:L688)</f>
        <v>0</v>
      </c>
    </row>
    <row r="675" spans="1:12" ht="30" hidden="1" customHeight="1" x14ac:dyDescent="0.25">
      <c r="A675" s="70"/>
      <c r="B675" s="70"/>
      <c r="C675" s="71"/>
      <c r="D675" s="98"/>
      <c r="E675" s="98"/>
      <c r="F675" s="98"/>
      <c r="G675" s="78"/>
      <c r="H675" s="79"/>
      <c r="I675" s="79"/>
      <c r="J675" s="78"/>
      <c r="K675" s="78"/>
      <c r="L675" s="78"/>
    </row>
    <row r="676" spans="1:12" ht="409.6" hidden="1" customHeight="1" x14ac:dyDescent="0.25">
      <c r="A676" s="99" t="s">
        <v>222</v>
      </c>
      <c r="B676" s="99" t="s">
        <v>223</v>
      </c>
      <c r="C676" s="100">
        <f>SUBTOTAL(9,C677:C687)</f>
        <v>0</v>
      </c>
      <c r="D676" s="100">
        <f>SUBTOTAL(9,D677:D687)</f>
        <v>180000</v>
      </c>
      <c r="E676" s="100">
        <f>SUBTOTAL(9,E677:E687)</f>
        <v>54709.99</v>
      </c>
      <c r="F676" s="100">
        <f>G676-D676</f>
        <v>-180000</v>
      </c>
      <c r="G676" s="100">
        <f>SUBTOTAL(9,G677:G687)</f>
        <v>0</v>
      </c>
      <c r="H676" s="101" t="str">
        <f>IF(C676&lt;&gt;0,E676/C676,"-")</f>
        <v>-</v>
      </c>
      <c r="I676" s="101">
        <f>IF(D676&lt;&gt;0,E676/D676,"-")</f>
        <v>0.30394438888888886</v>
      </c>
      <c r="J676" s="100">
        <f>SUBTOTAL(9,J677:J687)</f>
        <v>0</v>
      </c>
      <c r="K676" s="100">
        <f>SUBTOTAL(9,K677:K687)</f>
        <v>0</v>
      </c>
      <c r="L676" s="100">
        <f>SUBTOTAL(9,L677:L687)</f>
        <v>0</v>
      </c>
    </row>
    <row r="677" spans="1:12" ht="22.5" hidden="1" customHeight="1" x14ac:dyDescent="0.25">
      <c r="A677" s="70"/>
      <c r="B677" s="70"/>
      <c r="C677" s="71"/>
      <c r="D677" s="98"/>
      <c r="E677" s="98"/>
      <c r="F677" s="98"/>
      <c r="G677" s="98"/>
      <c r="H677" s="102"/>
      <c r="I677" s="102"/>
      <c r="J677" s="98"/>
      <c r="K677" s="98"/>
      <c r="L677" s="98"/>
    </row>
    <row r="678" spans="1:12" ht="409.6" hidden="1" customHeight="1" x14ac:dyDescent="0.25">
      <c r="A678" s="103" t="s">
        <v>222</v>
      </c>
      <c r="B678" s="103" t="s">
        <v>223</v>
      </c>
      <c r="C678" s="98">
        <f>SUBTOTAL(9,C679:C686)</f>
        <v>0</v>
      </c>
      <c r="D678" s="98">
        <f>SUBTOTAL(9,D679:D686)</f>
        <v>180000</v>
      </c>
      <c r="E678" s="98">
        <f>SUBTOTAL(9,E679:E686)</f>
        <v>54709.99</v>
      </c>
      <c r="F678" s="98">
        <f>G678-D678</f>
        <v>-180000</v>
      </c>
      <c r="G678" s="98">
        <f>SUBTOTAL(9,G679:G686)</f>
        <v>0</v>
      </c>
      <c r="H678" s="102" t="str">
        <f>IF(C678&lt;&gt;0,E678/C678,"-")</f>
        <v>-</v>
      </c>
      <c r="I678" s="102">
        <f>IF(D678&lt;&gt;0,E678/D678,"-")</f>
        <v>0.30394438888888886</v>
      </c>
      <c r="J678" s="98">
        <f>SUBTOTAL(9,J679:J686)</f>
        <v>0</v>
      </c>
      <c r="K678" s="98">
        <f>SUBTOTAL(9,K679:K686)</f>
        <v>0</v>
      </c>
      <c r="L678" s="98">
        <f>SUBTOTAL(9,L679:L686)</f>
        <v>0</v>
      </c>
    </row>
    <row r="679" spans="1:12" ht="30" hidden="1" customHeight="1" x14ac:dyDescent="0.25">
      <c r="A679" s="70"/>
      <c r="B679" s="70"/>
      <c r="C679" s="71"/>
      <c r="D679" s="104"/>
      <c r="E679" s="104"/>
      <c r="F679" s="104"/>
      <c r="G679" s="78"/>
      <c r="H679" s="79"/>
      <c r="I679" s="79"/>
      <c r="J679" s="78"/>
      <c r="K679" s="78"/>
      <c r="L679" s="78"/>
    </row>
    <row r="680" spans="1:12" ht="15" customHeight="1" x14ac:dyDescent="0.25">
      <c r="A680" s="105" t="s">
        <v>224</v>
      </c>
      <c r="B680" s="105" t="s">
        <v>225</v>
      </c>
      <c r="C680" s="106">
        <v>0</v>
      </c>
      <c r="D680" s="106">
        <v>50000</v>
      </c>
      <c r="E680" s="106">
        <v>0</v>
      </c>
      <c r="F680" s="106">
        <f t="shared" ref="F680:F685" si="5">G680-D680</f>
        <v>-50000</v>
      </c>
      <c r="G680" s="106"/>
      <c r="H680" s="107" t="str">
        <f t="shared" ref="H680:H685" si="6">IF(C680&lt;&gt;0,0/C680,"-")</f>
        <v>-</v>
      </c>
      <c r="I680" s="107">
        <f t="shared" ref="I680:I685" si="7">IF(D680&lt;&gt;0,E680/D680,"-")</f>
        <v>0</v>
      </c>
      <c r="J680" s="106">
        <v>0</v>
      </c>
      <c r="K680" s="108">
        <v>0</v>
      </c>
      <c r="L680" s="108">
        <v>0</v>
      </c>
    </row>
    <row r="681" spans="1:12" ht="15" customHeight="1" x14ac:dyDescent="0.25">
      <c r="A681" s="105" t="s">
        <v>226</v>
      </c>
      <c r="B681" s="105" t="s">
        <v>227</v>
      </c>
      <c r="C681" s="106">
        <v>0</v>
      </c>
      <c r="D681" s="106">
        <v>30000</v>
      </c>
      <c r="E681" s="106">
        <v>6528.83</v>
      </c>
      <c r="F681" s="106">
        <f t="shared" si="5"/>
        <v>-30000</v>
      </c>
      <c r="G681" s="106"/>
      <c r="H681" s="107" t="str">
        <f t="shared" si="6"/>
        <v>-</v>
      </c>
      <c r="I681" s="107">
        <f t="shared" si="7"/>
        <v>0.21762766666666666</v>
      </c>
      <c r="J681" s="106">
        <v>0</v>
      </c>
      <c r="K681" s="108">
        <v>0</v>
      </c>
      <c r="L681" s="108">
        <v>0</v>
      </c>
    </row>
    <row r="682" spans="1:12" ht="15" customHeight="1" x14ac:dyDescent="0.25">
      <c r="A682" s="105" t="s">
        <v>228</v>
      </c>
      <c r="B682" s="105" t="s">
        <v>229</v>
      </c>
      <c r="C682" s="106">
        <v>0</v>
      </c>
      <c r="D682" s="106">
        <v>30000</v>
      </c>
      <c r="E682" s="106">
        <v>3340</v>
      </c>
      <c r="F682" s="106">
        <f t="shared" si="5"/>
        <v>-30000</v>
      </c>
      <c r="G682" s="106"/>
      <c r="H682" s="107" t="str">
        <f t="shared" si="6"/>
        <v>-</v>
      </c>
      <c r="I682" s="107">
        <f t="shared" si="7"/>
        <v>0.11133333333333334</v>
      </c>
      <c r="J682" s="106">
        <v>0</v>
      </c>
      <c r="K682" s="108">
        <v>0</v>
      </c>
      <c r="L682" s="108">
        <v>0</v>
      </c>
    </row>
    <row r="683" spans="1:12" ht="15" customHeight="1" x14ac:dyDescent="0.25">
      <c r="A683" s="105" t="s">
        <v>230</v>
      </c>
      <c r="B683" s="105" t="s">
        <v>231</v>
      </c>
      <c r="C683" s="106">
        <v>0</v>
      </c>
      <c r="D683" s="106">
        <v>40000</v>
      </c>
      <c r="E683" s="106">
        <v>21143.66</v>
      </c>
      <c r="F683" s="106">
        <f t="shared" si="5"/>
        <v>-40000</v>
      </c>
      <c r="G683" s="106"/>
      <c r="H683" s="107" t="str">
        <f t="shared" si="6"/>
        <v>-</v>
      </c>
      <c r="I683" s="107">
        <f t="shared" si="7"/>
        <v>0.52859149999999999</v>
      </c>
      <c r="J683" s="106">
        <v>0</v>
      </c>
      <c r="K683" s="108">
        <v>0</v>
      </c>
      <c r="L683" s="108">
        <v>0</v>
      </c>
    </row>
    <row r="684" spans="1:12" ht="15" customHeight="1" x14ac:dyDescent="0.25">
      <c r="A684" s="105" t="s">
        <v>232</v>
      </c>
      <c r="B684" s="105" t="s">
        <v>233</v>
      </c>
      <c r="C684" s="106">
        <v>0</v>
      </c>
      <c r="D684" s="106">
        <v>20000</v>
      </c>
      <c r="E684" s="106">
        <v>12572.5</v>
      </c>
      <c r="F684" s="106">
        <f t="shared" si="5"/>
        <v>-20000</v>
      </c>
      <c r="G684" s="106"/>
      <c r="H684" s="107" t="str">
        <f t="shared" si="6"/>
        <v>-</v>
      </c>
      <c r="I684" s="107">
        <f t="shared" si="7"/>
        <v>0.62862499999999999</v>
      </c>
      <c r="J684" s="106">
        <v>0</v>
      </c>
      <c r="K684" s="108">
        <v>0</v>
      </c>
      <c r="L684" s="108">
        <v>0</v>
      </c>
    </row>
    <row r="685" spans="1:12" ht="15" customHeight="1" x14ac:dyDescent="0.25">
      <c r="A685" s="105" t="s">
        <v>234</v>
      </c>
      <c r="B685" s="105" t="s">
        <v>223</v>
      </c>
      <c r="C685" s="106">
        <v>0</v>
      </c>
      <c r="D685" s="106">
        <v>10000</v>
      </c>
      <c r="E685" s="106">
        <v>11125</v>
      </c>
      <c r="F685" s="106">
        <f t="shared" si="5"/>
        <v>-10000</v>
      </c>
      <c r="G685" s="106"/>
      <c r="H685" s="107" t="str">
        <f t="shared" si="6"/>
        <v>-</v>
      </c>
      <c r="I685" s="107">
        <f t="shared" si="7"/>
        <v>1.1125</v>
      </c>
      <c r="J685" s="106">
        <v>0</v>
      </c>
      <c r="K685" s="108">
        <v>0</v>
      </c>
      <c r="L685" s="108">
        <v>0</v>
      </c>
    </row>
    <row r="686" spans="1:12" hidden="1" x14ac:dyDescent="0.25">
      <c r="A686" s="70"/>
      <c r="B686" s="70"/>
      <c r="C686" s="71"/>
      <c r="D686" s="106"/>
      <c r="E686" s="106"/>
      <c r="F686" s="106"/>
      <c r="G686" s="106"/>
      <c r="H686" s="107"/>
      <c r="I686" s="107"/>
      <c r="J686" s="106"/>
      <c r="K686" s="106"/>
      <c r="L686" s="106"/>
    </row>
    <row r="687" spans="1:12" hidden="1" x14ac:dyDescent="0.25">
      <c r="A687" s="70"/>
      <c r="B687" s="70"/>
      <c r="C687" s="71"/>
      <c r="D687" s="71"/>
      <c r="E687" s="71"/>
      <c r="F687" s="71"/>
      <c r="G687" s="78"/>
      <c r="H687" s="79"/>
      <c r="I687" s="79"/>
      <c r="J687" s="78"/>
      <c r="K687" s="78"/>
      <c r="L687" s="78"/>
    </row>
    <row r="688" spans="1:12" ht="20.100000000000001" hidden="1" customHeight="1" x14ac:dyDescent="0.25">
      <c r="A688" s="70"/>
      <c r="B688" s="70"/>
      <c r="C688" s="71"/>
      <c r="D688" s="71"/>
      <c r="E688" s="71"/>
      <c r="F688" s="71"/>
      <c r="G688" s="78"/>
      <c r="H688" s="79"/>
      <c r="I688" s="79"/>
      <c r="J688" s="78"/>
      <c r="K688" s="78"/>
      <c r="L688" s="78"/>
    </row>
    <row r="689" spans="1:12" ht="20.100000000000001" hidden="1" customHeight="1" x14ac:dyDescent="0.25">
      <c r="A689" s="70"/>
      <c r="B689" s="70"/>
      <c r="C689" s="71"/>
      <c r="D689" s="71"/>
      <c r="E689" s="71"/>
      <c r="F689" s="71"/>
      <c r="G689" s="78"/>
      <c r="H689" s="79"/>
      <c r="I689" s="79"/>
      <c r="J689" s="78"/>
      <c r="K689" s="78"/>
      <c r="L689" s="78"/>
    </row>
    <row r="690" spans="1:12" ht="20.100000000000001" hidden="1" customHeight="1" x14ac:dyDescent="0.25">
      <c r="A690" s="70"/>
      <c r="B690" s="70"/>
      <c r="C690" s="71"/>
      <c r="D690" s="71"/>
      <c r="E690" s="71"/>
      <c r="F690" s="71"/>
      <c r="G690" s="78"/>
      <c r="H690" s="79"/>
      <c r="I690" s="79"/>
      <c r="J690" s="78"/>
      <c r="K690" s="78"/>
      <c r="L690" s="78"/>
    </row>
    <row r="691" spans="1:12" ht="20.100000000000001" hidden="1" customHeight="1" x14ac:dyDescent="0.25">
      <c r="A691" s="70"/>
      <c r="B691" s="70"/>
      <c r="C691" s="71"/>
      <c r="D691" s="71"/>
      <c r="E691" s="71"/>
      <c r="F691" s="71"/>
      <c r="G691" s="78"/>
      <c r="H691" s="79"/>
      <c r="I691" s="79"/>
      <c r="J691" s="78"/>
      <c r="K691" s="78"/>
      <c r="L691" s="78"/>
    </row>
    <row r="692" spans="1:12" ht="20.100000000000001" hidden="1" customHeight="1" x14ac:dyDescent="0.25">
      <c r="A692" s="70"/>
      <c r="B692" s="70"/>
      <c r="C692" s="71"/>
      <c r="D692" s="71"/>
      <c r="E692" s="71"/>
      <c r="F692" s="71"/>
      <c r="G692" s="78"/>
      <c r="H692" s="79"/>
      <c r="I692" s="79"/>
      <c r="J692" s="78"/>
      <c r="K692" s="78"/>
      <c r="L692" s="78"/>
    </row>
    <row r="693" spans="1:12" s="4" customFormat="1" ht="18" customHeight="1" x14ac:dyDescent="0.25">
      <c r="A693" s="80" t="s">
        <v>235</v>
      </c>
      <c r="B693" s="80" t="s">
        <v>236</v>
      </c>
      <c r="C693" s="81">
        <f>SUBTOTAL(9,C694:C755)</f>
        <v>0</v>
      </c>
      <c r="D693" s="81">
        <f>SUBTOTAL(9,D694:D755)</f>
        <v>78000</v>
      </c>
      <c r="E693" s="81">
        <f>SUBTOTAL(9,E694:E755)</f>
        <v>59321.53</v>
      </c>
      <c r="F693" s="81">
        <f>G693-D693</f>
        <v>-78000</v>
      </c>
      <c r="G693" s="81">
        <f>SUBTOTAL(9,G694:G755)</f>
        <v>0</v>
      </c>
      <c r="H693" s="82" t="str">
        <f>IF(C693&lt;&gt;0,E693/C693,"-")</f>
        <v>-</v>
      </c>
      <c r="I693" s="82">
        <f>IF(D693&lt;&gt;0,E693/D693,"-")</f>
        <v>0.76053243589743591</v>
      </c>
      <c r="J693" s="81">
        <f>SUBTOTAL(9,J694:J755)</f>
        <v>40000</v>
      </c>
      <c r="K693" s="81">
        <f>SUBTOTAL(9,K694:K755)</f>
        <v>40000</v>
      </c>
      <c r="L693" s="81">
        <f>SUBTOTAL(9,L694:L755)</f>
        <v>40000</v>
      </c>
    </row>
    <row r="694" spans="1:12" ht="30" hidden="1" customHeight="1" x14ac:dyDescent="0.25">
      <c r="A694" s="70"/>
      <c r="B694" s="57"/>
      <c r="C694" s="83"/>
      <c r="D694" s="83"/>
      <c r="E694" s="83"/>
      <c r="F694" s="83"/>
      <c r="G694" s="78"/>
      <c r="H694" s="79"/>
      <c r="I694" s="79"/>
      <c r="J694" s="78"/>
      <c r="K694" s="78"/>
      <c r="L694" s="78"/>
    </row>
    <row r="695" spans="1:12" s="4" customFormat="1" ht="18" customHeight="1" x14ac:dyDescent="0.25">
      <c r="A695" s="84" t="s">
        <v>235</v>
      </c>
      <c r="B695" s="84" t="s">
        <v>236</v>
      </c>
      <c r="C695" s="85">
        <f>SUBTOTAL(9,C696:C713)</f>
        <v>0</v>
      </c>
      <c r="D695" s="85">
        <f>SUBTOTAL(9,D696:D713)</f>
        <v>0</v>
      </c>
      <c r="E695" s="85">
        <f>SUBTOTAL(9,E696:E713)</f>
        <v>0</v>
      </c>
      <c r="F695" s="85">
        <f>G695-D695</f>
        <v>0</v>
      </c>
      <c r="G695" s="85">
        <f>SUBTOTAL(9,G696:G713)</f>
        <v>0</v>
      </c>
      <c r="H695" s="86" t="str">
        <f>IF(C695&lt;&gt;0,E695/C695,"-")</f>
        <v>-</v>
      </c>
      <c r="I695" s="86" t="str">
        <f>IF(D695&lt;&gt;0,E695/D695,"-")</f>
        <v>-</v>
      </c>
      <c r="J695" s="85">
        <f>SUBTOTAL(9,J696:J713)</f>
        <v>40000</v>
      </c>
      <c r="K695" s="85">
        <f>SUBTOTAL(9,K696:K713)</f>
        <v>40000</v>
      </c>
      <c r="L695" s="85">
        <f>SUBTOTAL(9,L696:L713)</f>
        <v>40000</v>
      </c>
    </row>
    <row r="696" spans="1:12" ht="30" hidden="1" customHeight="1" x14ac:dyDescent="0.25">
      <c r="A696" s="70"/>
      <c r="B696" s="70"/>
      <c r="C696" s="71"/>
      <c r="D696" s="87"/>
      <c r="E696" s="87"/>
      <c r="F696" s="87"/>
      <c r="G696" s="78"/>
      <c r="H696" s="79"/>
      <c r="I696" s="79"/>
      <c r="J696" s="78"/>
      <c r="K696" s="78"/>
      <c r="L696" s="78"/>
    </row>
    <row r="697" spans="1:12" ht="409.6" hidden="1" customHeight="1" x14ac:dyDescent="0.25">
      <c r="A697" s="88" t="s">
        <v>235</v>
      </c>
      <c r="B697" s="88" t="s">
        <v>236</v>
      </c>
      <c r="C697" s="89">
        <f>SUBTOTAL(9,C698:C712)</f>
        <v>0</v>
      </c>
      <c r="D697" s="89">
        <f>SUBTOTAL(9,D698:D712)</f>
        <v>0</v>
      </c>
      <c r="E697" s="89">
        <f>SUBTOTAL(9,E698:E712)</f>
        <v>0</v>
      </c>
      <c r="F697" s="89">
        <f>G697-D697</f>
        <v>0</v>
      </c>
      <c r="G697" s="89">
        <f>SUBTOTAL(9,G698:G712)</f>
        <v>0</v>
      </c>
      <c r="H697" s="90" t="str">
        <f>IF(C697&lt;&gt;0,E697/C697,"-")</f>
        <v>-</v>
      </c>
      <c r="I697" s="90" t="str">
        <f>IF(D697&lt;&gt;0,E697/D697,"-")</f>
        <v>-</v>
      </c>
      <c r="J697" s="89">
        <f>SUBTOTAL(9,J698:J712)</f>
        <v>40000</v>
      </c>
      <c r="K697" s="89">
        <f>SUBTOTAL(9,K698:K712)</f>
        <v>40000</v>
      </c>
      <c r="L697" s="89">
        <f>SUBTOTAL(9,L698:L712)</f>
        <v>40000</v>
      </c>
    </row>
    <row r="698" spans="1:12" ht="30" hidden="1" customHeight="1" x14ac:dyDescent="0.25">
      <c r="A698" s="70"/>
      <c r="B698" s="70"/>
      <c r="C698" s="71"/>
      <c r="D698" s="91"/>
      <c r="E698" s="91"/>
      <c r="F698" s="91"/>
      <c r="G698" s="78"/>
      <c r="H698" s="79"/>
      <c r="I698" s="79"/>
      <c r="J698" s="78"/>
      <c r="K698" s="78"/>
      <c r="L698" s="78"/>
    </row>
    <row r="699" spans="1:12" ht="409.6" hidden="1" customHeight="1" x14ac:dyDescent="0.25">
      <c r="A699" s="92" t="s">
        <v>235</v>
      </c>
      <c r="B699" s="92" t="s">
        <v>236</v>
      </c>
      <c r="C699" s="93">
        <f>SUBTOTAL(9,C700:C711)</f>
        <v>0</v>
      </c>
      <c r="D699" s="93">
        <f>SUBTOTAL(9,D700:D711)</f>
        <v>0</v>
      </c>
      <c r="E699" s="93">
        <f>SUBTOTAL(9,E700:E711)</f>
        <v>0</v>
      </c>
      <c r="F699" s="93">
        <f>G699-D699</f>
        <v>0</v>
      </c>
      <c r="G699" s="93">
        <f>SUBTOTAL(9,G700:G711)</f>
        <v>0</v>
      </c>
      <c r="H699" s="94" t="str">
        <f>IF(C699&lt;&gt;0,E699/C699,"-")</f>
        <v>-</v>
      </c>
      <c r="I699" s="94" t="str">
        <f>IF(D699&lt;&gt;0,E699/D699,"-")</f>
        <v>-</v>
      </c>
      <c r="J699" s="93">
        <f>SUBTOTAL(9,J700:J711)</f>
        <v>40000</v>
      </c>
      <c r="K699" s="93">
        <f>SUBTOTAL(9,K700:K711)</f>
        <v>40000</v>
      </c>
      <c r="L699" s="93">
        <f>SUBTOTAL(9,L700:L711)</f>
        <v>40000</v>
      </c>
    </row>
    <row r="700" spans="1:12" ht="30" hidden="1" customHeight="1" x14ac:dyDescent="0.25">
      <c r="A700" s="70"/>
      <c r="B700" s="70"/>
      <c r="C700" s="71"/>
      <c r="D700" s="6"/>
      <c r="E700" s="6"/>
      <c r="F700" s="6"/>
      <c r="G700" s="78"/>
      <c r="H700" s="79"/>
      <c r="I700" s="79"/>
      <c r="J700" s="78"/>
      <c r="K700" s="78"/>
      <c r="L700" s="78"/>
    </row>
    <row r="701" spans="1:12" ht="409.6" hidden="1" customHeight="1" x14ac:dyDescent="0.25">
      <c r="A701" s="95" t="s">
        <v>235</v>
      </c>
      <c r="B701" s="95" t="s">
        <v>236</v>
      </c>
      <c r="C701" s="96">
        <f>SUBTOTAL(9,C702:C710)</f>
        <v>0</v>
      </c>
      <c r="D701" s="96">
        <f>SUBTOTAL(9,D702:D710)</f>
        <v>0</v>
      </c>
      <c r="E701" s="96">
        <f>SUBTOTAL(9,E702:E710)</f>
        <v>0</v>
      </c>
      <c r="F701" s="96">
        <f>G701-D701</f>
        <v>0</v>
      </c>
      <c r="G701" s="96">
        <f>SUBTOTAL(9,G702:G710)</f>
        <v>0</v>
      </c>
      <c r="H701" s="97" t="str">
        <f>IF(C701&lt;&gt;0,E701/C701,"-")</f>
        <v>-</v>
      </c>
      <c r="I701" s="97" t="str">
        <f>IF(D701&lt;&gt;0,E701/D701,"-")</f>
        <v>-</v>
      </c>
      <c r="J701" s="96">
        <f>SUBTOTAL(9,J702:J710)</f>
        <v>40000</v>
      </c>
      <c r="K701" s="96">
        <f>SUBTOTAL(9,K702:K710)</f>
        <v>40000</v>
      </c>
      <c r="L701" s="96">
        <f>SUBTOTAL(9,L702:L710)</f>
        <v>40000</v>
      </c>
    </row>
    <row r="702" spans="1:12" ht="30" hidden="1" customHeight="1" x14ac:dyDescent="0.25">
      <c r="A702" s="70"/>
      <c r="B702" s="70"/>
      <c r="C702" s="71"/>
      <c r="D702" s="98"/>
      <c r="E702" s="98"/>
      <c r="F702" s="98"/>
      <c r="G702" s="78"/>
      <c r="H702" s="79"/>
      <c r="I702" s="79"/>
      <c r="J702" s="78"/>
      <c r="K702" s="78"/>
      <c r="L702" s="78"/>
    </row>
    <row r="703" spans="1:12" ht="409.6" hidden="1" customHeight="1" x14ac:dyDescent="0.25">
      <c r="A703" s="99" t="s">
        <v>235</v>
      </c>
      <c r="B703" s="99" t="s">
        <v>236</v>
      </c>
      <c r="C703" s="100">
        <f>SUBTOTAL(9,C704:C709)</f>
        <v>0</v>
      </c>
      <c r="D703" s="100">
        <f>SUBTOTAL(9,D704:D709)</f>
        <v>0</v>
      </c>
      <c r="E703" s="100">
        <f>SUBTOTAL(9,E704:E709)</f>
        <v>0</v>
      </c>
      <c r="F703" s="100">
        <f>G703-D703</f>
        <v>0</v>
      </c>
      <c r="G703" s="100">
        <f>SUBTOTAL(9,G704:G709)</f>
        <v>0</v>
      </c>
      <c r="H703" s="101" t="str">
        <f>IF(C703&lt;&gt;0,E703/C703,"-")</f>
        <v>-</v>
      </c>
      <c r="I703" s="101" t="str">
        <f>IF(D703&lt;&gt;0,E703/D703,"-")</f>
        <v>-</v>
      </c>
      <c r="J703" s="100">
        <f>SUBTOTAL(9,J704:J709)</f>
        <v>40000</v>
      </c>
      <c r="K703" s="100">
        <f>SUBTOTAL(9,K704:K709)</f>
        <v>40000</v>
      </c>
      <c r="L703" s="100">
        <f>SUBTOTAL(9,L704:L709)</f>
        <v>40000</v>
      </c>
    </row>
    <row r="704" spans="1:12" ht="22.5" hidden="1" customHeight="1" x14ac:dyDescent="0.25">
      <c r="A704" s="70"/>
      <c r="B704" s="70"/>
      <c r="C704" s="71"/>
      <c r="D704" s="98"/>
      <c r="E704" s="98"/>
      <c r="F704" s="98"/>
      <c r="G704" s="98"/>
      <c r="H704" s="102"/>
      <c r="I704" s="102"/>
      <c r="J704" s="98"/>
      <c r="K704" s="98"/>
      <c r="L704" s="98"/>
    </row>
    <row r="705" spans="1:12" ht="409.6" hidden="1" customHeight="1" x14ac:dyDescent="0.25">
      <c r="A705" s="103" t="s">
        <v>235</v>
      </c>
      <c r="B705" s="103" t="s">
        <v>236</v>
      </c>
      <c r="C705" s="98">
        <f>SUBTOTAL(9,C706:C708)</f>
        <v>0</v>
      </c>
      <c r="D705" s="98">
        <f>SUBTOTAL(9,D706:D708)</f>
        <v>0</v>
      </c>
      <c r="E705" s="98">
        <f>SUBTOTAL(9,E706:E708)</f>
        <v>0</v>
      </c>
      <c r="F705" s="98">
        <f>G705-D705</f>
        <v>0</v>
      </c>
      <c r="G705" s="98">
        <f>SUBTOTAL(9,G706:G708)</f>
        <v>0</v>
      </c>
      <c r="H705" s="102" t="str">
        <f>IF(C705&lt;&gt;0,E705/C705,"-")</f>
        <v>-</v>
      </c>
      <c r="I705" s="102" t="str">
        <f>IF(D705&lt;&gt;0,E705/D705,"-")</f>
        <v>-</v>
      </c>
      <c r="J705" s="98">
        <f>SUBTOTAL(9,J706:J708)</f>
        <v>40000</v>
      </c>
      <c r="K705" s="98">
        <f>SUBTOTAL(9,K706:K708)</f>
        <v>40000</v>
      </c>
      <c r="L705" s="98">
        <f>SUBTOTAL(9,L706:L708)</f>
        <v>40000</v>
      </c>
    </row>
    <row r="706" spans="1:12" ht="30" hidden="1" customHeight="1" x14ac:dyDescent="0.25">
      <c r="A706" s="70"/>
      <c r="B706" s="70"/>
      <c r="C706" s="71"/>
      <c r="D706" s="104"/>
      <c r="E706" s="104"/>
      <c r="F706" s="104"/>
      <c r="G706" s="78"/>
      <c r="H706" s="79"/>
      <c r="I706" s="79"/>
      <c r="J706" s="78"/>
      <c r="K706" s="78"/>
      <c r="L706" s="78"/>
    </row>
    <row r="707" spans="1:12" ht="15" customHeight="1" x14ac:dyDescent="0.25">
      <c r="A707" s="105" t="s">
        <v>235</v>
      </c>
      <c r="B707" s="105" t="s">
        <v>236</v>
      </c>
      <c r="C707" s="106"/>
      <c r="D707" s="106">
        <v>0</v>
      </c>
      <c r="E707" s="106">
        <v>0</v>
      </c>
      <c r="F707" s="106">
        <f>G707-D707</f>
        <v>0</v>
      </c>
      <c r="G707" s="106"/>
      <c r="H707" s="107" t="str">
        <f>IF(C707&lt;&gt;0,0/C707,"-")</f>
        <v>-</v>
      </c>
      <c r="I707" s="107" t="str">
        <f>IF(D707&lt;&gt;0,E707/D707,"-")</f>
        <v>-</v>
      </c>
      <c r="J707" s="106">
        <v>40000</v>
      </c>
      <c r="K707" s="108">
        <v>40000</v>
      </c>
      <c r="L707" s="108">
        <v>40000</v>
      </c>
    </row>
    <row r="708" spans="1:12" hidden="1" x14ac:dyDescent="0.25">
      <c r="A708" s="70"/>
      <c r="B708" s="70"/>
      <c r="C708" s="71"/>
      <c r="D708" s="106"/>
      <c r="E708" s="106"/>
      <c r="F708" s="106"/>
      <c r="G708" s="106"/>
      <c r="H708" s="107"/>
      <c r="I708" s="107"/>
      <c r="J708" s="106"/>
      <c r="K708" s="106"/>
      <c r="L708" s="106"/>
    </row>
    <row r="709" spans="1:12" hidden="1" x14ac:dyDescent="0.25">
      <c r="A709" s="70"/>
      <c r="B709" s="70"/>
      <c r="C709" s="71"/>
      <c r="D709" s="71"/>
      <c r="E709" s="71"/>
      <c r="F709" s="71"/>
      <c r="G709" s="78"/>
      <c r="H709" s="79"/>
      <c r="I709" s="79"/>
      <c r="J709" s="78"/>
      <c r="K709" s="78"/>
      <c r="L709" s="78"/>
    </row>
    <row r="710" spans="1:12" ht="20.100000000000001" hidden="1" customHeight="1" x14ac:dyDescent="0.25">
      <c r="A710" s="70"/>
      <c r="B710" s="70"/>
      <c r="C710" s="71"/>
      <c r="D710" s="71"/>
      <c r="E710" s="71"/>
      <c r="F710" s="71"/>
      <c r="G710" s="78"/>
      <c r="H710" s="79"/>
      <c r="I710" s="79"/>
      <c r="J710" s="78"/>
      <c r="K710" s="78"/>
      <c r="L710" s="78"/>
    </row>
    <row r="711" spans="1:12" ht="20.100000000000001" hidden="1" customHeight="1" x14ac:dyDescent="0.25">
      <c r="A711" s="70"/>
      <c r="B711" s="70"/>
      <c r="C711" s="71"/>
      <c r="D711" s="71"/>
      <c r="E711" s="71"/>
      <c r="F711" s="71"/>
      <c r="G711" s="78"/>
      <c r="H711" s="79"/>
      <c r="I711" s="79"/>
      <c r="J711" s="78"/>
      <c r="K711" s="78"/>
      <c r="L711" s="78"/>
    </row>
    <row r="712" spans="1:12" ht="20.100000000000001" hidden="1" customHeight="1" x14ac:dyDescent="0.25">
      <c r="A712" s="70"/>
      <c r="B712" s="70"/>
      <c r="C712" s="71"/>
      <c r="D712" s="71"/>
      <c r="E712" s="71"/>
      <c r="F712" s="71"/>
      <c r="G712" s="78"/>
      <c r="H712" s="79"/>
      <c r="I712" s="79"/>
      <c r="J712" s="78"/>
      <c r="K712" s="78"/>
      <c r="L712" s="78"/>
    </row>
    <row r="713" spans="1:12" ht="20.100000000000001" hidden="1" customHeight="1" x14ac:dyDescent="0.25">
      <c r="A713" s="70"/>
      <c r="B713" s="70"/>
      <c r="C713" s="71"/>
      <c r="D713" s="71"/>
      <c r="E713" s="71"/>
      <c r="F713" s="71"/>
      <c r="G713" s="78"/>
      <c r="H713" s="79"/>
      <c r="I713" s="79"/>
      <c r="J713" s="78"/>
      <c r="K713" s="78"/>
      <c r="L713" s="78"/>
    </row>
    <row r="714" spans="1:12" s="4" customFormat="1" ht="18" customHeight="1" x14ac:dyDescent="0.25">
      <c r="A714" s="84" t="s">
        <v>237</v>
      </c>
      <c r="B714" s="84" t="s">
        <v>238</v>
      </c>
      <c r="C714" s="85">
        <f>SUBTOTAL(9,C715:C732)</f>
        <v>0</v>
      </c>
      <c r="D714" s="85">
        <f>SUBTOTAL(9,D715:D732)</f>
        <v>40000</v>
      </c>
      <c r="E714" s="85">
        <f>SUBTOTAL(9,E715:E732)</f>
        <v>20253.150000000001</v>
      </c>
      <c r="F714" s="85">
        <f>G714-D714</f>
        <v>-40000</v>
      </c>
      <c r="G714" s="85">
        <f>SUBTOTAL(9,G715:G732)</f>
        <v>0</v>
      </c>
      <c r="H714" s="86" t="str">
        <f>IF(C714&lt;&gt;0,E714/C714,"-")</f>
        <v>-</v>
      </c>
      <c r="I714" s="86">
        <f>IF(D714&lt;&gt;0,E714/D714,"-")</f>
        <v>0.50632874999999999</v>
      </c>
      <c r="J714" s="85">
        <f>SUBTOTAL(9,J715:J732)</f>
        <v>0</v>
      </c>
      <c r="K714" s="85">
        <f>SUBTOTAL(9,K715:K732)</f>
        <v>0</v>
      </c>
      <c r="L714" s="85">
        <f>SUBTOTAL(9,L715:L732)</f>
        <v>0</v>
      </c>
    </row>
    <row r="715" spans="1:12" ht="30" hidden="1" customHeight="1" x14ac:dyDescent="0.25">
      <c r="A715" s="70"/>
      <c r="B715" s="70"/>
      <c r="C715" s="71"/>
      <c r="D715" s="87"/>
      <c r="E715" s="87"/>
      <c r="F715" s="87"/>
      <c r="G715" s="78"/>
      <c r="H715" s="79"/>
      <c r="I715" s="79"/>
      <c r="J715" s="78"/>
      <c r="K715" s="78"/>
      <c r="L715" s="78"/>
    </row>
    <row r="716" spans="1:12" ht="409.6" hidden="1" customHeight="1" x14ac:dyDescent="0.25">
      <c r="A716" s="88" t="s">
        <v>237</v>
      </c>
      <c r="B716" s="88" t="s">
        <v>238</v>
      </c>
      <c r="C716" s="89">
        <f>SUBTOTAL(9,C717:C731)</f>
        <v>0</v>
      </c>
      <c r="D716" s="89">
        <f>SUBTOTAL(9,D717:D731)</f>
        <v>40000</v>
      </c>
      <c r="E716" s="89">
        <f>SUBTOTAL(9,E717:E731)</f>
        <v>20253.150000000001</v>
      </c>
      <c r="F716" s="89">
        <f>G716-D716</f>
        <v>-40000</v>
      </c>
      <c r="G716" s="89">
        <f>SUBTOTAL(9,G717:G731)</f>
        <v>0</v>
      </c>
      <c r="H716" s="90" t="str">
        <f>IF(C716&lt;&gt;0,E716/C716,"-")</f>
        <v>-</v>
      </c>
      <c r="I716" s="90">
        <f>IF(D716&lt;&gt;0,E716/D716,"-")</f>
        <v>0.50632874999999999</v>
      </c>
      <c r="J716" s="89">
        <f>SUBTOTAL(9,J717:J731)</f>
        <v>0</v>
      </c>
      <c r="K716" s="89">
        <f>SUBTOTAL(9,K717:K731)</f>
        <v>0</v>
      </c>
      <c r="L716" s="89">
        <f>SUBTOTAL(9,L717:L731)</f>
        <v>0</v>
      </c>
    </row>
    <row r="717" spans="1:12" ht="30" hidden="1" customHeight="1" x14ac:dyDescent="0.25">
      <c r="A717" s="70"/>
      <c r="B717" s="70"/>
      <c r="C717" s="71"/>
      <c r="D717" s="91"/>
      <c r="E717" s="91"/>
      <c r="F717" s="91"/>
      <c r="G717" s="78"/>
      <c r="H717" s="79"/>
      <c r="I717" s="79"/>
      <c r="J717" s="78"/>
      <c r="K717" s="78"/>
      <c r="L717" s="78"/>
    </row>
    <row r="718" spans="1:12" ht="409.6" hidden="1" customHeight="1" x14ac:dyDescent="0.25">
      <c r="A718" s="92" t="s">
        <v>237</v>
      </c>
      <c r="B718" s="92" t="s">
        <v>238</v>
      </c>
      <c r="C718" s="93">
        <f>SUBTOTAL(9,C719:C730)</f>
        <v>0</v>
      </c>
      <c r="D718" s="93">
        <f>SUBTOTAL(9,D719:D730)</f>
        <v>40000</v>
      </c>
      <c r="E718" s="93">
        <f>SUBTOTAL(9,E719:E730)</f>
        <v>20253.150000000001</v>
      </c>
      <c r="F718" s="93">
        <f>G718-D718</f>
        <v>-40000</v>
      </c>
      <c r="G718" s="93">
        <f>SUBTOTAL(9,G719:G730)</f>
        <v>0</v>
      </c>
      <c r="H718" s="94" t="str">
        <f>IF(C718&lt;&gt;0,E718/C718,"-")</f>
        <v>-</v>
      </c>
      <c r="I718" s="94">
        <f>IF(D718&lt;&gt;0,E718/D718,"-")</f>
        <v>0.50632874999999999</v>
      </c>
      <c r="J718" s="93">
        <f>SUBTOTAL(9,J719:J730)</f>
        <v>0</v>
      </c>
      <c r="K718" s="93">
        <f>SUBTOTAL(9,K719:K730)</f>
        <v>0</v>
      </c>
      <c r="L718" s="93">
        <f>SUBTOTAL(9,L719:L730)</f>
        <v>0</v>
      </c>
    </row>
    <row r="719" spans="1:12" ht="30" hidden="1" customHeight="1" x14ac:dyDescent="0.25">
      <c r="A719" s="70"/>
      <c r="B719" s="70"/>
      <c r="C719" s="71"/>
      <c r="D719" s="6"/>
      <c r="E719" s="6"/>
      <c r="F719" s="6"/>
      <c r="G719" s="78"/>
      <c r="H719" s="79"/>
      <c r="I719" s="79"/>
      <c r="J719" s="78"/>
      <c r="K719" s="78"/>
      <c r="L719" s="78"/>
    </row>
    <row r="720" spans="1:12" ht="409.6" hidden="1" customHeight="1" x14ac:dyDescent="0.25">
      <c r="A720" s="95" t="s">
        <v>237</v>
      </c>
      <c r="B720" s="95" t="s">
        <v>238</v>
      </c>
      <c r="C720" s="96">
        <f>SUBTOTAL(9,C721:C729)</f>
        <v>0</v>
      </c>
      <c r="D720" s="96">
        <f>SUBTOTAL(9,D721:D729)</f>
        <v>40000</v>
      </c>
      <c r="E720" s="96">
        <f>SUBTOTAL(9,E721:E729)</f>
        <v>20253.150000000001</v>
      </c>
      <c r="F720" s="96">
        <f>G720-D720</f>
        <v>-40000</v>
      </c>
      <c r="G720" s="96">
        <f>SUBTOTAL(9,G721:G729)</f>
        <v>0</v>
      </c>
      <c r="H720" s="97" t="str">
        <f>IF(C720&lt;&gt;0,E720/C720,"-")</f>
        <v>-</v>
      </c>
      <c r="I720" s="97">
        <f>IF(D720&lt;&gt;0,E720/D720,"-")</f>
        <v>0.50632874999999999</v>
      </c>
      <c r="J720" s="96">
        <f>SUBTOTAL(9,J721:J729)</f>
        <v>0</v>
      </c>
      <c r="K720" s="96">
        <f>SUBTOTAL(9,K721:K729)</f>
        <v>0</v>
      </c>
      <c r="L720" s="96">
        <f>SUBTOTAL(9,L721:L729)</f>
        <v>0</v>
      </c>
    </row>
    <row r="721" spans="1:12" ht="30" hidden="1" customHeight="1" x14ac:dyDescent="0.25">
      <c r="A721" s="70"/>
      <c r="B721" s="70"/>
      <c r="C721" s="71"/>
      <c r="D721" s="98"/>
      <c r="E721" s="98"/>
      <c r="F721" s="98"/>
      <c r="G721" s="78"/>
      <c r="H721" s="79"/>
      <c r="I721" s="79"/>
      <c r="J721" s="78"/>
      <c r="K721" s="78"/>
      <c r="L721" s="78"/>
    </row>
    <row r="722" spans="1:12" ht="409.6" hidden="1" customHeight="1" x14ac:dyDescent="0.25">
      <c r="A722" s="99" t="s">
        <v>237</v>
      </c>
      <c r="B722" s="99" t="s">
        <v>238</v>
      </c>
      <c r="C722" s="100">
        <f>SUBTOTAL(9,C723:C728)</f>
        <v>0</v>
      </c>
      <c r="D722" s="100">
        <f>SUBTOTAL(9,D723:D728)</f>
        <v>40000</v>
      </c>
      <c r="E722" s="100">
        <f>SUBTOTAL(9,E723:E728)</f>
        <v>20253.150000000001</v>
      </c>
      <c r="F722" s="100">
        <f>G722-D722</f>
        <v>-40000</v>
      </c>
      <c r="G722" s="100">
        <f>SUBTOTAL(9,G723:G728)</f>
        <v>0</v>
      </c>
      <c r="H722" s="101" t="str">
        <f>IF(C722&lt;&gt;0,E722/C722,"-")</f>
        <v>-</v>
      </c>
      <c r="I722" s="101">
        <f>IF(D722&lt;&gt;0,E722/D722,"-")</f>
        <v>0.50632874999999999</v>
      </c>
      <c r="J722" s="100">
        <f>SUBTOTAL(9,J723:J728)</f>
        <v>0</v>
      </c>
      <c r="K722" s="100">
        <f>SUBTOTAL(9,K723:K728)</f>
        <v>0</v>
      </c>
      <c r="L722" s="100">
        <f>SUBTOTAL(9,L723:L728)</f>
        <v>0</v>
      </c>
    </row>
    <row r="723" spans="1:12" ht="22.5" hidden="1" customHeight="1" x14ac:dyDescent="0.25">
      <c r="A723" s="70"/>
      <c r="B723" s="70"/>
      <c r="C723" s="71"/>
      <c r="D723" s="98"/>
      <c r="E723" s="98"/>
      <c r="F723" s="98"/>
      <c r="G723" s="98"/>
      <c r="H723" s="102"/>
      <c r="I723" s="102"/>
      <c r="J723" s="98"/>
      <c r="K723" s="98"/>
      <c r="L723" s="98"/>
    </row>
    <row r="724" spans="1:12" ht="409.6" hidden="1" customHeight="1" x14ac:dyDescent="0.25">
      <c r="A724" s="103" t="s">
        <v>237</v>
      </c>
      <c r="B724" s="103" t="s">
        <v>238</v>
      </c>
      <c r="C724" s="98">
        <f>SUBTOTAL(9,C725:C727)</f>
        <v>0</v>
      </c>
      <c r="D724" s="98">
        <f>SUBTOTAL(9,D725:D727)</f>
        <v>40000</v>
      </c>
      <c r="E724" s="98">
        <f>SUBTOTAL(9,E725:E727)</f>
        <v>20253.150000000001</v>
      </c>
      <c r="F724" s="98">
        <f>G724-D724</f>
        <v>-40000</v>
      </c>
      <c r="G724" s="98">
        <f>SUBTOTAL(9,G725:G727)</f>
        <v>0</v>
      </c>
      <c r="H724" s="102" t="str">
        <f>IF(C724&lt;&gt;0,E724/C724,"-")</f>
        <v>-</v>
      </c>
      <c r="I724" s="102">
        <f>IF(D724&lt;&gt;0,E724/D724,"-")</f>
        <v>0.50632874999999999</v>
      </c>
      <c r="J724" s="98">
        <f>SUBTOTAL(9,J725:J727)</f>
        <v>0</v>
      </c>
      <c r="K724" s="98">
        <f>SUBTOTAL(9,K725:K727)</f>
        <v>0</v>
      </c>
      <c r="L724" s="98">
        <f>SUBTOTAL(9,L725:L727)</f>
        <v>0</v>
      </c>
    </row>
    <row r="725" spans="1:12" ht="30" hidden="1" customHeight="1" x14ac:dyDescent="0.25">
      <c r="A725" s="70"/>
      <c r="B725" s="70"/>
      <c r="C725" s="71"/>
      <c r="D725" s="104"/>
      <c r="E725" s="104"/>
      <c r="F725" s="104"/>
      <c r="G725" s="78"/>
      <c r="H725" s="79"/>
      <c r="I725" s="79"/>
      <c r="J725" s="78"/>
      <c r="K725" s="78"/>
      <c r="L725" s="78"/>
    </row>
    <row r="726" spans="1:12" ht="15" customHeight="1" x14ac:dyDescent="0.25">
      <c r="A726" s="105" t="s">
        <v>239</v>
      </c>
      <c r="B726" s="105" t="s">
        <v>240</v>
      </c>
      <c r="C726" s="106">
        <v>0</v>
      </c>
      <c r="D726" s="106">
        <v>40000</v>
      </c>
      <c r="E726" s="106">
        <v>20253.150000000001</v>
      </c>
      <c r="F726" s="106">
        <f>G726-D726</f>
        <v>-40000</v>
      </c>
      <c r="G726" s="106"/>
      <c r="H726" s="107" t="str">
        <f>IF(C726&lt;&gt;0,0/C726,"-")</f>
        <v>-</v>
      </c>
      <c r="I726" s="107">
        <f>IF(D726&lt;&gt;0,E726/D726,"-")</f>
        <v>0.50632874999999999</v>
      </c>
      <c r="J726" s="106">
        <v>0</v>
      </c>
      <c r="K726" s="108">
        <v>0</v>
      </c>
      <c r="L726" s="108">
        <v>0</v>
      </c>
    </row>
    <row r="727" spans="1:12" hidden="1" x14ac:dyDescent="0.25">
      <c r="A727" s="70"/>
      <c r="B727" s="70"/>
      <c r="C727" s="71"/>
      <c r="D727" s="106"/>
      <c r="E727" s="106"/>
      <c r="F727" s="106"/>
      <c r="G727" s="106"/>
      <c r="H727" s="107"/>
      <c r="I727" s="107"/>
      <c r="J727" s="106"/>
      <c r="K727" s="106"/>
      <c r="L727" s="106"/>
    </row>
    <row r="728" spans="1:12" hidden="1" x14ac:dyDescent="0.25">
      <c r="A728" s="70"/>
      <c r="B728" s="70"/>
      <c r="C728" s="71"/>
      <c r="D728" s="71"/>
      <c r="E728" s="71"/>
      <c r="F728" s="71"/>
      <c r="G728" s="78"/>
      <c r="H728" s="79"/>
      <c r="I728" s="79"/>
      <c r="J728" s="78"/>
      <c r="K728" s="78"/>
      <c r="L728" s="78"/>
    </row>
    <row r="729" spans="1:12" ht="20.100000000000001" hidden="1" customHeight="1" x14ac:dyDescent="0.25">
      <c r="A729" s="70"/>
      <c r="B729" s="70"/>
      <c r="C729" s="71"/>
      <c r="D729" s="71"/>
      <c r="E729" s="71"/>
      <c r="F729" s="71"/>
      <c r="G729" s="78"/>
      <c r="H729" s="79"/>
      <c r="I729" s="79"/>
      <c r="J729" s="78"/>
      <c r="K729" s="78"/>
      <c r="L729" s="78"/>
    </row>
    <row r="730" spans="1:12" ht="20.100000000000001" hidden="1" customHeight="1" x14ac:dyDescent="0.25">
      <c r="A730" s="70"/>
      <c r="B730" s="70"/>
      <c r="C730" s="71"/>
      <c r="D730" s="71"/>
      <c r="E730" s="71"/>
      <c r="F730" s="71"/>
      <c r="G730" s="78"/>
      <c r="H730" s="79"/>
      <c r="I730" s="79"/>
      <c r="J730" s="78"/>
      <c r="K730" s="78"/>
      <c r="L730" s="78"/>
    </row>
    <row r="731" spans="1:12" ht="20.100000000000001" hidden="1" customHeight="1" x14ac:dyDescent="0.25">
      <c r="A731" s="70"/>
      <c r="B731" s="70"/>
      <c r="C731" s="71"/>
      <c r="D731" s="71"/>
      <c r="E731" s="71"/>
      <c r="F731" s="71"/>
      <c r="G731" s="78"/>
      <c r="H731" s="79"/>
      <c r="I731" s="79"/>
      <c r="J731" s="78"/>
      <c r="K731" s="78"/>
      <c r="L731" s="78"/>
    </row>
    <row r="732" spans="1:12" ht="20.100000000000001" hidden="1" customHeight="1" x14ac:dyDescent="0.25">
      <c r="A732" s="70"/>
      <c r="B732" s="70"/>
      <c r="C732" s="71"/>
      <c r="D732" s="71"/>
      <c r="E732" s="71"/>
      <c r="F732" s="71"/>
      <c r="G732" s="78"/>
      <c r="H732" s="79"/>
      <c r="I732" s="79"/>
      <c r="J732" s="78"/>
      <c r="K732" s="78"/>
      <c r="L732" s="78"/>
    </row>
    <row r="733" spans="1:12" s="4" customFormat="1" ht="18" customHeight="1" x14ac:dyDescent="0.25">
      <c r="A733" s="84" t="s">
        <v>241</v>
      </c>
      <c r="B733" s="84" t="s">
        <v>242</v>
      </c>
      <c r="C733" s="85">
        <f>SUBTOTAL(9,C734:C754)</f>
        <v>0</v>
      </c>
      <c r="D733" s="85">
        <f>SUBTOTAL(9,D734:D754)</f>
        <v>38000</v>
      </c>
      <c r="E733" s="85">
        <f>SUBTOTAL(9,E734:E754)</f>
        <v>39068.380000000005</v>
      </c>
      <c r="F733" s="85">
        <f>G733-D733</f>
        <v>-38000</v>
      </c>
      <c r="G733" s="85">
        <f>SUBTOTAL(9,G734:G754)</f>
        <v>0</v>
      </c>
      <c r="H733" s="86" t="str">
        <f>IF(C733&lt;&gt;0,E733/C733,"-")</f>
        <v>-</v>
      </c>
      <c r="I733" s="86">
        <f>IF(D733&lt;&gt;0,E733/D733,"-")</f>
        <v>1.0281152631578949</v>
      </c>
      <c r="J733" s="85">
        <f>SUBTOTAL(9,J734:J754)</f>
        <v>0</v>
      </c>
      <c r="K733" s="85">
        <f>SUBTOTAL(9,K734:K754)</f>
        <v>0</v>
      </c>
      <c r="L733" s="85">
        <f>SUBTOTAL(9,L734:L754)</f>
        <v>0</v>
      </c>
    </row>
    <row r="734" spans="1:12" ht="30" hidden="1" customHeight="1" x14ac:dyDescent="0.25">
      <c r="A734" s="70"/>
      <c r="B734" s="70"/>
      <c r="C734" s="71"/>
      <c r="D734" s="87"/>
      <c r="E734" s="87"/>
      <c r="F734" s="87"/>
      <c r="G734" s="78"/>
      <c r="H734" s="79"/>
      <c r="I734" s="79"/>
      <c r="J734" s="78"/>
      <c r="K734" s="78"/>
      <c r="L734" s="78"/>
    </row>
    <row r="735" spans="1:12" ht="409.6" hidden="1" customHeight="1" x14ac:dyDescent="0.25">
      <c r="A735" s="88" t="s">
        <v>241</v>
      </c>
      <c r="B735" s="88" t="s">
        <v>242</v>
      </c>
      <c r="C735" s="89">
        <f>SUBTOTAL(9,C736:C753)</f>
        <v>0</v>
      </c>
      <c r="D735" s="89">
        <f>SUBTOTAL(9,D736:D753)</f>
        <v>38000</v>
      </c>
      <c r="E735" s="89">
        <f>SUBTOTAL(9,E736:E753)</f>
        <v>39068.380000000005</v>
      </c>
      <c r="F735" s="89">
        <f>G735-D735</f>
        <v>-38000</v>
      </c>
      <c r="G735" s="89">
        <f>SUBTOTAL(9,G736:G753)</f>
        <v>0</v>
      </c>
      <c r="H735" s="90" t="str">
        <f>IF(C735&lt;&gt;0,E735/C735,"-")</f>
        <v>-</v>
      </c>
      <c r="I735" s="90">
        <f>IF(D735&lt;&gt;0,E735/D735,"-")</f>
        <v>1.0281152631578949</v>
      </c>
      <c r="J735" s="89">
        <f>SUBTOTAL(9,J736:J753)</f>
        <v>0</v>
      </c>
      <c r="K735" s="89">
        <f>SUBTOTAL(9,K736:K753)</f>
        <v>0</v>
      </c>
      <c r="L735" s="89">
        <f>SUBTOTAL(9,L736:L753)</f>
        <v>0</v>
      </c>
    </row>
    <row r="736" spans="1:12" ht="30" hidden="1" customHeight="1" x14ac:dyDescent="0.25">
      <c r="A736" s="70"/>
      <c r="B736" s="70"/>
      <c r="C736" s="71"/>
      <c r="D736" s="91"/>
      <c r="E736" s="91"/>
      <c r="F736" s="91"/>
      <c r="G736" s="78"/>
      <c r="H736" s="79"/>
      <c r="I736" s="79"/>
      <c r="J736" s="78"/>
      <c r="K736" s="78"/>
      <c r="L736" s="78"/>
    </row>
    <row r="737" spans="1:12" ht="409.6" hidden="1" customHeight="1" x14ac:dyDescent="0.25">
      <c r="A737" s="92" t="s">
        <v>241</v>
      </c>
      <c r="B737" s="92" t="s">
        <v>242</v>
      </c>
      <c r="C737" s="93">
        <f>SUBTOTAL(9,C738:C752)</f>
        <v>0</v>
      </c>
      <c r="D737" s="93">
        <f>SUBTOTAL(9,D738:D752)</f>
        <v>38000</v>
      </c>
      <c r="E737" s="93">
        <f>SUBTOTAL(9,E738:E752)</f>
        <v>39068.380000000005</v>
      </c>
      <c r="F737" s="93">
        <f>G737-D737</f>
        <v>-38000</v>
      </c>
      <c r="G737" s="93">
        <f>SUBTOTAL(9,G738:G752)</f>
        <v>0</v>
      </c>
      <c r="H737" s="94" t="str">
        <f>IF(C737&lt;&gt;0,E737/C737,"-")</f>
        <v>-</v>
      </c>
      <c r="I737" s="94">
        <f>IF(D737&lt;&gt;0,E737/D737,"-")</f>
        <v>1.0281152631578949</v>
      </c>
      <c r="J737" s="93">
        <f>SUBTOTAL(9,J738:J752)</f>
        <v>0</v>
      </c>
      <c r="K737" s="93">
        <f>SUBTOTAL(9,K738:K752)</f>
        <v>0</v>
      </c>
      <c r="L737" s="93">
        <f>SUBTOTAL(9,L738:L752)</f>
        <v>0</v>
      </c>
    </row>
    <row r="738" spans="1:12" ht="30" hidden="1" customHeight="1" x14ac:dyDescent="0.25">
      <c r="A738" s="70"/>
      <c r="B738" s="70"/>
      <c r="C738" s="71"/>
      <c r="D738" s="6"/>
      <c r="E738" s="6"/>
      <c r="F738" s="6"/>
      <c r="G738" s="78"/>
      <c r="H738" s="79"/>
      <c r="I738" s="79"/>
      <c r="J738" s="78"/>
      <c r="K738" s="78"/>
      <c r="L738" s="78"/>
    </row>
    <row r="739" spans="1:12" ht="409.6" hidden="1" customHeight="1" x14ac:dyDescent="0.25">
      <c r="A739" s="95" t="s">
        <v>241</v>
      </c>
      <c r="B739" s="95" t="s">
        <v>242</v>
      </c>
      <c r="C739" s="96">
        <f>SUBTOTAL(9,C740:C751)</f>
        <v>0</v>
      </c>
      <c r="D739" s="96">
        <f>SUBTOTAL(9,D740:D751)</f>
        <v>38000</v>
      </c>
      <c r="E739" s="96">
        <f>SUBTOTAL(9,E740:E751)</f>
        <v>39068.380000000005</v>
      </c>
      <c r="F739" s="96">
        <f>G739-D739</f>
        <v>-38000</v>
      </c>
      <c r="G739" s="96">
        <f>SUBTOTAL(9,G740:G751)</f>
        <v>0</v>
      </c>
      <c r="H739" s="97" t="str">
        <f>IF(C739&lt;&gt;0,E739/C739,"-")</f>
        <v>-</v>
      </c>
      <c r="I739" s="97">
        <f>IF(D739&lt;&gt;0,E739/D739,"-")</f>
        <v>1.0281152631578949</v>
      </c>
      <c r="J739" s="96">
        <f>SUBTOTAL(9,J740:J751)</f>
        <v>0</v>
      </c>
      <c r="K739" s="96">
        <f>SUBTOTAL(9,K740:K751)</f>
        <v>0</v>
      </c>
      <c r="L739" s="96">
        <f>SUBTOTAL(9,L740:L751)</f>
        <v>0</v>
      </c>
    </row>
    <row r="740" spans="1:12" ht="30" hidden="1" customHeight="1" x14ac:dyDescent="0.25">
      <c r="A740" s="70"/>
      <c r="B740" s="70"/>
      <c r="C740" s="71"/>
      <c r="D740" s="98"/>
      <c r="E740" s="98"/>
      <c r="F740" s="98"/>
      <c r="G740" s="78"/>
      <c r="H740" s="79"/>
      <c r="I740" s="79"/>
      <c r="J740" s="78"/>
      <c r="K740" s="78"/>
      <c r="L740" s="78"/>
    </row>
    <row r="741" spans="1:12" ht="409.6" hidden="1" customHeight="1" x14ac:dyDescent="0.25">
      <c r="A741" s="99" t="s">
        <v>241</v>
      </c>
      <c r="B741" s="99" t="s">
        <v>242</v>
      </c>
      <c r="C741" s="100">
        <f>SUBTOTAL(9,C742:C750)</f>
        <v>0</v>
      </c>
      <c r="D741" s="100">
        <f>SUBTOTAL(9,D742:D750)</f>
        <v>38000</v>
      </c>
      <c r="E741" s="100">
        <f>SUBTOTAL(9,E742:E750)</f>
        <v>39068.380000000005</v>
      </c>
      <c r="F741" s="100">
        <f>G741-D741</f>
        <v>-38000</v>
      </c>
      <c r="G741" s="100">
        <f>SUBTOTAL(9,G742:G750)</f>
        <v>0</v>
      </c>
      <c r="H741" s="101" t="str">
        <f>IF(C741&lt;&gt;0,E741/C741,"-")</f>
        <v>-</v>
      </c>
      <c r="I741" s="101">
        <f>IF(D741&lt;&gt;0,E741/D741,"-")</f>
        <v>1.0281152631578949</v>
      </c>
      <c r="J741" s="100">
        <f>SUBTOTAL(9,J742:J750)</f>
        <v>0</v>
      </c>
      <c r="K741" s="100">
        <f>SUBTOTAL(9,K742:K750)</f>
        <v>0</v>
      </c>
      <c r="L741" s="100">
        <f>SUBTOTAL(9,L742:L750)</f>
        <v>0</v>
      </c>
    </row>
    <row r="742" spans="1:12" ht="22.5" hidden="1" customHeight="1" x14ac:dyDescent="0.25">
      <c r="A742" s="70"/>
      <c r="B742" s="70"/>
      <c r="C742" s="71"/>
      <c r="D742" s="98"/>
      <c r="E742" s="98"/>
      <c r="F742" s="98"/>
      <c r="G742" s="98"/>
      <c r="H742" s="102"/>
      <c r="I742" s="102"/>
      <c r="J742" s="98"/>
      <c r="K742" s="98"/>
      <c r="L742" s="98"/>
    </row>
    <row r="743" spans="1:12" ht="409.6" hidden="1" customHeight="1" x14ac:dyDescent="0.25">
      <c r="A743" s="103" t="s">
        <v>241</v>
      </c>
      <c r="B743" s="103" t="s">
        <v>242</v>
      </c>
      <c r="C743" s="98">
        <f>SUBTOTAL(9,C744:C749)</f>
        <v>0</v>
      </c>
      <c r="D743" s="98">
        <f>SUBTOTAL(9,D744:D749)</f>
        <v>38000</v>
      </c>
      <c r="E743" s="98">
        <f>SUBTOTAL(9,E744:E749)</f>
        <v>39068.380000000005</v>
      </c>
      <c r="F743" s="98">
        <f>G743-D743</f>
        <v>-38000</v>
      </c>
      <c r="G743" s="98">
        <f>SUBTOTAL(9,G744:G749)</f>
        <v>0</v>
      </c>
      <c r="H743" s="102" t="str">
        <f>IF(C743&lt;&gt;0,E743/C743,"-")</f>
        <v>-</v>
      </c>
      <c r="I743" s="102">
        <f>IF(D743&lt;&gt;0,E743/D743,"-")</f>
        <v>1.0281152631578949</v>
      </c>
      <c r="J743" s="98">
        <f>SUBTOTAL(9,J744:J749)</f>
        <v>0</v>
      </c>
      <c r="K743" s="98">
        <f>SUBTOTAL(9,K744:K749)</f>
        <v>0</v>
      </c>
      <c r="L743" s="98">
        <f>SUBTOTAL(9,L744:L749)</f>
        <v>0</v>
      </c>
    </row>
    <row r="744" spans="1:12" ht="30" hidden="1" customHeight="1" x14ac:dyDescent="0.25">
      <c r="A744" s="70"/>
      <c r="B744" s="70"/>
      <c r="C744" s="71"/>
      <c r="D744" s="104"/>
      <c r="E744" s="104"/>
      <c r="F744" s="104"/>
      <c r="G744" s="78"/>
      <c r="H744" s="79"/>
      <c r="I744" s="79"/>
      <c r="J744" s="78"/>
      <c r="K744" s="78"/>
      <c r="L744" s="78"/>
    </row>
    <row r="745" spans="1:12" ht="15" customHeight="1" x14ac:dyDescent="0.25">
      <c r="A745" s="105" t="s">
        <v>243</v>
      </c>
      <c r="B745" s="105" t="s">
        <v>244</v>
      </c>
      <c r="C745" s="106">
        <v>0</v>
      </c>
      <c r="D745" s="106">
        <v>3000</v>
      </c>
      <c r="E745" s="106">
        <v>4064.58</v>
      </c>
      <c r="F745" s="106">
        <f>G745-D745</f>
        <v>-3000</v>
      </c>
      <c r="G745" s="106"/>
      <c r="H745" s="107" t="str">
        <f>IF(C745&lt;&gt;0,0/C745,"-")</f>
        <v>-</v>
      </c>
      <c r="I745" s="107">
        <f>IF(D745&lt;&gt;0,E745/D745,"-")</f>
        <v>1.35486</v>
      </c>
      <c r="J745" s="106">
        <v>0</v>
      </c>
      <c r="K745" s="108">
        <v>0</v>
      </c>
      <c r="L745" s="108">
        <v>0</v>
      </c>
    </row>
    <row r="746" spans="1:12" ht="15" customHeight="1" x14ac:dyDescent="0.25">
      <c r="A746" s="105" t="s">
        <v>245</v>
      </c>
      <c r="B746" s="105" t="s">
        <v>246</v>
      </c>
      <c r="C746" s="106">
        <v>0</v>
      </c>
      <c r="D746" s="106">
        <v>5000</v>
      </c>
      <c r="E746" s="106">
        <v>0</v>
      </c>
      <c r="F746" s="106">
        <f>G746-D746</f>
        <v>-5000</v>
      </c>
      <c r="G746" s="106"/>
      <c r="H746" s="107" t="str">
        <f>IF(C746&lt;&gt;0,0/C746,"-")</f>
        <v>-</v>
      </c>
      <c r="I746" s="107">
        <f>IF(D746&lt;&gt;0,E746/D746,"-")</f>
        <v>0</v>
      </c>
      <c r="J746" s="106">
        <v>0</v>
      </c>
      <c r="K746" s="108">
        <v>0</v>
      </c>
      <c r="L746" s="108">
        <v>0</v>
      </c>
    </row>
    <row r="747" spans="1:12" ht="15" customHeight="1" x14ac:dyDescent="0.25">
      <c r="A747" s="105" t="s">
        <v>247</v>
      </c>
      <c r="B747" s="105" t="s">
        <v>248</v>
      </c>
      <c r="C747" s="106">
        <v>0</v>
      </c>
      <c r="D747" s="106">
        <v>5000</v>
      </c>
      <c r="E747" s="106">
        <v>25400.03</v>
      </c>
      <c r="F747" s="106">
        <f>G747-D747</f>
        <v>-5000</v>
      </c>
      <c r="G747" s="106"/>
      <c r="H747" s="107" t="str">
        <f>IF(C747&lt;&gt;0,0/C747,"-")</f>
        <v>-</v>
      </c>
      <c r="I747" s="107">
        <f>IF(D747&lt;&gt;0,E747/D747,"-")</f>
        <v>5.080006</v>
      </c>
      <c r="J747" s="106">
        <v>0</v>
      </c>
      <c r="K747" s="108">
        <v>0</v>
      </c>
      <c r="L747" s="108">
        <v>0</v>
      </c>
    </row>
    <row r="748" spans="1:12" ht="15" customHeight="1" x14ac:dyDescent="0.25">
      <c r="A748" s="105" t="s">
        <v>249</v>
      </c>
      <c r="B748" s="105" t="s">
        <v>250</v>
      </c>
      <c r="C748" s="106">
        <v>0</v>
      </c>
      <c r="D748" s="106">
        <v>25000</v>
      </c>
      <c r="E748" s="106">
        <v>9603.77</v>
      </c>
      <c r="F748" s="106">
        <f>G748-D748</f>
        <v>-25000</v>
      </c>
      <c r="G748" s="106"/>
      <c r="H748" s="107" t="str">
        <f>IF(C748&lt;&gt;0,0/C748,"-")</f>
        <v>-</v>
      </c>
      <c r="I748" s="107">
        <f>IF(D748&lt;&gt;0,E748/D748,"-")</f>
        <v>0.38415080000000001</v>
      </c>
      <c r="J748" s="106">
        <v>0</v>
      </c>
      <c r="K748" s="108">
        <v>0</v>
      </c>
      <c r="L748" s="108">
        <v>0</v>
      </c>
    </row>
    <row r="749" spans="1:12" hidden="1" x14ac:dyDescent="0.25">
      <c r="A749" s="70"/>
      <c r="B749" s="70"/>
      <c r="C749" s="71"/>
      <c r="D749" s="106"/>
      <c r="E749" s="106"/>
      <c r="F749" s="106"/>
      <c r="G749" s="106"/>
      <c r="H749" s="107"/>
      <c r="I749" s="107"/>
      <c r="J749" s="106"/>
      <c r="K749" s="106"/>
      <c r="L749" s="106"/>
    </row>
    <row r="750" spans="1:12" hidden="1" x14ac:dyDescent="0.25">
      <c r="A750" s="70"/>
      <c r="B750" s="70"/>
      <c r="C750" s="71"/>
      <c r="D750" s="71"/>
      <c r="E750" s="71"/>
      <c r="F750" s="71"/>
      <c r="G750" s="78"/>
      <c r="H750" s="79"/>
      <c r="I750" s="79"/>
      <c r="J750" s="78"/>
      <c r="K750" s="78"/>
      <c r="L750" s="78"/>
    </row>
    <row r="751" spans="1:12" ht="20.100000000000001" hidden="1" customHeight="1" x14ac:dyDescent="0.25">
      <c r="A751" s="70"/>
      <c r="B751" s="70"/>
      <c r="C751" s="71"/>
      <c r="D751" s="71"/>
      <c r="E751" s="71"/>
      <c r="F751" s="71"/>
      <c r="G751" s="78"/>
      <c r="H751" s="79"/>
      <c r="I751" s="79"/>
      <c r="J751" s="78"/>
      <c r="K751" s="78"/>
      <c r="L751" s="78"/>
    </row>
    <row r="752" spans="1:12" ht="20.100000000000001" hidden="1" customHeight="1" x14ac:dyDescent="0.25">
      <c r="A752" s="70"/>
      <c r="B752" s="70"/>
      <c r="C752" s="71"/>
      <c r="D752" s="71"/>
      <c r="E752" s="71"/>
      <c r="F752" s="71"/>
      <c r="G752" s="78"/>
      <c r="H752" s="79"/>
      <c r="I752" s="79"/>
      <c r="J752" s="78"/>
      <c r="K752" s="78"/>
      <c r="L752" s="78"/>
    </row>
    <row r="753" spans="1:12" ht="20.100000000000001" hidden="1" customHeight="1" x14ac:dyDescent="0.25">
      <c r="A753" s="70"/>
      <c r="B753" s="70"/>
      <c r="C753" s="71"/>
      <c r="D753" s="71"/>
      <c r="E753" s="71"/>
      <c r="F753" s="71"/>
      <c r="G753" s="78"/>
      <c r="H753" s="79"/>
      <c r="I753" s="79"/>
      <c r="J753" s="78"/>
      <c r="K753" s="78"/>
      <c r="L753" s="78"/>
    </row>
    <row r="754" spans="1:12" ht="20.100000000000001" hidden="1" customHeight="1" x14ac:dyDescent="0.25">
      <c r="A754" s="70"/>
      <c r="B754" s="70"/>
      <c r="C754" s="71"/>
      <c r="D754" s="71"/>
      <c r="E754" s="71"/>
      <c r="F754" s="71"/>
      <c r="G754" s="78"/>
      <c r="H754" s="79"/>
      <c r="I754" s="79"/>
      <c r="J754" s="78"/>
      <c r="K754" s="78"/>
      <c r="L754" s="78"/>
    </row>
    <row r="755" spans="1:12" ht="20.100000000000001" hidden="1" customHeight="1" x14ac:dyDescent="0.25">
      <c r="A755" s="70"/>
      <c r="B755" s="70"/>
      <c r="C755" s="71"/>
      <c r="D755" s="71"/>
      <c r="E755" s="71"/>
      <c r="F755" s="71"/>
      <c r="G755" s="78"/>
      <c r="H755" s="79"/>
      <c r="I755" s="79"/>
      <c r="J755" s="78"/>
      <c r="K755" s="78"/>
      <c r="L755" s="78"/>
    </row>
    <row r="756" spans="1:12" s="4" customFormat="1" ht="18" customHeight="1" x14ac:dyDescent="0.25">
      <c r="A756" s="80" t="s">
        <v>251</v>
      </c>
      <c r="B756" s="80" t="s">
        <v>252</v>
      </c>
      <c r="C756" s="81">
        <f>SUBTOTAL(9,C757:C816)</f>
        <v>0</v>
      </c>
      <c r="D756" s="81">
        <f>SUBTOTAL(9,D757:D816)</f>
        <v>1242032</v>
      </c>
      <c r="E756" s="81">
        <f>SUBTOTAL(9,E757:E816)</f>
        <v>361750</v>
      </c>
      <c r="F756" s="81">
        <f>G756-D756</f>
        <v>-1242032</v>
      </c>
      <c r="G756" s="81">
        <f>SUBTOTAL(9,G757:G816)</f>
        <v>0</v>
      </c>
      <c r="H756" s="82" t="str">
        <f>IF(C756&lt;&gt;0,E756/C756,"-")</f>
        <v>-</v>
      </c>
      <c r="I756" s="82">
        <f>IF(D756&lt;&gt;0,E756/D756,"-")</f>
        <v>0.29125658598168164</v>
      </c>
      <c r="J756" s="81">
        <f>SUBTOTAL(9,J757:J816)</f>
        <v>1242032</v>
      </c>
      <c r="K756" s="81">
        <f>SUBTOTAL(9,K757:K816)</f>
        <v>200000</v>
      </c>
      <c r="L756" s="81">
        <f>SUBTOTAL(9,L757:L816)</f>
        <v>200000</v>
      </c>
    </row>
    <row r="757" spans="1:12" ht="30" hidden="1" customHeight="1" x14ac:dyDescent="0.25">
      <c r="A757" s="70"/>
      <c r="B757" s="57"/>
      <c r="C757" s="83"/>
      <c r="D757" s="83"/>
      <c r="E757" s="83"/>
      <c r="F757" s="83"/>
      <c r="G757" s="78"/>
      <c r="H757" s="79"/>
      <c r="I757" s="79"/>
      <c r="J757" s="78"/>
      <c r="K757" s="78"/>
      <c r="L757" s="78"/>
    </row>
    <row r="758" spans="1:12" s="4" customFormat="1" ht="18" customHeight="1" x14ac:dyDescent="0.25">
      <c r="A758" s="84" t="s">
        <v>251</v>
      </c>
      <c r="B758" s="84" t="s">
        <v>252</v>
      </c>
      <c r="C758" s="85">
        <f>SUBTOTAL(9,C759:C776)</f>
        <v>0</v>
      </c>
      <c r="D758" s="85">
        <f>SUBTOTAL(9,D759:D776)</f>
        <v>0</v>
      </c>
      <c r="E758" s="85">
        <f>SUBTOTAL(9,E759:E776)</f>
        <v>0</v>
      </c>
      <c r="F758" s="85">
        <f>G758-D758</f>
        <v>0</v>
      </c>
      <c r="G758" s="85">
        <f>SUBTOTAL(9,G759:G776)</f>
        <v>0</v>
      </c>
      <c r="H758" s="86" t="str">
        <f>IF(C758&lt;&gt;0,E758/C758,"-")</f>
        <v>-</v>
      </c>
      <c r="I758" s="86" t="str">
        <f>IF(D758&lt;&gt;0,E758/D758,"-")</f>
        <v>-</v>
      </c>
      <c r="J758" s="85">
        <f>SUBTOTAL(9,J759:J776)</f>
        <v>1242032</v>
      </c>
      <c r="K758" s="85">
        <f>SUBTOTAL(9,K759:K776)</f>
        <v>200000</v>
      </c>
      <c r="L758" s="85">
        <f>SUBTOTAL(9,L759:L776)</f>
        <v>200000</v>
      </c>
    </row>
    <row r="759" spans="1:12" ht="30" hidden="1" customHeight="1" x14ac:dyDescent="0.25">
      <c r="A759" s="70"/>
      <c r="B759" s="70"/>
      <c r="C759" s="71"/>
      <c r="D759" s="87"/>
      <c r="E759" s="87"/>
      <c r="F759" s="87"/>
      <c r="G759" s="78"/>
      <c r="H759" s="79"/>
      <c r="I759" s="79"/>
      <c r="J759" s="78"/>
      <c r="K759" s="78"/>
      <c r="L759" s="78"/>
    </row>
    <row r="760" spans="1:12" ht="409.6" hidden="1" customHeight="1" x14ac:dyDescent="0.25">
      <c r="A760" s="88" t="s">
        <v>251</v>
      </c>
      <c r="B760" s="88" t="s">
        <v>252</v>
      </c>
      <c r="C760" s="89">
        <f>SUBTOTAL(9,C761:C775)</f>
        <v>0</v>
      </c>
      <c r="D760" s="89">
        <f>SUBTOTAL(9,D761:D775)</f>
        <v>0</v>
      </c>
      <c r="E760" s="89">
        <f>SUBTOTAL(9,E761:E775)</f>
        <v>0</v>
      </c>
      <c r="F760" s="89">
        <f>G760-D760</f>
        <v>0</v>
      </c>
      <c r="G760" s="89">
        <f>SUBTOTAL(9,G761:G775)</f>
        <v>0</v>
      </c>
      <c r="H760" s="90" t="str">
        <f>IF(C760&lt;&gt;0,E760/C760,"-")</f>
        <v>-</v>
      </c>
      <c r="I760" s="90" t="str">
        <f>IF(D760&lt;&gt;0,E760/D760,"-")</f>
        <v>-</v>
      </c>
      <c r="J760" s="89">
        <f>SUBTOTAL(9,J761:J775)</f>
        <v>1242032</v>
      </c>
      <c r="K760" s="89">
        <f>SUBTOTAL(9,K761:K775)</f>
        <v>200000</v>
      </c>
      <c r="L760" s="89">
        <f>SUBTOTAL(9,L761:L775)</f>
        <v>200000</v>
      </c>
    </row>
    <row r="761" spans="1:12" ht="30" hidden="1" customHeight="1" x14ac:dyDescent="0.25">
      <c r="A761" s="70"/>
      <c r="B761" s="70"/>
      <c r="C761" s="71"/>
      <c r="D761" s="91"/>
      <c r="E761" s="91"/>
      <c r="F761" s="91"/>
      <c r="G761" s="78"/>
      <c r="H761" s="79"/>
      <c r="I761" s="79"/>
      <c r="J761" s="78"/>
      <c r="K761" s="78"/>
      <c r="L761" s="78"/>
    </row>
    <row r="762" spans="1:12" ht="409.6" hidden="1" customHeight="1" x14ac:dyDescent="0.25">
      <c r="A762" s="92" t="s">
        <v>251</v>
      </c>
      <c r="B762" s="92" t="s">
        <v>252</v>
      </c>
      <c r="C762" s="93">
        <f>SUBTOTAL(9,C763:C774)</f>
        <v>0</v>
      </c>
      <c r="D762" s="93">
        <f>SUBTOTAL(9,D763:D774)</f>
        <v>0</v>
      </c>
      <c r="E762" s="93">
        <f>SUBTOTAL(9,E763:E774)</f>
        <v>0</v>
      </c>
      <c r="F762" s="93">
        <f>G762-D762</f>
        <v>0</v>
      </c>
      <c r="G762" s="93">
        <f>SUBTOTAL(9,G763:G774)</f>
        <v>0</v>
      </c>
      <c r="H762" s="94" t="str">
        <f>IF(C762&lt;&gt;0,E762/C762,"-")</f>
        <v>-</v>
      </c>
      <c r="I762" s="94" t="str">
        <f>IF(D762&lt;&gt;0,E762/D762,"-")</f>
        <v>-</v>
      </c>
      <c r="J762" s="93">
        <f>SUBTOTAL(9,J763:J774)</f>
        <v>1242032</v>
      </c>
      <c r="K762" s="93">
        <f>SUBTOTAL(9,K763:K774)</f>
        <v>200000</v>
      </c>
      <c r="L762" s="93">
        <f>SUBTOTAL(9,L763:L774)</f>
        <v>200000</v>
      </c>
    </row>
    <row r="763" spans="1:12" ht="30" hidden="1" customHeight="1" x14ac:dyDescent="0.25">
      <c r="A763" s="70"/>
      <c r="B763" s="70"/>
      <c r="C763" s="71"/>
      <c r="D763" s="6"/>
      <c r="E763" s="6"/>
      <c r="F763" s="6"/>
      <c r="G763" s="78"/>
      <c r="H763" s="79"/>
      <c r="I763" s="79"/>
      <c r="J763" s="78"/>
      <c r="K763" s="78"/>
      <c r="L763" s="78"/>
    </row>
    <row r="764" spans="1:12" ht="409.6" hidden="1" customHeight="1" x14ac:dyDescent="0.25">
      <c r="A764" s="95" t="s">
        <v>251</v>
      </c>
      <c r="B764" s="95" t="s">
        <v>252</v>
      </c>
      <c r="C764" s="96">
        <f>SUBTOTAL(9,C765:C773)</f>
        <v>0</v>
      </c>
      <c r="D764" s="96">
        <f>SUBTOTAL(9,D765:D773)</f>
        <v>0</v>
      </c>
      <c r="E764" s="96">
        <f>SUBTOTAL(9,E765:E773)</f>
        <v>0</v>
      </c>
      <c r="F764" s="96">
        <f>G764-D764</f>
        <v>0</v>
      </c>
      <c r="G764" s="96">
        <f>SUBTOTAL(9,G765:G773)</f>
        <v>0</v>
      </c>
      <c r="H764" s="97" t="str">
        <f>IF(C764&lt;&gt;0,E764/C764,"-")</f>
        <v>-</v>
      </c>
      <c r="I764" s="97" t="str">
        <f>IF(D764&lt;&gt;0,E764/D764,"-")</f>
        <v>-</v>
      </c>
      <c r="J764" s="96">
        <f>SUBTOTAL(9,J765:J773)</f>
        <v>1242032</v>
      </c>
      <c r="K764" s="96">
        <f>SUBTOTAL(9,K765:K773)</f>
        <v>200000</v>
      </c>
      <c r="L764" s="96">
        <f>SUBTOTAL(9,L765:L773)</f>
        <v>200000</v>
      </c>
    </row>
    <row r="765" spans="1:12" ht="30" hidden="1" customHeight="1" x14ac:dyDescent="0.25">
      <c r="A765" s="70"/>
      <c r="B765" s="70"/>
      <c r="C765" s="71"/>
      <c r="D765" s="98"/>
      <c r="E765" s="98"/>
      <c r="F765" s="98"/>
      <c r="G765" s="78"/>
      <c r="H765" s="79"/>
      <c r="I765" s="79"/>
      <c r="J765" s="78"/>
      <c r="K765" s="78"/>
      <c r="L765" s="78"/>
    </row>
    <row r="766" spans="1:12" ht="409.6" hidden="1" customHeight="1" x14ac:dyDescent="0.25">
      <c r="A766" s="99" t="s">
        <v>251</v>
      </c>
      <c r="B766" s="99" t="s">
        <v>252</v>
      </c>
      <c r="C766" s="100">
        <f>SUBTOTAL(9,C767:C772)</f>
        <v>0</v>
      </c>
      <c r="D766" s="100">
        <f>SUBTOTAL(9,D767:D772)</f>
        <v>0</v>
      </c>
      <c r="E766" s="100">
        <f>SUBTOTAL(9,E767:E772)</f>
        <v>0</v>
      </c>
      <c r="F766" s="100">
        <f>G766-D766</f>
        <v>0</v>
      </c>
      <c r="G766" s="100">
        <f>SUBTOTAL(9,G767:G772)</f>
        <v>0</v>
      </c>
      <c r="H766" s="101" t="str">
        <f>IF(C766&lt;&gt;0,E766/C766,"-")</f>
        <v>-</v>
      </c>
      <c r="I766" s="101" t="str">
        <f>IF(D766&lt;&gt;0,E766/D766,"-")</f>
        <v>-</v>
      </c>
      <c r="J766" s="100">
        <f>SUBTOTAL(9,J767:J772)</f>
        <v>1242032</v>
      </c>
      <c r="K766" s="100">
        <f>SUBTOTAL(9,K767:K772)</f>
        <v>200000</v>
      </c>
      <c r="L766" s="100">
        <f>SUBTOTAL(9,L767:L772)</f>
        <v>200000</v>
      </c>
    </row>
    <row r="767" spans="1:12" ht="22.5" hidden="1" customHeight="1" x14ac:dyDescent="0.25">
      <c r="A767" s="70"/>
      <c r="B767" s="70"/>
      <c r="C767" s="71"/>
      <c r="D767" s="98"/>
      <c r="E767" s="98"/>
      <c r="F767" s="98"/>
      <c r="G767" s="98"/>
      <c r="H767" s="102"/>
      <c r="I767" s="102"/>
      <c r="J767" s="98"/>
      <c r="K767" s="98"/>
      <c r="L767" s="98"/>
    </row>
    <row r="768" spans="1:12" ht="409.6" hidden="1" customHeight="1" x14ac:dyDescent="0.25">
      <c r="A768" s="103" t="s">
        <v>251</v>
      </c>
      <c r="B768" s="103" t="s">
        <v>252</v>
      </c>
      <c r="C768" s="98">
        <f>SUBTOTAL(9,C769:C771)</f>
        <v>0</v>
      </c>
      <c r="D768" s="98">
        <f>SUBTOTAL(9,D769:D771)</f>
        <v>0</v>
      </c>
      <c r="E768" s="98">
        <f>SUBTOTAL(9,E769:E771)</f>
        <v>0</v>
      </c>
      <c r="F768" s="98">
        <f>G768-D768</f>
        <v>0</v>
      </c>
      <c r="G768" s="98">
        <f>SUBTOTAL(9,G769:G771)</f>
        <v>0</v>
      </c>
      <c r="H768" s="102" t="str">
        <f>IF(C768&lt;&gt;0,E768/C768,"-")</f>
        <v>-</v>
      </c>
      <c r="I768" s="102" t="str">
        <f>IF(D768&lt;&gt;0,E768/D768,"-")</f>
        <v>-</v>
      </c>
      <c r="J768" s="98">
        <f>SUBTOTAL(9,J769:J771)</f>
        <v>1242032</v>
      </c>
      <c r="K768" s="98">
        <f>SUBTOTAL(9,K769:K771)</f>
        <v>200000</v>
      </c>
      <c r="L768" s="98">
        <f>SUBTOTAL(9,L769:L771)</f>
        <v>200000</v>
      </c>
    </row>
    <row r="769" spans="1:12" ht="30" hidden="1" customHeight="1" x14ac:dyDescent="0.25">
      <c r="A769" s="70"/>
      <c r="B769" s="70"/>
      <c r="C769" s="71"/>
      <c r="D769" s="104"/>
      <c r="E769" s="104"/>
      <c r="F769" s="104"/>
      <c r="G769" s="78"/>
      <c r="H769" s="79"/>
      <c r="I769" s="79"/>
      <c r="J769" s="78"/>
      <c r="K769" s="78"/>
      <c r="L769" s="78"/>
    </row>
    <row r="770" spans="1:12" ht="15" customHeight="1" x14ac:dyDescent="0.25">
      <c r="A770" s="105" t="s">
        <v>251</v>
      </c>
      <c r="B770" s="105" t="s">
        <v>252</v>
      </c>
      <c r="C770" s="106"/>
      <c r="D770" s="106">
        <v>0</v>
      </c>
      <c r="E770" s="106">
        <v>0</v>
      </c>
      <c r="F770" s="106">
        <f>G770-D770</f>
        <v>0</v>
      </c>
      <c r="G770" s="106"/>
      <c r="H770" s="107" t="str">
        <f>IF(C770&lt;&gt;0,0/C770,"-")</f>
        <v>-</v>
      </c>
      <c r="I770" s="107" t="str">
        <f>IF(D770&lt;&gt;0,E770/D770,"-")</f>
        <v>-</v>
      </c>
      <c r="J770" s="106">
        <v>1242032</v>
      </c>
      <c r="K770" s="108">
        <v>200000</v>
      </c>
      <c r="L770" s="108">
        <v>200000</v>
      </c>
    </row>
    <row r="771" spans="1:12" hidden="1" x14ac:dyDescent="0.25">
      <c r="A771" s="70"/>
      <c r="B771" s="70"/>
      <c r="C771" s="71"/>
      <c r="D771" s="106"/>
      <c r="E771" s="106"/>
      <c r="F771" s="106"/>
      <c r="G771" s="106"/>
      <c r="H771" s="107"/>
      <c r="I771" s="107"/>
      <c r="J771" s="106"/>
      <c r="K771" s="106"/>
      <c r="L771" s="106"/>
    </row>
    <row r="772" spans="1:12" hidden="1" x14ac:dyDescent="0.25">
      <c r="A772" s="70"/>
      <c r="B772" s="70"/>
      <c r="C772" s="71"/>
      <c r="D772" s="71"/>
      <c r="E772" s="71"/>
      <c r="F772" s="71"/>
      <c r="G772" s="78"/>
      <c r="H772" s="79"/>
      <c r="I772" s="79"/>
      <c r="J772" s="78"/>
      <c r="K772" s="78"/>
      <c r="L772" s="78"/>
    </row>
    <row r="773" spans="1:12" ht="20.100000000000001" hidden="1" customHeight="1" x14ac:dyDescent="0.25">
      <c r="A773" s="70"/>
      <c r="B773" s="70"/>
      <c r="C773" s="71"/>
      <c r="D773" s="71"/>
      <c r="E773" s="71"/>
      <c r="F773" s="71"/>
      <c r="G773" s="78"/>
      <c r="H773" s="79"/>
      <c r="I773" s="79"/>
      <c r="J773" s="78"/>
      <c r="K773" s="78"/>
      <c r="L773" s="78"/>
    </row>
    <row r="774" spans="1:12" ht="20.100000000000001" hidden="1" customHeight="1" x14ac:dyDescent="0.25">
      <c r="A774" s="70"/>
      <c r="B774" s="70"/>
      <c r="C774" s="71"/>
      <c r="D774" s="71"/>
      <c r="E774" s="71"/>
      <c r="F774" s="71"/>
      <c r="G774" s="78"/>
      <c r="H774" s="79"/>
      <c r="I774" s="79"/>
      <c r="J774" s="78"/>
      <c r="K774" s="78"/>
      <c r="L774" s="78"/>
    </row>
    <row r="775" spans="1:12" ht="20.100000000000001" hidden="1" customHeight="1" x14ac:dyDescent="0.25">
      <c r="A775" s="70"/>
      <c r="B775" s="70"/>
      <c r="C775" s="71"/>
      <c r="D775" s="71"/>
      <c r="E775" s="71"/>
      <c r="F775" s="71"/>
      <c r="G775" s="78"/>
      <c r="H775" s="79"/>
      <c r="I775" s="79"/>
      <c r="J775" s="78"/>
      <c r="K775" s="78"/>
      <c r="L775" s="78"/>
    </row>
    <row r="776" spans="1:12" ht="20.100000000000001" hidden="1" customHeight="1" x14ac:dyDescent="0.25">
      <c r="A776" s="70"/>
      <c r="B776" s="70"/>
      <c r="C776" s="71"/>
      <c r="D776" s="71"/>
      <c r="E776" s="71"/>
      <c r="F776" s="71"/>
      <c r="G776" s="78"/>
      <c r="H776" s="79"/>
      <c r="I776" s="79"/>
      <c r="J776" s="78"/>
      <c r="K776" s="78"/>
      <c r="L776" s="78"/>
    </row>
    <row r="777" spans="1:12" s="4" customFormat="1" ht="18" customHeight="1" x14ac:dyDescent="0.25">
      <c r="A777" s="84" t="s">
        <v>253</v>
      </c>
      <c r="B777" s="84" t="s">
        <v>254</v>
      </c>
      <c r="C777" s="85">
        <f>SUBTOTAL(9,C778:C796)</f>
        <v>0</v>
      </c>
      <c r="D777" s="85">
        <f>SUBTOTAL(9,D778:D796)</f>
        <v>356305</v>
      </c>
      <c r="E777" s="85">
        <f>SUBTOTAL(9,E778:E796)</f>
        <v>361750</v>
      </c>
      <c r="F777" s="85">
        <f>G777-D777</f>
        <v>-356305</v>
      </c>
      <c r="G777" s="85">
        <f>SUBTOTAL(9,G778:G796)</f>
        <v>0</v>
      </c>
      <c r="H777" s="86" t="str">
        <f>IF(C777&lt;&gt;0,E777/C777,"-")</f>
        <v>-</v>
      </c>
      <c r="I777" s="86">
        <f>IF(D777&lt;&gt;0,E777/D777,"-")</f>
        <v>1.0152818512229691</v>
      </c>
      <c r="J777" s="85">
        <f>SUBTOTAL(9,J778:J796)</f>
        <v>0</v>
      </c>
      <c r="K777" s="85">
        <f>SUBTOTAL(9,K778:K796)</f>
        <v>0</v>
      </c>
      <c r="L777" s="85">
        <f>SUBTOTAL(9,L778:L796)</f>
        <v>0</v>
      </c>
    </row>
    <row r="778" spans="1:12" ht="30" hidden="1" customHeight="1" x14ac:dyDescent="0.25">
      <c r="A778" s="70"/>
      <c r="B778" s="70"/>
      <c r="C778" s="71"/>
      <c r="D778" s="87"/>
      <c r="E778" s="87"/>
      <c r="F778" s="87"/>
      <c r="G778" s="78"/>
      <c r="H778" s="79"/>
      <c r="I778" s="79"/>
      <c r="J778" s="78"/>
      <c r="K778" s="78"/>
      <c r="L778" s="78"/>
    </row>
    <row r="779" spans="1:12" ht="409.6" hidden="1" customHeight="1" x14ac:dyDescent="0.25">
      <c r="A779" s="88" t="s">
        <v>253</v>
      </c>
      <c r="B779" s="88" t="s">
        <v>254</v>
      </c>
      <c r="C779" s="89">
        <f>SUBTOTAL(9,C780:C795)</f>
        <v>0</v>
      </c>
      <c r="D779" s="89">
        <f>SUBTOTAL(9,D780:D795)</f>
        <v>356305</v>
      </c>
      <c r="E779" s="89">
        <f>SUBTOTAL(9,E780:E795)</f>
        <v>361750</v>
      </c>
      <c r="F779" s="89">
        <f>G779-D779</f>
        <v>-356305</v>
      </c>
      <c r="G779" s="89">
        <f>SUBTOTAL(9,G780:G795)</f>
        <v>0</v>
      </c>
      <c r="H779" s="90" t="str">
        <f>IF(C779&lt;&gt;0,E779/C779,"-")</f>
        <v>-</v>
      </c>
      <c r="I779" s="90">
        <f>IF(D779&lt;&gt;0,E779/D779,"-")</f>
        <v>1.0152818512229691</v>
      </c>
      <c r="J779" s="89">
        <f>SUBTOTAL(9,J780:J795)</f>
        <v>0</v>
      </c>
      <c r="K779" s="89">
        <f>SUBTOTAL(9,K780:K795)</f>
        <v>0</v>
      </c>
      <c r="L779" s="89">
        <f>SUBTOTAL(9,L780:L795)</f>
        <v>0</v>
      </c>
    </row>
    <row r="780" spans="1:12" ht="30" hidden="1" customHeight="1" x14ac:dyDescent="0.25">
      <c r="A780" s="70"/>
      <c r="B780" s="70"/>
      <c r="C780" s="71"/>
      <c r="D780" s="91"/>
      <c r="E780" s="91"/>
      <c r="F780" s="91"/>
      <c r="G780" s="78"/>
      <c r="H780" s="79"/>
      <c r="I780" s="79"/>
      <c r="J780" s="78"/>
      <c r="K780" s="78"/>
      <c r="L780" s="78"/>
    </row>
    <row r="781" spans="1:12" ht="409.6" hidden="1" customHeight="1" x14ac:dyDescent="0.25">
      <c r="A781" s="92" t="s">
        <v>253</v>
      </c>
      <c r="B781" s="92" t="s">
        <v>254</v>
      </c>
      <c r="C781" s="93">
        <f>SUBTOTAL(9,C782:C794)</f>
        <v>0</v>
      </c>
      <c r="D781" s="93">
        <f>SUBTOTAL(9,D782:D794)</f>
        <v>356305</v>
      </c>
      <c r="E781" s="93">
        <f>SUBTOTAL(9,E782:E794)</f>
        <v>361750</v>
      </c>
      <c r="F781" s="93">
        <f>G781-D781</f>
        <v>-356305</v>
      </c>
      <c r="G781" s="93">
        <f>SUBTOTAL(9,G782:G794)</f>
        <v>0</v>
      </c>
      <c r="H781" s="94" t="str">
        <f>IF(C781&lt;&gt;0,E781/C781,"-")</f>
        <v>-</v>
      </c>
      <c r="I781" s="94">
        <f>IF(D781&lt;&gt;0,E781/D781,"-")</f>
        <v>1.0152818512229691</v>
      </c>
      <c r="J781" s="93">
        <f>SUBTOTAL(9,J782:J794)</f>
        <v>0</v>
      </c>
      <c r="K781" s="93">
        <f>SUBTOTAL(9,K782:K794)</f>
        <v>0</v>
      </c>
      <c r="L781" s="93">
        <f>SUBTOTAL(9,L782:L794)</f>
        <v>0</v>
      </c>
    </row>
    <row r="782" spans="1:12" ht="30" hidden="1" customHeight="1" x14ac:dyDescent="0.25">
      <c r="A782" s="70"/>
      <c r="B782" s="70"/>
      <c r="C782" s="71"/>
      <c r="D782" s="6"/>
      <c r="E782" s="6"/>
      <c r="F782" s="6"/>
      <c r="G782" s="78"/>
      <c r="H782" s="79"/>
      <c r="I782" s="79"/>
      <c r="J782" s="78"/>
      <c r="K782" s="78"/>
      <c r="L782" s="78"/>
    </row>
    <row r="783" spans="1:12" ht="409.6" hidden="1" customHeight="1" x14ac:dyDescent="0.25">
      <c r="A783" s="95" t="s">
        <v>253</v>
      </c>
      <c r="B783" s="95" t="s">
        <v>254</v>
      </c>
      <c r="C783" s="96">
        <f>SUBTOTAL(9,C784:C793)</f>
        <v>0</v>
      </c>
      <c r="D783" s="96">
        <f>SUBTOTAL(9,D784:D793)</f>
        <v>356305</v>
      </c>
      <c r="E783" s="96">
        <f>SUBTOTAL(9,E784:E793)</f>
        <v>361750</v>
      </c>
      <c r="F783" s="96">
        <f>G783-D783</f>
        <v>-356305</v>
      </c>
      <c r="G783" s="96">
        <f>SUBTOTAL(9,G784:G793)</f>
        <v>0</v>
      </c>
      <c r="H783" s="97" t="str">
        <f>IF(C783&lt;&gt;0,E783/C783,"-")</f>
        <v>-</v>
      </c>
      <c r="I783" s="97">
        <f>IF(D783&lt;&gt;0,E783/D783,"-")</f>
        <v>1.0152818512229691</v>
      </c>
      <c r="J783" s="96">
        <f>SUBTOTAL(9,J784:J793)</f>
        <v>0</v>
      </c>
      <c r="K783" s="96">
        <f>SUBTOTAL(9,K784:K793)</f>
        <v>0</v>
      </c>
      <c r="L783" s="96">
        <f>SUBTOTAL(9,L784:L793)</f>
        <v>0</v>
      </c>
    </row>
    <row r="784" spans="1:12" ht="30" hidden="1" customHeight="1" x14ac:dyDescent="0.25">
      <c r="A784" s="70"/>
      <c r="B784" s="70"/>
      <c r="C784" s="71"/>
      <c r="D784" s="98"/>
      <c r="E784" s="98"/>
      <c r="F784" s="98"/>
      <c r="G784" s="78"/>
      <c r="H784" s="79"/>
      <c r="I784" s="79"/>
      <c r="J784" s="78"/>
      <c r="K784" s="78"/>
      <c r="L784" s="78"/>
    </row>
    <row r="785" spans="1:12" ht="409.6" hidden="1" customHeight="1" x14ac:dyDescent="0.25">
      <c r="A785" s="99" t="s">
        <v>253</v>
      </c>
      <c r="B785" s="99" t="s">
        <v>254</v>
      </c>
      <c r="C785" s="100">
        <f>SUBTOTAL(9,C786:C792)</f>
        <v>0</v>
      </c>
      <c r="D785" s="100">
        <f>SUBTOTAL(9,D786:D792)</f>
        <v>356305</v>
      </c>
      <c r="E785" s="100">
        <f>SUBTOTAL(9,E786:E792)</f>
        <v>361750</v>
      </c>
      <c r="F785" s="100">
        <f>G785-D785</f>
        <v>-356305</v>
      </c>
      <c r="G785" s="100">
        <f>SUBTOTAL(9,G786:G792)</f>
        <v>0</v>
      </c>
      <c r="H785" s="101" t="str">
        <f>IF(C785&lt;&gt;0,E785/C785,"-")</f>
        <v>-</v>
      </c>
      <c r="I785" s="101">
        <f>IF(D785&lt;&gt;0,E785/D785,"-")</f>
        <v>1.0152818512229691</v>
      </c>
      <c r="J785" s="100">
        <f>SUBTOTAL(9,J786:J792)</f>
        <v>0</v>
      </c>
      <c r="K785" s="100">
        <f>SUBTOTAL(9,K786:K792)</f>
        <v>0</v>
      </c>
      <c r="L785" s="100">
        <f>SUBTOTAL(9,L786:L792)</f>
        <v>0</v>
      </c>
    </row>
    <row r="786" spans="1:12" ht="22.5" hidden="1" customHeight="1" x14ac:dyDescent="0.25">
      <c r="A786" s="70"/>
      <c r="B786" s="70"/>
      <c r="C786" s="71"/>
      <c r="D786" s="98"/>
      <c r="E786" s="98"/>
      <c r="F786" s="98"/>
      <c r="G786" s="98"/>
      <c r="H786" s="102"/>
      <c r="I786" s="102"/>
      <c r="J786" s="98"/>
      <c r="K786" s="98"/>
      <c r="L786" s="98"/>
    </row>
    <row r="787" spans="1:12" ht="409.6" hidden="1" customHeight="1" x14ac:dyDescent="0.25">
      <c r="A787" s="103" t="s">
        <v>253</v>
      </c>
      <c r="B787" s="103" t="s">
        <v>254</v>
      </c>
      <c r="C787" s="98">
        <f>SUBTOTAL(9,C788:C791)</f>
        <v>0</v>
      </c>
      <c r="D787" s="98">
        <f>SUBTOTAL(9,D788:D791)</f>
        <v>356305</v>
      </c>
      <c r="E787" s="98">
        <f>SUBTOTAL(9,E788:E791)</f>
        <v>361750</v>
      </c>
      <c r="F787" s="98">
        <f>G787-D787</f>
        <v>-356305</v>
      </c>
      <c r="G787" s="98">
        <f>SUBTOTAL(9,G788:G791)</f>
        <v>0</v>
      </c>
      <c r="H787" s="102" t="str">
        <f>IF(C787&lt;&gt;0,E787/C787,"-")</f>
        <v>-</v>
      </c>
      <c r="I787" s="102">
        <f>IF(D787&lt;&gt;0,E787/D787,"-")</f>
        <v>1.0152818512229691</v>
      </c>
      <c r="J787" s="98">
        <f>SUBTOTAL(9,J788:J791)</f>
        <v>0</v>
      </c>
      <c r="K787" s="98">
        <f>SUBTOTAL(9,K788:K791)</f>
        <v>0</v>
      </c>
      <c r="L787" s="98">
        <f>SUBTOTAL(9,L788:L791)</f>
        <v>0</v>
      </c>
    </row>
    <row r="788" spans="1:12" ht="30" hidden="1" customHeight="1" x14ac:dyDescent="0.25">
      <c r="A788" s="70"/>
      <c r="B788" s="70"/>
      <c r="C788" s="71"/>
      <c r="D788" s="104"/>
      <c r="E788" s="104"/>
      <c r="F788" s="104"/>
      <c r="G788" s="78"/>
      <c r="H788" s="79"/>
      <c r="I788" s="79"/>
      <c r="J788" s="78"/>
      <c r="K788" s="78"/>
      <c r="L788" s="78"/>
    </row>
    <row r="789" spans="1:12" ht="15" customHeight="1" x14ac:dyDescent="0.25">
      <c r="A789" s="105" t="s">
        <v>255</v>
      </c>
      <c r="B789" s="105" t="s">
        <v>256</v>
      </c>
      <c r="C789" s="106">
        <v>0</v>
      </c>
      <c r="D789" s="106">
        <v>256305</v>
      </c>
      <c r="E789" s="106">
        <v>350000</v>
      </c>
      <c r="F789" s="106">
        <f>G789-D789</f>
        <v>-256305</v>
      </c>
      <c r="G789" s="106"/>
      <c r="H789" s="107" t="str">
        <f>IF(C789&lt;&gt;0,0/C789,"-")</f>
        <v>-</v>
      </c>
      <c r="I789" s="107">
        <f>IF(D789&lt;&gt;0,E789/D789,"-")</f>
        <v>1.3655605626109517</v>
      </c>
      <c r="J789" s="106">
        <v>0</v>
      </c>
      <c r="K789" s="108">
        <v>0</v>
      </c>
      <c r="L789" s="108">
        <v>0</v>
      </c>
    </row>
    <row r="790" spans="1:12" ht="15" customHeight="1" x14ac:dyDescent="0.25">
      <c r="A790" s="105" t="s">
        <v>257</v>
      </c>
      <c r="B790" s="105" t="s">
        <v>258</v>
      </c>
      <c r="C790" s="106">
        <v>0</v>
      </c>
      <c r="D790" s="106">
        <v>100000</v>
      </c>
      <c r="E790" s="106">
        <v>11750</v>
      </c>
      <c r="F790" s="106">
        <f>G790-D790</f>
        <v>-100000</v>
      </c>
      <c r="G790" s="106"/>
      <c r="H790" s="107" t="str">
        <f>IF(C790&lt;&gt;0,0/C790,"-")</f>
        <v>-</v>
      </c>
      <c r="I790" s="107">
        <f>IF(D790&lt;&gt;0,E790/D790,"-")</f>
        <v>0.11749999999999999</v>
      </c>
      <c r="J790" s="106">
        <v>0</v>
      </c>
      <c r="K790" s="108">
        <v>0</v>
      </c>
      <c r="L790" s="108">
        <v>0</v>
      </c>
    </row>
    <row r="791" spans="1:12" hidden="1" x14ac:dyDescent="0.25">
      <c r="A791" s="70"/>
      <c r="B791" s="70"/>
      <c r="C791" s="71"/>
      <c r="D791" s="106"/>
      <c r="E791" s="106"/>
      <c r="F791" s="106"/>
      <c r="G791" s="106"/>
      <c r="H791" s="107"/>
      <c r="I791" s="107"/>
      <c r="J791" s="106"/>
      <c r="K791" s="106"/>
      <c r="L791" s="106"/>
    </row>
    <row r="792" spans="1:12" hidden="1" x14ac:dyDescent="0.25">
      <c r="A792" s="70"/>
      <c r="B792" s="70"/>
      <c r="C792" s="71"/>
      <c r="D792" s="71"/>
      <c r="E792" s="71"/>
      <c r="F792" s="71"/>
      <c r="G792" s="78"/>
      <c r="H792" s="79"/>
      <c r="I792" s="79"/>
      <c r="J792" s="78"/>
      <c r="K792" s="78"/>
      <c r="L792" s="78"/>
    </row>
    <row r="793" spans="1:12" ht="20.100000000000001" hidden="1" customHeight="1" x14ac:dyDescent="0.25">
      <c r="A793" s="70"/>
      <c r="B793" s="70"/>
      <c r="C793" s="71"/>
      <c r="D793" s="71"/>
      <c r="E793" s="71"/>
      <c r="F793" s="71"/>
      <c r="G793" s="78"/>
      <c r="H793" s="79"/>
      <c r="I793" s="79"/>
      <c r="J793" s="78"/>
      <c r="K793" s="78"/>
      <c r="L793" s="78"/>
    </row>
    <row r="794" spans="1:12" ht="20.100000000000001" hidden="1" customHeight="1" x14ac:dyDescent="0.25">
      <c r="A794" s="70"/>
      <c r="B794" s="70"/>
      <c r="C794" s="71"/>
      <c r="D794" s="71"/>
      <c r="E794" s="71"/>
      <c r="F794" s="71"/>
      <c r="G794" s="78"/>
      <c r="H794" s="79"/>
      <c r="I794" s="79"/>
      <c r="J794" s="78"/>
      <c r="K794" s="78"/>
      <c r="L794" s="78"/>
    </row>
    <row r="795" spans="1:12" ht="20.100000000000001" hidden="1" customHeight="1" x14ac:dyDescent="0.25">
      <c r="A795" s="70"/>
      <c r="B795" s="70"/>
      <c r="C795" s="71"/>
      <c r="D795" s="71"/>
      <c r="E795" s="71"/>
      <c r="F795" s="71"/>
      <c r="G795" s="78"/>
      <c r="H795" s="79"/>
      <c r="I795" s="79"/>
      <c r="J795" s="78"/>
      <c r="K795" s="78"/>
      <c r="L795" s="78"/>
    </row>
    <row r="796" spans="1:12" ht="20.100000000000001" hidden="1" customHeight="1" x14ac:dyDescent="0.25">
      <c r="A796" s="70"/>
      <c r="B796" s="70"/>
      <c r="C796" s="71"/>
      <c r="D796" s="71"/>
      <c r="E796" s="71"/>
      <c r="F796" s="71"/>
      <c r="G796" s="78"/>
      <c r="H796" s="79"/>
      <c r="I796" s="79"/>
      <c r="J796" s="78"/>
      <c r="K796" s="78"/>
      <c r="L796" s="78"/>
    </row>
    <row r="797" spans="1:12" s="4" customFormat="1" ht="18" customHeight="1" x14ac:dyDescent="0.25">
      <c r="A797" s="84" t="s">
        <v>259</v>
      </c>
      <c r="B797" s="84" t="s">
        <v>260</v>
      </c>
      <c r="C797" s="85">
        <f>SUBTOTAL(9,C798:C815)</f>
        <v>0</v>
      </c>
      <c r="D797" s="85">
        <f>SUBTOTAL(9,D798:D815)</f>
        <v>885727</v>
      </c>
      <c r="E797" s="85">
        <f>SUBTOTAL(9,E798:E815)</f>
        <v>0</v>
      </c>
      <c r="F797" s="85">
        <f>G797-D797</f>
        <v>-885727</v>
      </c>
      <c r="G797" s="85">
        <f>SUBTOTAL(9,G798:G815)</f>
        <v>0</v>
      </c>
      <c r="H797" s="86" t="str">
        <f>IF(C797&lt;&gt;0,E797/C797,"-")</f>
        <v>-</v>
      </c>
      <c r="I797" s="86">
        <f>IF(D797&lt;&gt;0,E797/D797,"-")</f>
        <v>0</v>
      </c>
      <c r="J797" s="85">
        <f>SUBTOTAL(9,J798:J815)</f>
        <v>0</v>
      </c>
      <c r="K797" s="85">
        <f>SUBTOTAL(9,K798:K815)</f>
        <v>0</v>
      </c>
      <c r="L797" s="85">
        <f>SUBTOTAL(9,L798:L815)</f>
        <v>0</v>
      </c>
    </row>
    <row r="798" spans="1:12" ht="30" hidden="1" customHeight="1" x14ac:dyDescent="0.25">
      <c r="A798" s="70"/>
      <c r="B798" s="70"/>
      <c r="C798" s="71"/>
      <c r="D798" s="87"/>
      <c r="E798" s="87"/>
      <c r="F798" s="87"/>
      <c r="G798" s="78"/>
      <c r="H798" s="79"/>
      <c r="I798" s="79"/>
      <c r="J798" s="78"/>
      <c r="K798" s="78"/>
      <c r="L798" s="78"/>
    </row>
    <row r="799" spans="1:12" ht="409.6" hidden="1" customHeight="1" x14ac:dyDescent="0.25">
      <c r="A799" s="88" t="s">
        <v>259</v>
      </c>
      <c r="B799" s="88" t="s">
        <v>260</v>
      </c>
      <c r="C799" s="89">
        <f>SUBTOTAL(9,C800:C814)</f>
        <v>0</v>
      </c>
      <c r="D799" s="89">
        <f>SUBTOTAL(9,D800:D814)</f>
        <v>885727</v>
      </c>
      <c r="E799" s="89">
        <f>SUBTOTAL(9,E800:E814)</f>
        <v>0</v>
      </c>
      <c r="F799" s="89">
        <f>G799-D799</f>
        <v>-885727</v>
      </c>
      <c r="G799" s="89">
        <f>SUBTOTAL(9,G800:G814)</f>
        <v>0</v>
      </c>
      <c r="H799" s="90" t="str">
        <f>IF(C799&lt;&gt;0,E799/C799,"-")</f>
        <v>-</v>
      </c>
      <c r="I799" s="90">
        <f>IF(D799&lt;&gt;0,E799/D799,"-")</f>
        <v>0</v>
      </c>
      <c r="J799" s="89">
        <f>SUBTOTAL(9,J800:J814)</f>
        <v>0</v>
      </c>
      <c r="K799" s="89">
        <f>SUBTOTAL(9,K800:K814)</f>
        <v>0</v>
      </c>
      <c r="L799" s="89">
        <f>SUBTOTAL(9,L800:L814)</f>
        <v>0</v>
      </c>
    </row>
    <row r="800" spans="1:12" ht="30" hidden="1" customHeight="1" x14ac:dyDescent="0.25">
      <c r="A800" s="70"/>
      <c r="B800" s="70"/>
      <c r="C800" s="71"/>
      <c r="D800" s="91"/>
      <c r="E800" s="91"/>
      <c r="F800" s="91"/>
      <c r="G800" s="78"/>
      <c r="H800" s="79"/>
      <c r="I800" s="79"/>
      <c r="J800" s="78"/>
      <c r="K800" s="78"/>
      <c r="L800" s="78"/>
    </row>
    <row r="801" spans="1:12" ht="409.6" hidden="1" customHeight="1" x14ac:dyDescent="0.25">
      <c r="A801" s="92" t="s">
        <v>259</v>
      </c>
      <c r="B801" s="92" t="s">
        <v>260</v>
      </c>
      <c r="C801" s="93">
        <f>SUBTOTAL(9,C802:C813)</f>
        <v>0</v>
      </c>
      <c r="D801" s="93">
        <f>SUBTOTAL(9,D802:D813)</f>
        <v>885727</v>
      </c>
      <c r="E801" s="93">
        <f>SUBTOTAL(9,E802:E813)</f>
        <v>0</v>
      </c>
      <c r="F801" s="93">
        <f>G801-D801</f>
        <v>-885727</v>
      </c>
      <c r="G801" s="93">
        <f>SUBTOTAL(9,G802:G813)</f>
        <v>0</v>
      </c>
      <c r="H801" s="94" t="str">
        <f>IF(C801&lt;&gt;0,E801/C801,"-")</f>
        <v>-</v>
      </c>
      <c r="I801" s="94">
        <f>IF(D801&lt;&gt;0,E801/D801,"-")</f>
        <v>0</v>
      </c>
      <c r="J801" s="93">
        <f>SUBTOTAL(9,J802:J813)</f>
        <v>0</v>
      </c>
      <c r="K801" s="93">
        <f>SUBTOTAL(9,K802:K813)</f>
        <v>0</v>
      </c>
      <c r="L801" s="93">
        <f>SUBTOTAL(9,L802:L813)</f>
        <v>0</v>
      </c>
    </row>
    <row r="802" spans="1:12" ht="30" hidden="1" customHeight="1" x14ac:dyDescent="0.25">
      <c r="A802" s="70"/>
      <c r="B802" s="70"/>
      <c r="C802" s="71"/>
      <c r="D802" s="6"/>
      <c r="E802" s="6"/>
      <c r="F802" s="6"/>
      <c r="G802" s="78"/>
      <c r="H802" s="79"/>
      <c r="I802" s="79"/>
      <c r="J802" s="78"/>
      <c r="K802" s="78"/>
      <c r="L802" s="78"/>
    </row>
    <row r="803" spans="1:12" ht="409.6" hidden="1" customHeight="1" x14ac:dyDescent="0.25">
      <c r="A803" s="95" t="s">
        <v>259</v>
      </c>
      <c r="B803" s="95" t="s">
        <v>260</v>
      </c>
      <c r="C803" s="96">
        <f>SUBTOTAL(9,C804:C812)</f>
        <v>0</v>
      </c>
      <c r="D803" s="96">
        <f>SUBTOTAL(9,D804:D812)</f>
        <v>885727</v>
      </c>
      <c r="E803" s="96">
        <f>SUBTOTAL(9,E804:E812)</f>
        <v>0</v>
      </c>
      <c r="F803" s="96">
        <f>G803-D803</f>
        <v>-885727</v>
      </c>
      <c r="G803" s="96">
        <f>SUBTOTAL(9,G804:G812)</f>
        <v>0</v>
      </c>
      <c r="H803" s="97" t="str">
        <f>IF(C803&lt;&gt;0,E803/C803,"-")</f>
        <v>-</v>
      </c>
      <c r="I803" s="97">
        <f>IF(D803&lt;&gt;0,E803/D803,"-")</f>
        <v>0</v>
      </c>
      <c r="J803" s="96">
        <f>SUBTOTAL(9,J804:J812)</f>
        <v>0</v>
      </c>
      <c r="K803" s="96">
        <f>SUBTOTAL(9,K804:K812)</f>
        <v>0</v>
      </c>
      <c r="L803" s="96">
        <f>SUBTOTAL(9,L804:L812)</f>
        <v>0</v>
      </c>
    </row>
    <row r="804" spans="1:12" ht="30" hidden="1" customHeight="1" x14ac:dyDescent="0.25">
      <c r="A804" s="70"/>
      <c r="B804" s="70"/>
      <c r="C804" s="71"/>
      <c r="D804" s="98"/>
      <c r="E804" s="98"/>
      <c r="F804" s="98"/>
      <c r="G804" s="78"/>
      <c r="H804" s="79"/>
      <c r="I804" s="79"/>
      <c r="J804" s="78"/>
      <c r="K804" s="78"/>
      <c r="L804" s="78"/>
    </row>
    <row r="805" spans="1:12" ht="409.6" hidden="1" customHeight="1" x14ac:dyDescent="0.25">
      <c r="A805" s="99" t="s">
        <v>259</v>
      </c>
      <c r="B805" s="99" t="s">
        <v>260</v>
      </c>
      <c r="C805" s="100">
        <f>SUBTOTAL(9,C806:C811)</f>
        <v>0</v>
      </c>
      <c r="D805" s="100">
        <f>SUBTOTAL(9,D806:D811)</f>
        <v>885727</v>
      </c>
      <c r="E805" s="100">
        <f>SUBTOTAL(9,E806:E811)</f>
        <v>0</v>
      </c>
      <c r="F805" s="100">
        <f>G805-D805</f>
        <v>-885727</v>
      </c>
      <c r="G805" s="100">
        <f>SUBTOTAL(9,G806:G811)</f>
        <v>0</v>
      </c>
      <c r="H805" s="101" t="str">
        <f>IF(C805&lt;&gt;0,E805/C805,"-")</f>
        <v>-</v>
      </c>
      <c r="I805" s="101">
        <f>IF(D805&lt;&gt;0,E805/D805,"-")</f>
        <v>0</v>
      </c>
      <c r="J805" s="100">
        <f>SUBTOTAL(9,J806:J811)</f>
        <v>0</v>
      </c>
      <c r="K805" s="100">
        <f>SUBTOTAL(9,K806:K811)</f>
        <v>0</v>
      </c>
      <c r="L805" s="100">
        <f>SUBTOTAL(9,L806:L811)</f>
        <v>0</v>
      </c>
    </row>
    <row r="806" spans="1:12" ht="22.5" hidden="1" customHeight="1" x14ac:dyDescent="0.25">
      <c r="A806" s="70"/>
      <c r="B806" s="70"/>
      <c r="C806" s="71"/>
      <c r="D806" s="98"/>
      <c r="E806" s="98"/>
      <c r="F806" s="98"/>
      <c r="G806" s="98"/>
      <c r="H806" s="102"/>
      <c r="I806" s="102"/>
      <c r="J806" s="98"/>
      <c r="K806" s="98"/>
      <c r="L806" s="98"/>
    </row>
    <row r="807" spans="1:12" ht="409.6" hidden="1" customHeight="1" x14ac:dyDescent="0.25">
      <c r="A807" s="103" t="s">
        <v>259</v>
      </c>
      <c r="B807" s="103" t="s">
        <v>260</v>
      </c>
      <c r="C807" s="98">
        <f>SUBTOTAL(9,C808:C810)</f>
        <v>0</v>
      </c>
      <c r="D807" s="98">
        <f>SUBTOTAL(9,D808:D810)</f>
        <v>885727</v>
      </c>
      <c r="E807" s="98">
        <f>SUBTOTAL(9,E808:E810)</f>
        <v>0</v>
      </c>
      <c r="F807" s="98">
        <f>G807-D807</f>
        <v>-885727</v>
      </c>
      <c r="G807" s="98">
        <f>SUBTOTAL(9,G808:G810)</f>
        <v>0</v>
      </c>
      <c r="H807" s="102" t="str">
        <f>IF(C807&lt;&gt;0,E807/C807,"-")</f>
        <v>-</v>
      </c>
      <c r="I807" s="102">
        <f>IF(D807&lt;&gt;0,E807/D807,"-")</f>
        <v>0</v>
      </c>
      <c r="J807" s="98">
        <f>SUBTOTAL(9,J808:J810)</f>
        <v>0</v>
      </c>
      <c r="K807" s="98">
        <f>SUBTOTAL(9,K808:K810)</f>
        <v>0</v>
      </c>
      <c r="L807" s="98">
        <f>SUBTOTAL(9,L808:L810)</f>
        <v>0</v>
      </c>
    </row>
    <row r="808" spans="1:12" ht="30" hidden="1" customHeight="1" x14ac:dyDescent="0.25">
      <c r="A808" s="70"/>
      <c r="B808" s="70"/>
      <c r="C808" s="71"/>
      <c r="D808" s="104"/>
      <c r="E808" s="104"/>
      <c r="F808" s="104"/>
      <c r="G808" s="78"/>
      <c r="H808" s="79"/>
      <c r="I808" s="79"/>
      <c r="J808" s="78"/>
      <c r="K808" s="78"/>
      <c r="L808" s="78"/>
    </row>
    <row r="809" spans="1:12" ht="15" customHeight="1" x14ac:dyDescent="0.25">
      <c r="A809" s="105" t="s">
        <v>261</v>
      </c>
      <c r="B809" s="105" t="s">
        <v>260</v>
      </c>
      <c r="C809" s="106">
        <v>0</v>
      </c>
      <c r="D809" s="106">
        <v>885727</v>
      </c>
      <c r="E809" s="106">
        <v>0</v>
      </c>
      <c r="F809" s="106">
        <f>G809-D809</f>
        <v>-885727</v>
      </c>
      <c r="G809" s="106"/>
      <c r="H809" s="107" t="str">
        <f>IF(C809&lt;&gt;0,0/C809,"-")</f>
        <v>-</v>
      </c>
      <c r="I809" s="107">
        <f>IF(D809&lt;&gt;0,E809/D809,"-")</f>
        <v>0</v>
      </c>
      <c r="J809" s="106">
        <v>0</v>
      </c>
      <c r="K809" s="108">
        <v>0</v>
      </c>
      <c r="L809" s="108">
        <v>0</v>
      </c>
    </row>
    <row r="810" spans="1:12" hidden="1" x14ac:dyDescent="0.25">
      <c r="A810" s="70"/>
      <c r="B810" s="70"/>
      <c r="C810" s="71"/>
      <c r="D810" s="106"/>
      <c r="E810" s="106"/>
      <c r="F810" s="106"/>
      <c r="G810" s="106"/>
      <c r="H810" s="107"/>
      <c r="I810" s="107"/>
      <c r="J810" s="106"/>
      <c r="K810" s="106"/>
      <c r="L810" s="106"/>
    </row>
    <row r="811" spans="1:12" hidden="1" x14ac:dyDescent="0.25">
      <c r="A811" s="70"/>
      <c r="B811" s="70"/>
      <c r="C811" s="71"/>
      <c r="D811" s="71"/>
      <c r="E811" s="71"/>
      <c r="F811" s="71"/>
      <c r="G811" s="78"/>
      <c r="H811" s="79"/>
      <c r="I811" s="79"/>
      <c r="J811" s="78"/>
      <c r="K811" s="78"/>
      <c r="L811" s="78"/>
    </row>
    <row r="812" spans="1:12" ht="20.100000000000001" hidden="1" customHeight="1" x14ac:dyDescent="0.25">
      <c r="A812" s="70"/>
      <c r="B812" s="70"/>
      <c r="C812" s="71"/>
      <c r="D812" s="71"/>
      <c r="E812" s="71"/>
      <c r="F812" s="71"/>
      <c r="G812" s="78"/>
      <c r="H812" s="79"/>
      <c r="I812" s="79"/>
      <c r="J812" s="78"/>
      <c r="K812" s="78"/>
      <c r="L812" s="78"/>
    </row>
    <row r="813" spans="1:12" ht="20.100000000000001" hidden="1" customHeight="1" x14ac:dyDescent="0.25">
      <c r="A813" s="70"/>
      <c r="B813" s="70"/>
      <c r="C813" s="71"/>
      <c r="D813" s="71"/>
      <c r="E813" s="71"/>
      <c r="F813" s="71"/>
      <c r="G813" s="78"/>
      <c r="H813" s="79"/>
      <c r="I813" s="79"/>
      <c r="J813" s="78"/>
      <c r="K813" s="78"/>
      <c r="L813" s="78"/>
    </row>
    <row r="814" spans="1:12" ht="20.100000000000001" hidden="1" customHeight="1" x14ac:dyDescent="0.25">
      <c r="A814" s="70"/>
      <c r="B814" s="70"/>
      <c r="C814" s="71"/>
      <c r="D814" s="71"/>
      <c r="E814" s="71"/>
      <c r="F814" s="71"/>
      <c r="G814" s="78"/>
      <c r="H814" s="79"/>
      <c r="I814" s="79"/>
      <c r="J814" s="78"/>
      <c r="K814" s="78"/>
      <c r="L814" s="78"/>
    </row>
    <row r="815" spans="1:12" ht="20.100000000000001" hidden="1" customHeight="1" x14ac:dyDescent="0.25">
      <c r="A815" s="70"/>
      <c r="B815" s="70"/>
      <c r="C815" s="71"/>
      <c r="D815" s="71"/>
      <c r="E815" s="71"/>
      <c r="F815" s="71"/>
      <c r="G815" s="78"/>
      <c r="H815" s="79"/>
      <c r="I815" s="79"/>
      <c r="J815" s="78"/>
      <c r="K815" s="78"/>
      <c r="L815" s="78"/>
    </row>
    <row r="816" spans="1:12" ht="20.100000000000001" hidden="1" customHeight="1" x14ac:dyDescent="0.25">
      <c r="A816" s="70"/>
      <c r="B816" s="70"/>
      <c r="C816" s="71"/>
      <c r="D816" s="71"/>
      <c r="E816" s="71"/>
      <c r="F816" s="71"/>
      <c r="G816" s="78"/>
      <c r="H816" s="79"/>
      <c r="I816" s="79"/>
      <c r="J816" s="78"/>
      <c r="K816" s="78"/>
      <c r="L816" s="78"/>
    </row>
    <row r="817" spans="1:12" s="4" customFormat="1" ht="18" customHeight="1" x14ac:dyDescent="0.25">
      <c r="A817" s="80" t="s">
        <v>262</v>
      </c>
      <c r="B817" s="80" t="s">
        <v>263</v>
      </c>
      <c r="C817" s="81">
        <f>SUBTOTAL(9,C818:C857)</f>
        <v>0</v>
      </c>
      <c r="D817" s="81">
        <f>SUBTOTAL(9,D818:D857)</f>
        <v>1589305</v>
      </c>
      <c r="E817" s="81">
        <f>SUBTOTAL(9,E818:E857)</f>
        <v>994133.57</v>
      </c>
      <c r="F817" s="81">
        <f>G817-D817</f>
        <v>-1589305</v>
      </c>
      <c r="G817" s="81">
        <f>SUBTOTAL(9,G818:G857)</f>
        <v>0</v>
      </c>
      <c r="H817" s="82" t="str">
        <f>IF(C817&lt;&gt;0,E817/C817,"-")</f>
        <v>-</v>
      </c>
      <c r="I817" s="82">
        <f>IF(D817&lt;&gt;0,E817/D817,"-")</f>
        <v>0.62551465577721077</v>
      </c>
      <c r="J817" s="81">
        <f>SUBTOTAL(9,J818:J857)</f>
        <v>0</v>
      </c>
      <c r="K817" s="81">
        <f>SUBTOTAL(9,K818:K857)</f>
        <v>0</v>
      </c>
      <c r="L817" s="81">
        <f>SUBTOTAL(9,L818:L857)</f>
        <v>0</v>
      </c>
    </row>
    <row r="818" spans="1:12" ht="30" hidden="1" customHeight="1" x14ac:dyDescent="0.25">
      <c r="A818" s="70"/>
      <c r="B818" s="57"/>
      <c r="C818" s="83"/>
      <c r="D818" s="83"/>
      <c r="E818" s="83"/>
      <c r="F818" s="83"/>
      <c r="G818" s="78"/>
      <c r="H818" s="79"/>
      <c r="I818" s="79"/>
      <c r="J818" s="78"/>
      <c r="K818" s="78"/>
      <c r="L818" s="78"/>
    </row>
    <row r="819" spans="1:12" s="4" customFormat="1" ht="18" customHeight="1" x14ac:dyDescent="0.25">
      <c r="A819" s="84" t="s">
        <v>264</v>
      </c>
      <c r="B819" s="84" t="s">
        <v>265</v>
      </c>
      <c r="C819" s="85">
        <f>SUBTOTAL(9,C820:C837)</f>
        <v>0</v>
      </c>
      <c r="D819" s="85">
        <f>SUBTOTAL(9,D820:D837)</f>
        <v>1159305</v>
      </c>
      <c r="E819" s="85">
        <f>SUBTOTAL(9,E820:E837)</f>
        <v>994133.57</v>
      </c>
      <c r="F819" s="85">
        <f>G819-D819</f>
        <v>-1159305</v>
      </c>
      <c r="G819" s="85">
        <f>SUBTOTAL(9,G820:G837)</f>
        <v>0</v>
      </c>
      <c r="H819" s="86" t="str">
        <f>IF(C819&lt;&gt;0,E819/C819,"-")</f>
        <v>-</v>
      </c>
      <c r="I819" s="86">
        <f>IF(D819&lt;&gt;0,E819/D819,"-")</f>
        <v>0.85752547431435211</v>
      </c>
      <c r="J819" s="85">
        <f>SUBTOTAL(9,J820:J837)</f>
        <v>0</v>
      </c>
      <c r="K819" s="85">
        <f>SUBTOTAL(9,K820:K837)</f>
        <v>0</v>
      </c>
      <c r="L819" s="85">
        <f>SUBTOTAL(9,L820:L837)</f>
        <v>0</v>
      </c>
    </row>
    <row r="820" spans="1:12" ht="30" hidden="1" customHeight="1" x14ac:dyDescent="0.25">
      <c r="A820" s="70"/>
      <c r="B820" s="70"/>
      <c r="C820" s="71"/>
      <c r="D820" s="87"/>
      <c r="E820" s="87"/>
      <c r="F820" s="87"/>
      <c r="G820" s="78"/>
      <c r="H820" s="79"/>
      <c r="I820" s="79"/>
      <c r="J820" s="78"/>
      <c r="K820" s="78"/>
      <c r="L820" s="78"/>
    </row>
    <row r="821" spans="1:12" ht="409.6" hidden="1" customHeight="1" x14ac:dyDescent="0.25">
      <c r="A821" s="88" t="s">
        <v>264</v>
      </c>
      <c r="B821" s="88" t="s">
        <v>265</v>
      </c>
      <c r="C821" s="89">
        <f>SUBTOTAL(9,C822:C836)</f>
        <v>0</v>
      </c>
      <c r="D821" s="89">
        <f>SUBTOTAL(9,D822:D836)</f>
        <v>1159305</v>
      </c>
      <c r="E821" s="89">
        <f>SUBTOTAL(9,E822:E836)</f>
        <v>994133.57</v>
      </c>
      <c r="F821" s="89">
        <f>G821-D821</f>
        <v>-1159305</v>
      </c>
      <c r="G821" s="89">
        <f>SUBTOTAL(9,G822:G836)</f>
        <v>0</v>
      </c>
      <c r="H821" s="90" t="str">
        <f>IF(C821&lt;&gt;0,E821/C821,"-")</f>
        <v>-</v>
      </c>
      <c r="I821" s="90">
        <f>IF(D821&lt;&gt;0,E821/D821,"-")</f>
        <v>0.85752547431435211</v>
      </c>
      <c r="J821" s="89">
        <f>SUBTOTAL(9,J822:J836)</f>
        <v>0</v>
      </c>
      <c r="K821" s="89">
        <f>SUBTOTAL(9,K822:K836)</f>
        <v>0</v>
      </c>
      <c r="L821" s="89">
        <f>SUBTOTAL(9,L822:L836)</f>
        <v>0</v>
      </c>
    </row>
    <row r="822" spans="1:12" ht="30" hidden="1" customHeight="1" x14ac:dyDescent="0.25">
      <c r="A822" s="70"/>
      <c r="B822" s="70"/>
      <c r="C822" s="71"/>
      <c r="D822" s="91"/>
      <c r="E822" s="91"/>
      <c r="F822" s="91"/>
      <c r="G822" s="78"/>
      <c r="H822" s="79"/>
      <c r="I822" s="79"/>
      <c r="J822" s="78"/>
      <c r="K822" s="78"/>
      <c r="L822" s="78"/>
    </row>
    <row r="823" spans="1:12" ht="409.6" hidden="1" customHeight="1" x14ac:dyDescent="0.25">
      <c r="A823" s="92" t="s">
        <v>264</v>
      </c>
      <c r="B823" s="92" t="s">
        <v>265</v>
      </c>
      <c r="C823" s="93">
        <f>SUBTOTAL(9,C824:C835)</f>
        <v>0</v>
      </c>
      <c r="D823" s="93">
        <f>SUBTOTAL(9,D824:D835)</f>
        <v>1159305</v>
      </c>
      <c r="E823" s="93">
        <f>SUBTOTAL(9,E824:E835)</f>
        <v>994133.57</v>
      </c>
      <c r="F823" s="93">
        <f>G823-D823</f>
        <v>-1159305</v>
      </c>
      <c r="G823" s="93">
        <f>SUBTOTAL(9,G824:G835)</f>
        <v>0</v>
      </c>
      <c r="H823" s="94" t="str">
        <f>IF(C823&lt;&gt;0,E823/C823,"-")</f>
        <v>-</v>
      </c>
      <c r="I823" s="94">
        <f>IF(D823&lt;&gt;0,E823/D823,"-")</f>
        <v>0.85752547431435211</v>
      </c>
      <c r="J823" s="93">
        <f>SUBTOTAL(9,J824:J835)</f>
        <v>0</v>
      </c>
      <c r="K823" s="93">
        <f>SUBTOTAL(9,K824:K835)</f>
        <v>0</v>
      </c>
      <c r="L823" s="93">
        <f>SUBTOTAL(9,L824:L835)</f>
        <v>0</v>
      </c>
    </row>
    <row r="824" spans="1:12" ht="30" hidden="1" customHeight="1" x14ac:dyDescent="0.25">
      <c r="A824" s="70"/>
      <c r="B824" s="70"/>
      <c r="C824" s="71"/>
      <c r="D824" s="6"/>
      <c r="E824" s="6"/>
      <c r="F824" s="6"/>
      <c r="G824" s="78"/>
      <c r="H824" s="79"/>
      <c r="I824" s="79"/>
      <c r="J824" s="78"/>
      <c r="K824" s="78"/>
      <c r="L824" s="78"/>
    </row>
    <row r="825" spans="1:12" ht="409.6" hidden="1" customHeight="1" x14ac:dyDescent="0.25">
      <c r="A825" s="95" t="s">
        <v>264</v>
      </c>
      <c r="B825" s="95" t="s">
        <v>265</v>
      </c>
      <c r="C825" s="96">
        <f>SUBTOTAL(9,C826:C834)</f>
        <v>0</v>
      </c>
      <c r="D825" s="96">
        <f>SUBTOTAL(9,D826:D834)</f>
        <v>1159305</v>
      </c>
      <c r="E825" s="96">
        <f>SUBTOTAL(9,E826:E834)</f>
        <v>994133.57</v>
      </c>
      <c r="F825" s="96">
        <f>G825-D825</f>
        <v>-1159305</v>
      </c>
      <c r="G825" s="96">
        <f>SUBTOTAL(9,G826:G834)</f>
        <v>0</v>
      </c>
      <c r="H825" s="97" t="str">
        <f>IF(C825&lt;&gt;0,E825/C825,"-")</f>
        <v>-</v>
      </c>
      <c r="I825" s="97">
        <f>IF(D825&lt;&gt;0,E825/D825,"-")</f>
        <v>0.85752547431435211</v>
      </c>
      <c r="J825" s="96">
        <f>SUBTOTAL(9,J826:J834)</f>
        <v>0</v>
      </c>
      <c r="K825" s="96">
        <f>SUBTOTAL(9,K826:K834)</f>
        <v>0</v>
      </c>
      <c r="L825" s="96">
        <f>SUBTOTAL(9,L826:L834)</f>
        <v>0</v>
      </c>
    </row>
    <row r="826" spans="1:12" ht="30" hidden="1" customHeight="1" x14ac:dyDescent="0.25">
      <c r="A826" s="70"/>
      <c r="B826" s="70"/>
      <c r="C826" s="71"/>
      <c r="D826" s="98"/>
      <c r="E826" s="98"/>
      <c r="F826" s="98"/>
      <c r="G826" s="78"/>
      <c r="H826" s="79"/>
      <c r="I826" s="79"/>
      <c r="J826" s="78"/>
      <c r="K826" s="78"/>
      <c r="L826" s="78"/>
    </row>
    <row r="827" spans="1:12" ht="409.6" hidden="1" customHeight="1" x14ac:dyDescent="0.25">
      <c r="A827" s="99" t="s">
        <v>264</v>
      </c>
      <c r="B827" s="99" t="s">
        <v>265</v>
      </c>
      <c r="C827" s="100">
        <f>SUBTOTAL(9,C828:C833)</f>
        <v>0</v>
      </c>
      <c r="D827" s="100">
        <f>SUBTOTAL(9,D828:D833)</f>
        <v>1159305</v>
      </c>
      <c r="E827" s="100">
        <f>SUBTOTAL(9,E828:E833)</f>
        <v>994133.57</v>
      </c>
      <c r="F827" s="100">
        <f>G827-D827</f>
        <v>-1159305</v>
      </c>
      <c r="G827" s="100">
        <f>SUBTOTAL(9,G828:G833)</f>
        <v>0</v>
      </c>
      <c r="H827" s="101" t="str">
        <f>IF(C827&lt;&gt;0,E827/C827,"-")</f>
        <v>-</v>
      </c>
      <c r="I827" s="101">
        <f>IF(D827&lt;&gt;0,E827/D827,"-")</f>
        <v>0.85752547431435211</v>
      </c>
      <c r="J827" s="100">
        <f>SUBTOTAL(9,J828:J833)</f>
        <v>0</v>
      </c>
      <c r="K827" s="100">
        <f>SUBTOTAL(9,K828:K833)</f>
        <v>0</v>
      </c>
      <c r="L827" s="100">
        <f>SUBTOTAL(9,L828:L833)</f>
        <v>0</v>
      </c>
    </row>
    <row r="828" spans="1:12" ht="22.5" hidden="1" customHeight="1" x14ac:dyDescent="0.25">
      <c r="A828" s="70"/>
      <c r="B828" s="70"/>
      <c r="C828" s="71"/>
      <c r="D828" s="98"/>
      <c r="E828" s="98"/>
      <c r="F828" s="98"/>
      <c r="G828" s="98"/>
      <c r="H828" s="102"/>
      <c r="I828" s="102"/>
      <c r="J828" s="98"/>
      <c r="K828" s="98"/>
      <c r="L828" s="98"/>
    </row>
    <row r="829" spans="1:12" ht="409.6" hidden="1" customHeight="1" x14ac:dyDescent="0.25">
      <c r="A829" s="103" t="s">
        <v>264</v>
      </c>
      <c r="B829" s="103" t="s">
        <v>265</v>
      </c>
      <c r="C829" s="98">
        <f>SUBTOTAL(9,C830:C832)</f>
        <v>0</v>
      </c>
      <c r="D829" s="98">
        <f>SUBTOTAL(9,D830:D832)</f>
        <v>1159305</v>
      </c>
      <c r="E829" s="98">
        <f>SUBTOTAL(9,E830:E832)</f>
        <v>994133.57</v>
      </c>
      <c r="F829" s="98">
        <f>G829-D829</f>
        <v>-1159305</v>
      </c>
      <c r="G829" s="98">
        <f>SUBTOTAL(9,G830:G832)</f>
        <v>0</v>
      </c>
      <c r="H829" s="102" t="str">
        <f>IF(C829&lt;&gt;0,E829/C829,"-")</f>
        <v>-</v>
      </c>
      <c r="I829" s="102">
        <f>IF(D829&lt;&gt;0,E829/D829,"-")</f>
        <v>0.85752547431435211</v>
      </c>
      <c r="J829" s="98">
        <f>SUBTOTAL(9,J830:J832)</f>
        <v>0</v>
      </c>
      <c r="K829" s="98">
        <f>SUBTOTAL(9,K830:K832)</f>
        <v>0</v>
      </c>
      <c r="L829" s="98">
        <f>SUBTOTAL(9,L830:L832)</f>
        <v>0</v>
      </c>
    </row>
    <row r="830" spans="1:12" ht="30" hidden="1" customHeight="1" x14ac:dyDescent="0.25">
      <c r="A830" s="70"/>
      <c r="B830" s="70"/>
      <c r="C830" s="71"/>
      <c r="D830" s="104"/>
      <c r="E830" s="104"/>
      <c r="F830" s="104"/>
      <c r="G830" s="78"/>
      <c r="H830" s="79"/>
      <c r="I830" s="79"/>
      <c r="J830" s="78"/>
      <c r="K830" s="78"/>
      <c r="L830" s="78"/>
    </row>
    <row r="831" spans="1:12" ht="15" customHeight="1" x14ac:dyDescent="0.25">
      <c r="A831" s="105" t="s">
        <v>266</v>
      </c>
      <c r="B831" s="105" t="s">
        <v>267</v>
      </c>
      <c r="C831" s="106">
        <v>0</v>
      </c>
      <c r="D831" s="106">
        <v>1159305</v>
      </c>
      <c r="E831" s="106">
        <v>994133.57</v>
      </c>
      <c r="F831" s="106">
        <f>G831-D831</f>
        <v>-1159305</v>
      </c>
      <c r="G831" s="106"/>
      <c r="H831" s="107" t="str">
        <f>IF(C831&lt;&gt;0,0/C831,"-")</f>
        <v>-</v>
      </c>
      <c r="I831" s="107">
        <f>IF(D831&lt;&gt;0,E831/D831,"-")</f>
        <v>0.85752547431435211</v>
      </c>
      <c r="J831" s="106">
        <v>0</v>
      </c>
      <c r="K831" s="108">
        <v>0</v>
      </c>
      <c r="L831" s="108">
        <v>0</v>
      </c>
    </row>
    <row r="832" spans="1:12" hidden="1" x14ac:dyDescent="0.25">
      <c r="A832" s="70"/>
      <c r="B832" s="70"/>
      <c r="C832" s="71"/>
      <c r="D832" s="106"/>
      <c r="E832" s="106"/>
      <c r="F832" s="106"/>
      <c r="G832" s="106"/>
      <c r="H832" s="107"/>
      <c r="I832" s="107"/>
      <c r="J832" s="106"/>
      <c r="K832" s="106"/>
      <c r="L832" s="106"/>
    </row>
    <row r="833" spans="1:12" hidden="1" x14ac:dyDescent="0.25">
      <c r="A833" s="70"/>
      <c r="B833" s="70"/>
      <c r="C833" s="71"/>
      <c r="D833" s="71"/>
      <c r="E833" s="71"/>
      <c r="F833" s="71"/>
      <c r="G833" s="78"/>
      <c r="H833" s="79"/>
      <c r="I833" s="79"/>
      <c r="J833" s="78"/>
      <c r="K833" s="78"/>
      <c r="L833" s="78"/>
    </row>
    <row r="834" spans="1:12" ht="20.100000000000001" hidden="1" customHeight="1" x14ac:dyDescent="0.25">
      <c r="A834" s="70"/>
      <c r="B834" s="70"/>
      <c r="C834" s="71"/>
      <c r="D834" s="71"/>
      <c r="E834" s="71"/>
      <c r="F834" s="71"/>
      <c r="G834" s="78"/>
      <c r="H834" s="79"/>
      <c r="I834" s="79"/>
      <c r="J834" s="78"/>
      <c r="K834" s="78"/>
      <c r="L834" s="78"/>
    </row>
    <row r="835" spans="1:12" ht="20.100000000000001" hidden="1" customHeight="1" x14ac:dyDescent="0.25">
      <c r="A835" s="70"/>
      <c r="B835" s="70"/>
      <c r="C835" s="71"/>
      <c r="D835" s="71"/>
      <c r="E835" s="71"/>
      <c r="F835" s="71"/>
      <c r="G835" s="78"/>
      <c r="H835" s="79"/>
      <c r="I835" s="79"/>
      <c r="J835" s="78"/>
      <c r="K835" s="78"/>
      <c r="L835" s="78"/>
    </row>
    <row r="836" spans="1:12" ht="20.100000000000001" hidden="1" customHeight="1" x14ac:dyDescent="0.25">
      <c r="A836" s="70"/>
      <c r="B836" s="70"/>
      <c r="C836" s="71"/>
      <c r="D836" s="71"/>
      <c r="E836" s="71"/>
      <c r="F836" s="71"/>
      <c r="G836" s="78"/>
      <c r="H836" s="79"/>
      <c r="I836" s="79"/>
      <c r="J836" s="78"/>
      <c r="K836" s="78"/>
      <c r="L836" s="78"/>
    </row>
    <row r="837" spans="1:12" ht="20.100000000000001" hidden="1" customHeight="1" x14ac:dyDescent="0.25">
      <c r="A837" s="70"/>
      <c r="B837" s="70"/>
      <c r="C837" s="71"/>
      <c r="D837" s="71"/>
      <c r="E837" s="71"/>
      <c r="F837" s="71"/>
      <c r="G837" s="78"/>
      <c r="H837" s="79"/>
      <c r="I837" s="79"/>
      <c r="J837" s="78"/>
      <c r="K837" s="78"/>
      <c r="L837" s="78"/>
    </row>
    <row r="838" spans="1:12" s="4" customFormat="1" ht="18" customHeight="1" x14ac:dyDescent="0.25">
      <c r="A838" s="84" t="s">
        <v>268</v>
      </c>
      <c r="B838" s="84" t="s">
        <v>90</v>
      </c>
      <c r="C838" s="85">
        <f>SUBTOTAL(9,C839:C856)</f>
        <v>0</v>
      </c>
      <c r="D838" s="85">
        <f>SUBTOTAL(9,D839:D856)</f>
        <v>430000</v>
      </c>
      <c r="E838" s="85">
        <f>SUBTOTAL(9,E839:E856)</f>
        <v>0</v>
      </c>
      <c r="F838" s="85">
        <f>G838-D838</f>
        <v>-430000</v>
      </c>
      <c r="G838" s="85">
        <f>SUBTOTAL(9,G839:G856)</f>
        <v>0</v>
      </c>
      <c r="H838" s="86" t="str">
        <f>IF(C838&lt;&gt;0,E838/C838,"-")</f>
        <v>-</v>
      </c>
      <c r="I838" s="86">
        <f>IF(D838&lt;&gt;0,E838/D838,"-")</f>
        <v>0</v>
      </c>
      <c r="J838" s="85">
        <f>SUBTOTAL(9,J839:J856)</f>
        <v>0</v>
      </c>
      <c r="K838" s="85">
        <f>SUBTOTAL(9,K839:K856)</f>
        <v>0</v>
      </c>
      <c r="L838" s="85">
        <f>SUBTOTAL(9,L839:L856)</f>
        <v>0</v>
      </c>
    </row>
    <row r="839" spans="1:12" ht="30" hidden="1" customHeight="1" x14ac:dyDescent="0.25">
      <c r="A839" s="70"/>
      <c r="B839" s="70"/>
      <c r="C839" s="71"/>
      <c r="D839" s="87"/>
      <c r="E839" s="87"/>
      <c r="F839" s="87"/>
      <c r="G839" s="78"/>
      <c r="H839" s="79"/>
      <c r="I839" s="79"/>
      <c r="J839" s="78"/>
      <c r="K839" s="78"/>
      <c r="L839" s="78"/>
    </row>
    <row r="840" spans="1:12" ht="409.6" hidden="1" customHeight="1" x14ac:dyDescent="0.25">
      <c r="A840" s="88" t="s">
        <v>268</v>
      </c>
      <c r="B840" s="88" t="s">
        <v>90</v>
      </c>
      <c r="C840" s="89">
        <f>SUBTOTAL(9,C841:C855)</f>
        <v>0</v>
      </c>
      <c r="D840" s="89">
        <f>SUBTOTAL(9,D841:D855)</f>
        <v>430000</v>
      </c>
      <c r="E840" s="89">
        <f>SUBTOTAL(9,E841:E855)</f>
        <v>0</v>
      </c>
      <c r="F840" s="89">
        <f>G840-D840</f>
        <v>-430000</v>
      </c>
      <c r="G840" s="89">
        <f>SUBTOTAL(9,G841:G855)</f>
        <v>0</v>
      </c>
      <c r="H840" s="90" t="str">
        <f>IF(C840&lt;&gt;0,E840/C840,"-")</f>
        <v>-</v>
      </c>
      <c r="I840" s="90">
        <f>IF(D840&lt;&gt;0,E840/D840,"-")</f>
        <v>0</v>
      </c>
      <c r="J840" s="89">
        <f>SUBTOTAL(9,J841:J855)</f>
        <v>0</v>
      </c>
      <c r="K840" s="89">
        <f>SUBTOTAL(9,K841:K855)</f>
        <v>0</v>
      </c>
      <c r="L840" s="89">
        <f>SUBTOTAL(9,L841:L855)</f>
        <v>0</v>
      </c>
    </row>
    <row r="841" spans="1:12" ht="30" hidden="1" customHeight="1" x14ac:dyDescent="0.25">
      <c r="A841" s="70"/>
      <c r="B841" s="70"/>
      <c r="C841" s="71"/>
      <c r="D841" s="91"/>
      <c r="E841" s="91"/>
      <c r="F841" s="91"/>
      <c r="G841" s="78"/>
      <c r="H841" s="79"/>
      <c r="I841" s="79"/>
      <c r="J841" s="78"/>
      <c r="K841" s="78"/>
      <c r="L841" s="78"/>
    </row>
    <row r="842" spans="1:12" ht="409.6" hidden="1" customHeight="1" x14ac:dyDescent="0.25">
      <c r="A842" s="92" t="s">
        <v>268</v>
      </c>
      <c r="B842" s="92" t="s">
        <v>90</v>
      </c>
      <c r="C842" s="93">
        <f>SUBTOTAL(9,C843:C854)</f>
        <v>0</v>
      </c>
      <c r="D842" s="93">
        <f>SUBTOTAL(9,D843:D854)</f>
        <v>430000</v>
      </c>
      <c r="E842" s="93">
        <f>SUBTOTAL(9,E843:E854)</f>
        <v>0</v>
      </c>
      <c r="F842" s="93">
        <f>G842-D842</f>
        <v>-430000</v>
      </c>
      <c r="G842" s="93">
        <f>SUBTOTAL(9,G843:G854)</f>
        <v>0</v>
      </c>
      <c r="H842" s="94" t="str">
        <f>IF(C842&lt;&gt;0,E842/C842,"-")</f>
        <v>-</v>
      </c>
      <c r="I842" s="94">
        <f>IF(D842&lt;&gt;0,E842/D842,"-")</f>
        <v>0</v>
      </c>
      <c r="J842" s="93">
        <f>SUBTOTAL(9,J843:J854)</f>
        <v>0</v>
      </c>
      <c r="K842" s="93">
        <f>SUBTOTAL(9,K843:K854)</f>
        <v>0</v>
      </c>
      <c r="L842" s="93">
        <f>SUBTOTAL(9,L843:L854)</f>
        <v>0</v>
      </c>
    </row>
    <row r="843" spans="1:12" ht="30" hidden="1" customHeight="1" x14ac:dyDescent="0.25">
      <c r="A843" s="70"/>
      <c r="B843" s="70"/>
      <c r="C843" s="71"/>
      <c r="D843" s="6"/>
      <c r="E843" s="6"/>
      <c r="F843" s="6"/>
      <c r="G843" s="78"/>
      <c r="H843" s="79"/>
      <c r="I843" s="79"/>
      <c r="J843" s="78"/>
      <c r="K843" s="78"/>
      <c r="L843" s="78"/>
    </row>
    <row r="844" spans="1:12" ht="409.6" hidden="1" customHeight="1" x14ac:dyDescent="0.25">
      <c r="A844" s="95" t="s">
        <v>268</v>
      </c>
      <c r="B844" s="95" t="s">
        <v>90</v>
      </c>
      <c r="C844" s="96">
        <f>SUBTOTAL(9,C845:C853)</f>
        <v>0</v>
      </c>
      <c r="D844" s="96">
        <f>SUBTOTAL(9,D845:D853)</f>
        <v>430000</v>
      </c>
      <c r="E844" s="96">
        <f>SUBTOTAL(9,E845:E853)</f>
        <v>0</v>
      </c>
      <c r="F844" s="96">
        <f>G844-D844</f>
        <v>-430000</v>
      </c>
      <c r="G844" s="96">
        <f>SUBTOTAL(9,G845:G853)</f>
        <v>0</v>
      </c>
      <c r="H844" s="97" t="str">
        <f>IF(C844&lt;&gt;0,E844/C844,"-")</f>
        <v>-</v>
      </c>
      <c r="I844" s="97">
        <f>IF(D844&lt;&gt;0,E844/D844,"-")</f>
        <v>0</v>
      </c>
      <c r="J844" s="96">
        <f>SUBTOTAL(9,J845:J853)</f>
        <v>0</v>
      </c>
      <c r="K844" s="96">
        <f>SUBTOTAL(9,K845:K853)</f>
        <v>0</v>
      </c>
      <c r="L844" s="96">
        <f>SUBTOTAL(9,L845:L853)</f>
        <v>0</v>
      </c>
    </row>
    <row r="845" spans="1:12" ht="30" hidden="1" customHeight="1" x14ac:dyDescent="0.25">
      <c r="A845" s="70"/>
      <c r="B845" s="70"/>
      <c r="C845" s="71"/>
      <c r="D845" s="98"/>
      <c r="E845" s="98"/>
      <c r="F845" s="98"/>
      <c r="G845" s="78"/>
      <c r="H845" s="79"/>
      <c r="I845" s="79"/>
      <c r="J845" s="78"/>
      <c r="K845" s="78"/>
      <c r="L845" s="78"/>
    </row>
    <row r="846" spans="1:12" ht="409.6" hidden="1" customHeight="1" x14ac:dyDescent="0.25">
      <c r="A846" s="99" t="s">
        <v>268</v>
      </c>
      <c r="B846" s="99" t="s">
        <v>90</v>
      </c>
      <c r="C846" s="100">
        <f>SUBTOTAL(9,C847:C852)</f>
        <v>0</v>
      </c>
      <c r="D846" s="100">
        <f>SUBTOTAL(9,D847:D852)</f>
        <v>430000</v>
      </c>
      <c r="E846" s="100">
        <f>SUBTOTAL(9,E847:E852)</f>
        <v>0</v>
      </c>
      <c r="F846" s="100">
        <f>G846-D846</f>
        <v>-430000</v>
      </c>
      <c r="G846" s="100">
        <f>SUBTOTAL(9,G847:G852)</f>
        <v>0</v>
      </c>
      <c r="H846" s="101" t="str">
        <f>IF(C846&lt;&gt;0,E846/C846,"-")</f>
        <v>-</v>
      </c>
      <c r="I846" s="101">
        <f>IF(D846&lt;&gt;0,E846/D846,"-")</f>
        <v>0</v>
      </c>
      <c r="J846" s="100">
        <f>SUBTOTAL(9,J847:J852)</f>
        <v>0</v>
      </c>
      <c r="K846" s="100">
        <f>SUBTOTAL(9,K847:K852)</f>
        <v>0</v>
      </c>
      <c r="L846" s="100">
        <f>SUBTOTAL(9,L847:L852)</f>
        <v>0</v>
      </c>
    </row>
    <row r="847" spans="1:12" ht="22.5" hidden="1" customHeight="1" x14ac:dyDescent="0.25">
      <c r="A847" s="70"/>
      <c r="B847" s="70"/>
      <c r="C847" s="71"/>
      <c r="D847" s="98"/>
      <c r="E847" s="98"/>
      <c r="F847" s="98"/>
      <c r="G847" s="98"/>
      <c r="H847" s="102"/>
      <c r="I847" s="102"/>
      <c r="J847" s="98"/>
      <c r="K847" s="98"/>
      <c r="L847" s="98"/>
    </row>
    <row r="848" spans="1:12" ht="409.6" hidden="1" customHeight="1" x14ac:dyDescent="0.25">
      <c r="A848" s="103" t="s">
        <v>268</v>
      </c>
      <c r="B848" s="103" t="s">
        <v>90</v>
      </c>
      <c r="C848" s="98">
        <f>SUBTOTAL(9,C849:C851)</f>
        <v>0</v>
      </c>
      <c r="D848" s="98">
        <f>SUBTOTAL(9,D849:D851)</f>
        <v>430000</v>
      </c>
      <c r="E848" s="98">
        <f>SUBTOTAL(9,E849:E851)</f>
        <v>0</v>
      </c>
      <c r="F848" s="98">
        <f>G848-D848</f>
        <v>-430000</v>
      </c>
      <c r="G848" s="98">
        <f>SUBTOTAL(9,G849:G851)</f>
        <v>0</v>
      </c>
      <c r="H848" s="102" t="str">
        <f>IF(C848&lt;&gt;0,E848/C848,"-")</f>
        <v>-</v>
      </c>
      <c r="I848" s="102">
        <f>IF(D848&lt;&gt;0,E848/D848,"-")</f>
        <v>0</v>
      </c>
      <c r="J848" s="98">
        <f>SUBTOTAL(9,J849:J851)</f>
        <v>0</v>
      </c>
      <c r="K848" s="98">
        <f>SUBTOTAL(9,K849:K851)</f>
        <v>0</v>
      </c>
      <c r="L848" s="98">
        <f>SUBTOTAL(9,L849:L851)</f>
        <v>0</v>
      </c>
    </row>
    <row r="849" spans="1:12" ht="30" hidden="1" customHeight="1" x14ac:dyDescent="0.25">
      <c r="A849" s="70"/>
      <c r="B849" s="70"/>
      <c r="C849" s="71"/>
      <c r="D849" s="104"/>
      <c r="E849" s="104"/>
      <c r="F849" s="104"/>
      <c r="G849" s="78"/>
      <c r="H849" s="79"/>
      <c r="I849" s="79"/>
      <c r="J849" s="78"/>
      <c r="K849" s="78"/>
      <c r="L849" s="78"/>
    </row>
    <row r="850" spans="1:12" ht="15" customHeight="1" x14ac:dyDescent="0.25">
      <c r="A850" s="105" t="s">
        <v>269</v>
      </c>
      <c r="B850" s="105" t="s">
        <v>92</v>
      </c>
      <c r="C850" s="106">
        <v>0</v>
      </c>
      <c r="D850" s="106">
        <v>430000</v>
      </c>
      <c r="E850" s="106">
        <v>0</v>
      </c>
      <c r="F850" s="106">
        <f>G850-D850</f>
        <v>-430000</v>
      </c>
      <c r="G850" s="106"/>
      <c r="H850" s="107" t="str">
        <f>IF(C850&lt;&gt;0,0/C850,"-")</f>
        <v>-</v>
      </c>
      <c r="I850" s="107">
        <f>IF(D850&lt;&gt;0,E850/D850,"-")</f>
        <v>0</v>
      </c>
      <c r="J850" s="106">
        <v>0</v>
      </c>
      <c r="K850" s="108">
        <v>0</v>
      </c>
      <c r="L850" s="108">
        <v>0</v>
      </c>
    </row>
    <row r="851" spans="1:12" hidden="1" x14ac:dyDescent="0.25">
      <c r="A851" s="70"/>
      <c r="B851" s="70"/>
      <c r="C851" s="71"/>
      <c r="D851" s="106"/>
      <c r="E851" s="106"/>
      <c r="F851" s="106"/>
      <c r="G851" s="106"/>
      <c r="H851" s="107"/>
      <c r="I851" s="107"/>
      <c r="J851" s="106"/>
      <c r="K851" s="106"/>
      <c r="L851" s="106"/>
    </row>
    <row r="852" spans="1:12" hidden="1" x14ac:dyDescent="0.25">
      <c r="A852" s="70"/>
      <c r="B852" s="70"/>
      <c r="C852" s="71"/>
      <c r="D852" s="71"/>
      <c r="E852" s="71"/>
      <c r="F852" s="71"/>
      <c r="G852" s="78"/>
      <c r="H852" s="79"/>
      <c r="I852" s="79"/>
      <c r="J852" s="78"/>
      <c r="K852" s="78"/>
      <c r="L852" s="78"/>
    </row>
    <row r="853" spans="1:12" ht="20.100000000000001" hidden="1" customHeight="1" x14ac:dyDescent="0.25">
      <c r="A853" s="70"/>
      <c r="B853" s="70"/>
      <c r="C853" s="71"/>
      <c r="D853" s="71"/>
      <c r="E853" s="71"/>
      <c r="F853" s="71"/>
      <c r="G853" s="78"/>
      <c r="H853" s="79"/>
      <c r="I853" s="79"/>
      <c r="J853" s="78"/>
      <c r="K853" s="78"/>
      <c r="L853" s="78"/>
    </row>
    <row r="854" spans="1:12" ht="20.100000000000001" hidden="1" customHeight="1" x14ac:dyDescent="0.25">
      <c r="A854" s="70"/>
      <c r="B854" s="70"/>
      <c r="C854" s="71"/>
      <c r="D854" s="71"/>
      <c r="E854" s="71"/>
      <c r="F854" s="71"/>
      <c r="G854" s="78"/>
      <c r="H854" s="79"/>
      <c r="I854" s="79"/>
      <c r="J854" s="78"/>
      <c r="K854" s="78"/>
      <c r="L854" s="78"/>
    </row>
    <row r="855" spans="1:12" ht="20.100000000000001" hidden="1" customHeight="1" x14ac:dyDescent="0.25">
      <c r="A855" s="70"/>
      <c r="B855" s="70"/>
      <c r="C855" s="71"/>
      <c r="D855" s="71"/>
      <c r="E855" s="71"/>
      <c r="F855" s="71"/>
      <c r="G855" s="78"/>
      <c r="H855" s="79"/>
      <c r="I855" s="79"/>
      <c r="J855" s="78"/>
      <c r="K855" s="78"/>
      <c r="L855" s="78"/>
    </row>
    <row r="856" spans="1:12" ht="20.100000000000001" hidden="1" customHeight="1" x14ac:dyDescent="0.25">
      <c r="A856" s="70"/>
      <c r="B856" s="70"/>
      <c r="C856" s="71"/>
      <c r="D856" s="71"/>
      <c r="E856" s="71"/>
      <c r="F856" s="71"/>
      <c r="G856" s="78"/>
      <c r="H856" s="79"/>
      <c r="I856" s="79"/>
      <c r="J856" s="78"/>
      <c r="K856" s="78"/>
      <c r="L856" s="78"/>
    </row>
    <row r="857" spans="1:12" ht="20.100000000000001" hidden="1" customHeight="1" x14ac:dyDescent="0.25">
      <c r="A857" s="70"/>
      <c r="B857" s="70"/>
      <c r="C857" s="71"/>
      <c r="D857" s="71"/>
      <c r="E857" s="71"/>
      <c r="F857" s="71"/>
      <c r="G857" s="78"/>
      <c r="H857" s="79"/>
      <c r="I857" s="79"/>
      <c r="J857" s="78"/>
      <c r="K857" s="78"/>
      <c r="L857" s="78"/>
    </row>
    <row r="858" spans="1:12" s="4" customFormat="1" ht="18" customHeight="1" x14ac:dyDescent="0.25">
      <c r="A858" s="80" t="s">
        <v>270</v>
      </c>
      <c r="B858" s="80" t="s">
        <v>271</v>
      </c>
      <c r="C858" s="81">
        <f>SUBTOTAL(9,C859:C898)</f>
        <v>0</v>
      </c>
      <c r="D858" s="81">
        <f>SUBTOTAL(9,D859:D898)</f>
        <v>597000</v>
      </c>
      <c r="E858" s="81">
        <f>SUBTOTAL(9,E859:E898)</f>
        <v>176700</v>
      </c>
      <c r="F858" s="81">
        <f>G858-D858</f>
        <v>-597000</v>
      </c>
      <c r="G858" s="81">
        <f>SUBTOTAL(9,G859:G898)</f>
        <v>0</v>
      </c>
      <c r="H858" s="82" t="str">
        <f>IF(C858&lt;&gt;0,E858/C858,"-")</f>
        <v>-</v>
      </c>
      <c r="I858" s="82">
        <f>IF(D858&lt;&gt;0,E858/D858,"-")</f>
        <v>0.29597989949748743</v>
      </c>
      <c r="J858" s="81">
        <f>SUBTOTAL(9,J859:J898)</f>
        <v>503000</v>
      </c>
      <c r="K858" s="81">
        <f>SUBTOTAL(9,K859:K898)</f>
        <v>553000</v>
      </c>
      <c r="L858" s="81">
        <f>SUBTOTAL(9,L859:L898)</f>
        <v>553000</v>
      </c>
    </row>
    <row r="859" spans="1:12" ht="30" hidden="1" customHeight="1" x14ac:dyDescent="0.25">
      <c r="A859" s="70"/>
      <c r="B859" s="57"/>
      <c r="C859" s="83"/>
      <c r="D859" s="83"/>
      <c r="E859" s="83"/>
      <c r="F859" s="83"/>
      <c r="G859" s="78"/>
      <c r="H859" s="79"/>
      <c r="I859" s="79"/>
      <c r="J859" s="78"/>
      <c r="K859" s="78"/>
      <c r="L859" s="78"/>
    </row>
    <row r="860" spans="1:12" s="4" customFormat="1" ht="18" customHeight="1" x14ac:dyDescent="0.25">
      <c r="A860" s="84" t="s">
        <v>270</v>
      </c>
      <c r="B860" s="84" t="s">
        <v>271</v>
      </c>
      <c r="C860" s="85">
        <f>SUBTOTAL(9,C861:C878)</f>
        <v>0</v>
      </c>
      <c r="D860" s="85">
        <f>SUBTOTAL(9,D861:D878)</f>
        <v>0</v>
      </c>
      <c r="E860" s="85">
        <f>SUBTOTAL(9,E861:E878)</f>
        <v>0</v>
      </c>
      <c r="F860" s="85">
        <f>G860-D860</f>
        <v>0</v>
      </c>
      <c r="G860" s="85">
        <f>SUBTOTAL(9,G861:G878)</f>
        <v>0</v>
      </c>
      <c r="H860" s="86" t="str">
        <f>IF(C860&lt;&gt;0,E860/C860,"-")</f>
        <v>-</v>
      </c>
      <c r="I860" s="86" t="str">
        <f>IF(D860&lt;&gt;0,E860/D860,"-")</f>
        <v>-</v>
      </c>
      <c r="J860" s="85">
        <f>SUBTOTAL(9,J861:J878)</f>
        <v>503000</v>
      </c>
      <c r="K860" s="85">
        <f>SUBTOTAL(9,K861:K878)</f>
        <v>553000</v>
      </c>
      <c r="L860" s="85">
        <f>SUBTOTAL(9,L861:L878)</f>
        <v>553000</v>
      </c>
    </row>
    <row r="861" spans="1:12" ht="30" hidden="1" customHeight="1" x14ac:dyDescent="0.25">
      <c r="A861" s="70"/>
      <c r="B861" s="70"/>
      <c r="C861" s="71"/>
      <c r="D861" s="87"/>
      <c r="E861" s="87"/>
      <c r="F861" s="87"/>
      <c r="G861" s="78"/>
      <c r="H861" s="79"/>
      <c r="I861" s="79"/>
      <c r="J861" s="78"/>
      <c r="K861" s="78"/>
      <c r="L861" s="78"/>
    </row>
    <row r="862" spans="1:12" ht="409.6" hidden="1" customHeight="1" x14ac:dyDescent="0.25">
      <c r="A862" s="88" t="s">
        <v>270</v>
      </c>
      <c r="B862" s="88" t="s">
        <v>271</v>
      </c>
      <c r="C862" s="89">
        <f>SUBTOTAL(9,C863:C877)</f>
        <v>0</v>
      </c>
      <c r="D862" s="89">
        <f>SUBTOTAL(9,D863:D877)</f>
        <v>0</v>
      </c>
      <c r="E862" s="89">
        <f>SUBTOTAL(9,E863:E877)</f>
        <v>0</v>
      </c>
      <c r="F862" s="89">
        <f>G862-D862</f>
        <v>0</v>
      </c>
      <c r="G862" s="89">
        <f>SUBTOTAL(9,G863:G877)</f>
        <v>0</v>
      </c>
      <c r="H862" s="90" t="str">
        <f>IF(C862&lt;&gt;0,E862/C862,"-")</f>
        <v>-</v>
      </c>
      <c r="I862" s="90" t="str">
        <f>IF(D862&lt;&gt;0,E862/D862,"-")</f>
        <v>-</v>
      </c>
      <c r="J862" s="89">
        <f>SUBTOTAL(9,J863:J877)</f>
        <v>503000</v>
      </c>
      <c r="K862" s="89">
        <f>SUBTOTAL(9,K863:K877)</f>
        <v>553000</v>
      </c>
      <c r="L862" s="89">
        <f>SUBTOTAL(9,L863:L877)</f>
        <v>553000</v>
      </c>
    </row>
    <row r="863" spans="1:12" ht="30" hidden="1" customHeight="1" x14ac:dyDescent="0.25">
      <c r="A863" s="70"/>
      <c r="B863" s="70"/>
      <c r="C863" s="71"/>
      <c r="D863" s="91"/>
      <c r="E863" s="91"/>
      <c r="F863" s="91"/>
      <c r="G863" s="78"/>
      <c r="H863" s="79"/>
      <c r="I863" s="79"/>
      <c r="J863" s="78"/>
      <c r="K863" s="78"/>
      <c r="L863" s="78"/>
    </row>
    <row r="864" spans="1:12" ht="409.6" hidden="1" customHeight="1" x14ac:dyDescent="0.25">
      <c r="A864" s="92" t="s">
        <v>270</v>
      </c>
      <c r="B864" s="92" t="s">
        <v>271</v>
      </c>
      <c r="C864" s="93">
        <f>SUBTOTAL(9,C865:C876)</f>
        <v>0</v>
      </c>
      <c r="D864" s="93">
        <f>SUBTOTAL(9,D865:D876)</f>
        <v>0</v>
      </c>
      <c r="E864" s="93">
        <f>SUBTOTAL(9,E865:E876)</f>
        <v>0</v>
      </c>
      <c r="F864" s="93">
        <f>G864-D864</f>
        <v>0</v>
      </c>
      <c r="G864" s="93">
        <f>SUBTOTAL(9,G865:G876)</f>
        <v>0</v>
      </c>
      <c r="H864" s="94" t="str">
        <f>IF(C864&lt;&gt;0,E864/C864,"-")</f>
        <v>-</v>
      </c>
      <c r="I864" s="94" t="str">
        <f>IF(D864&lt;&gt;0,E864/D864,"-")</f>
        <v>-</v>
      </c>
      <c r="J864" s="93">
        <f>SUBTOTAL(9,J865:J876)</f>
        <v>503000</v>
      </c>
      <c r="K864" s="93">
        <f>SUBTOTAL(9,K865:K876)</f>
        <v>553000</v>
      </c>
      <c r="L864" s="93">
        <f>SUBTOTAL(9,L865:L876)</f>
        <v>553000</v>
      </c>
    </row>
    <row r="865" spans="1:12" ht="30" hidden="1" customHeight="1" x14ac:dyDescent="0.25">
      <c r="A865" s="70"/>
      <c r="B865" s="70"/>
      <c r="C865" s="71"/>
      <c r="D865" s="6"/>
      <c r="E865" s="6"/>
      <c r="F865" s="6"/>
      <c r="G865" s="78"/>
      <c r="H865" s="79"/>
      <c r="I865" s="79"/>
      <c r="J865" s="78"/>
      <c r="K865" s="78"/>
      <c r="L865" s="78"/>
    </row>
    <row r="866" spans="1:12" ht="409.6" hidden="1" customHeight="1" x14ac:dyDescent="0.25">
      <c r="A866" s="95" t="s">
        <v>270</v>
      </c>
      <c r="B866" s="95" t="s">
        <v>271</v>
      </c>
      <c r="C866" s="96">
        <f>SUBTOTAL(9,C867:C875)</f>
        <v>0</v>
      </c>
      <c r="D866" s="96">
        <f>SUBTOTAL(9,D867:D875)</f>
        <v>0</v>
      </c>
      <c r="E866" s="96">
        <f>SUBTOTAL(9,E867:E875)</f>
        <v>0</v>
      </c>
      <c r="F866" s="96">
        <f>G866-D866</f>
        <v>0</v>
      </c>
      <c r="G866" s="96">
        <f>SUBTOTAL(9,G867:G875)</f>
        <v>0</v>
      </c>
      <c r="H866" s="97" t="str">
        <f>IF(C866&lt;&gt;0,E866/C866,"-")</f>
        <v>-</v>
      </c>
      <c r="I866" s="97" t="str">
        <f>IF(D866&lt;&gt;0,E866/D866,"-")</f>
        <v>-</v>
      </c>
      <c r="J866" s="96">
        <f>SUBTOTAL(9,J867:J875)</f>
        <v>503000</v>
      </c>
      <c r="K866" s="96">
        <f>SUBTOTAL(9,K867:K875)</f>
        <v>553000</v>
      </c>
      <c r="L866" s="96">
        <f>SUBTOTAL(9,L867:L875)</f>
        <v>553000</v>
      </c>
    </row>
    <row r="867" spans="1:12" ht="30" hidden="1" customHeight="1" x14ac:dyDescent="0.25">
      <c r="A867" s="70"/>
      <c r="B867" s="70"/>
      <c r="C867" s="71"/>
      <c r="D867" s="98"/>
      <c r="E867" s="98"/>
      <c r="F867" s="98"/>
      <c r="G867" s="78"/>
      <c r="H867" s="79"/>
      <c r="I867" s="79"/>
      <c r="J867" s="78"/>
      <c r="K867" s="78"/>
      <c r="L867" s="78"/>
    </row>
    <row r="868" spans="1:12" ht="409.6" hidden="1" customHeight="1" x14ac:dyDescent="0.25">
      <c r="A868" s="99" t="s">
        <v>270</v>
      </c>
      <c r="B868" s="99" t="s">
        <v>271</v>
      </c>
      <c r="C868" s="100">
        <f>SUBTOTAL(9,C869:C874)</f>
        <v>0</v>
      </c>
      <c r="D868" s="100">
        <f>SUBTOTAL(9,D869:D874)</f>
        <v>0</v>
      </c>
      <c r="E868" s="100">
        <f>SUBTOTAL(9,E869:E874)</f>
        <v>0</v>
      </c>
      <c r="F868" s="100">
        <f>G868-D868</f>
        <v>0</v>
      </c>
      <c r="G868" s="100">
        <f>SUBTOTAL(9,G869:G874)</f>
        <v>0</v>
      </c>
      <c r="H868" s="101" t="str">
        <f>IF(C868&lt;&gt;0,E868/C868,"-")</f>
        <v>-</v>
      </c>
      <c r="I868" s="101" t="str">
        <f>IF(D868&lt;&gt;0,E868/D868,"-")</f>
        <v>-</v>
      </c>
      <c r="J868" s="100">
        <f>SUBTOTAL(9,J869:J874)</f>
        <v>503000</v>
      </c>
      <c r="K868" s="100">
        <f>SUBTOTAL(9,K869:K874)</f>
        <v>553000</v>
      </c>
      <c r="L868" s="100">
        <f>SUBTOTAL(9,L869:L874)</f>
        <v>553000</v>
      </c>
    </row>
    <row r="869" spans="1:12" ht="22.5" hidden="1" customHeight="1" x14ac:dyDescent="0.25">
      <c r="A869" s="70"/>
      <c r="B869" s="70"/>
      <c r="C869" s="71"/>
      <c r="D869" s="98"/>
      <c r="E869" s="98"/>
      <c r="F869" s="98"/>
      <c r="G869" s="98"/>
      <c r="H869" s="102"/>
      <c r="I869" s="102"/>
      <c r="J869" s="98"/>
      <c r="K869" s="98"/>
      <c r="L869" s="98"/>
    </row>
    <row r="870" spans="1:12" ht="409.6" hidden="1" customHeight="1" x14ac:dyDescent="0.25">
      <c r="A870" s="103" t="s">
        <v>270</v>
      </c>
      <c r="B870" s="103" t="s">
        <v>271</v>
      </c>
      <c r="C870" s="98">
        <f>SUBTOTAL(9,C871:C873)</f>
        <v>0</v>
      </c>
      <c r="D870" s="98">
        <f>SUBTOTAL(9,D871:D873)</f>
        <v>0</v>
      </c>
      <c r="E870" s="98">
        <f>SUBTOTAL(9,E871:E873)</f>
        <v>0</v>
      </c>
      <c r="F870" s="98">
        <f>G870-D870</f>
        <v>0</v>
      </c>
      <c r="G870" s="98">
        <f>SUBTOTAL(9,G871:G873)</f>
        <v>0</v>
      </c>
      <c r="H870" s="102" t="str">
        <f>IF(C870&lt;&gt;0,E870/C870,"-")</f>
        <v>-</v>
      </c>
      <c r="I870" s="102" t="str">
        <f>IF(D870&lt;&gt;0,E870/D870,"-")</f>
        <v>-</v>
      </c>
      <c r="J870" s="98">
        <f>SUBTOTAL(9,J871:J873)</f>
        <v>503000</v>
      </c>
      <c r="K870" s="98">
        <f>SUBTOTAL(9,K871:K873)</f>
        <v>553000</v>
      </c>
      <c r="L870" s="98">
        <f>SUBTOTAL(9,L871:L873)</f>
        <v>553000</v>
      </c>
    </row>
    <row r="871" spans="1:12" ht="30" hidden="1" customHeight="1" x14ac:dyDescent="0.25">
      <c r="A871" s="70"/>
      <c r="B871" s="70"/>
      <c r="C871" s="71"/>
      <c r="D871" s="104"/>
      <c r="E871" s="104"/>
      <c r="F871" s="104"/>
      <c r="G871" s="78"/>
      <c r="H871" s="79"/>
      <c r="I871" s="79"/>
      <c r="J871" s="78"/>
      <c r="K871" s="78"/>
      <c r="L871" s="78"/>
    </row>
    <row r="872" spans="1:12" ht="15" customHeight="1" x14ac:dyDescent="0.25">
      <c r="A872" s="105" t="s">
        <v>270</v>
      </c>
      <c r="B872" s="105" t="s">
        <v>271</v>
      </c>
      <c r="C872" s="106"/>
      <c r="D872" s="106">
        <v>0</v>
      </c>
      <c r="E872" s="106">
        <v>0</v>
      </c>
      <c r="F872" s="106">
        <f>G872-D872</f>
        <v>0</v>
      </c>
      <c r="G872" s="106"/>
      <c r="H872" s="107" t="str">
        <f>IF(C872&lt;&gt;0,0/C872,"-")</f>
        <v>-</v>
      </c>
      <c r="I872" s="107" t="str">
        <f>IF(D872&lt;&gt;0,E872/D872,"-")</f>
        <v>-</v>
      </c>
      <c r="J872" s="106">
        <v>503000</v>
      </c>
      <c r="K872" s="108">
        <v>553000</v>
      </c>
      <c r="L872" s="108">
        <v>553000</v>
      </c>
    </row>
    <row r="873" spans="1:12" hidden="1" x14ac:dyDescent="0.25">
      <c r="A873" s="70"/>
      <c r="B873" s="70"/>
      <c r="C873" s="71"/>
      <c r="D873" s="106"/>
      <c r="E873" s="106"/>
      <c r="F873" s="106"/>
      <c r="G873" s="106"/>
      <c r="H873" s="107"/>
      <c r="I873" s="107"/>
      <c r="J873" s="106"/>
      <c r="K873" s="106"/>
      <c r="L873" s="106"/>
    </row>
    <row r="874" spans="1:12" hidden="1" x14ac:dyDescent="0.25">
      <c r="A874" s="70"/>
      <c r="B874" s="70"/>
      <c r="C874" s="71"/>
      <c r="D874" s="71"/>
      <c r="E874" s="71"/>
      <c r="F874" s="71"/>
      <c r="G874" s="78"/>
      <c r="H874" s="79"/>
      <c r="I874" s="79"/>
      <c r="J874" s="78"/>
      <c r="K874" s="78"/>
      <c r="L874" s="78"/>
    </row>
    <row r="875" spans="1:12" ht="20.100000000000001" hidden="1" customHeight="1" x14ac:dyDescent="0.25">
      <c r="A875" s="70"/>
      <c r="B875" s="70"/>
      <c r="C875" s="71"/>
      <c r="D875" s="71"/>
      <c r="E875" s="71"/>
      <c r="F875" s="71"/>
      <c r="G875" s="78"/>
      <c r="H875" s="79"/>
      <c r="I875" s="79"/>
      <c r="J875" s="78"/>
      <c r="K875" s="78"/>
      <c r="L875" s="78"/>
    </row>
    <row r="876" spans="1:12" ht="20.100000000000001" hidden="1" customHeight="1" x14ac:dyDescent="0.25">
      <c r="A876" s="70"/>
      <c r="B876" s="70"/>
      <c r="C876" s="71"/>
      <c r="D876" s="71"/>
      <c r="E876" s="71"/>
      <c r="F876" s="71"/>
      <c r="G876" s="78"/>
      <c r="H876" s="79"/>
      <c r="I876" s="79"/>
      <c r="J876" s="78"/>
      <c r="K876" s="78"/>
      <c r="L876" s="78"/>
    </row>
    <row r="877" spans="1:12" ht="20.100000000000001" hidden="1" customHeight="1" x14ac:dyDescent="0.25">
      <c r="A877" s="70"/>
      <c r="B877" s="70"/>
      <c r="C877" s="71"/>
      <c r="D877" s="71"/>
      <c r="E877" s="71"/>
      <c r="F877" s="71"/>
      <c r="G877" s="78"/>
      <c r="H877" s="79"/>
      <c r="I877" s="79"/>
      <c r="J877" s="78"/>
      <c r="K877" s="78"/>
      <c r="L877" s="78"/>
    </row>
    <row r="878" spans="1:12" ht="20.100000000000001" hidden="1" customHeight="1" x14ac:dyDescent="0.25">
      <c r="A878" s="70"/>
      <c r="B878" s="70"/>
      <c r="C878" s="71"/>
      <c r="D878" s="71"/>
      <c r="E878" s="71"/>
      <c r="F878" s="71"/>
      <c r="G878" s="78"/>
      <c r="H878" s="79"/>
      <c r="I878" s="79"/>
      <c r="J878" s="78"/>
      <c r="K878" s="78"/>
      <c r="L878" s="78"/>
    </row>
    <row r="879" spans="1:12" s="4" customFormat="1" ht="18" customHeight="1" x14ac:dyDescent="0.25">
      <c r="A879" s="84" t="s">
        <v>272</v>
      </c>
      <c r="B879" s="84" t="s">
        <v>273</v>
      </c>
      <c r="C879" s="85">
        <f>SUBTOTAL(9,C880:C897)</f>
        <v>0</v>
      </c>
      <c r="D879" s="85">
        <f>SUBTOTAL(9,D880:D897)</f>
        <v>597000</v>
      </c>
      <c r="E879" s="85">
        <f>SUBTOTAL(9,E880:E897)</f>
        <v>176700</v>
      </c>
      <c r="F879" s="85">
        <f>G879-D879</f>
        <v>-597000</v>
      </c>
      <c r="G879" s="85">
        <f>SUBTOTAL(9,G880:G897)</f>
        <v>0</v>
      </c>
      <c r="H879" s="86" t="str">
        <f>IF(C879&lt;&gt;0,E879/C879,"-")</f>
        <v>-</v>
      </c>
      <c r="I879" s="86">
        <f>IF(D879&lt;&gt;0,E879/D879,"-")</f>
        <v>0.29597989949748743</v>
      </c>
      <c r="J879" s="85">
        <f>SUBTOTAL(9,J880:J897)</f>
        <v>0</v>
      </c>
      <c r="K879" s="85">
        <f>SUBTOTAL(9,K880:K897)</f>
        <v>0</v>
      </c>
      <c r="L879" s="85">
        <f>SUBTOTAL(9,L880:L897)</f>
        <v>0</v>
      </c>
    </row>
    <row r="880" spans="1:12" ht="30" hidden="1" customHeight="1" x14ac:dyDescent="0.25">
      <c r="A880" s="70"/>
      <c r="B880" s="70"/>
      <c r="C880" s="71"/>
      <c r="D880" s="87"/>
      <c r="E880" s="87"/>
      <c r="F880" s="87"/>
      <c r="G880" s="78"/>
      <c r="H880" s="79"/>
      <c r="I880" s="79"/>
      <c r="J880" s="78"/>
      <c r="K880" s="78"/>
      <c r="L880" s="78"/>
    </row>
    <row r="881" spans="1:12" ht="409.6" hidden="1" customHeight="1" x14ac:dyDescent="0.25">
      <c r="A881" s="88" t="s">
        <v>272</v>
      </c>
      <c r="B881" s="88" t="s">
        <v>273</v>
      </c>
      <c r="C881" s="89">
        <f>SUBTOTAL(9,C882:C896)</f>
        <v>0</v>
      </c>
      <c r="D881" s="89">
        <f>SUBTOTAL(9,D882:D896)</f>
        <v>597000</v>
      </c>
      <c r="E881" s="89">
        <f>SUBTOTAL(9,E882:E896)</f>
        <v>176700</v>
      </c>
      <c r="F881" s="89">
        <f>G881-D881</f>
        <v>-597000</v>
      </c>
      <c r="G881" s="89">
        <f>SUBTOTAL(9,G882:G896)</f>
        <v>0</v>
      </c>
      <c r="H881" s="90" t="str">
        <f>IF(C881&lt;&gt;0,E881/C881,"-")</f>
        <v>-</v>
      </c>
      <c r="I881" s="90">
        <f>IF(D881&lt;&gt;0,E881/D881,"-")</f>
        <v>0.29597989949748743</v>
      </c>
      <c r="J881" s="89">
        <f>SUBTOTAL(9,J882:J896)</f>
        <v>0</v>
      </c>
      <c r="K881" s="89">
        <f>SUBTOTAL(9,K882:K896)</f>
        <v>0</v>
      </c>
      <c r="L881" s="89">
        <f>SUBTOTAL(9,L882:L896)</f>
        <v>0</v>
      </c>
    </row>
    <row r="882" spans="1:12" ht="30" hidden="1" customHeight="1" x14ac:dyDescent="0.25">
      <c r="A882" s="70"/>
      <c r="B882" s="70"/>
      <c r="C882" s="71"/>
      <c r="D882" s="91"/>
      <c r="E882" s="91"/>
      <c r="F882" s="91"/>
      <c r="G882" s="78"/>
      <c r="H882" s="79"/>
      <c r="I882" s="79"/>
      <c r="J882" s="78"/>
      <c r="K882" s="78"/>
      <c r="L882" s="78"/>
    </row>
    <row r="883" spans="1:12" ht="409.6" hidden="1" customHeight="1" x14ac:dyDescent="0.25">
      <c r="A883" s="92" t="s">
        <v>272</v>
      </c>
      <c r="B883" s="92" t="s">
        <v>273</v>
      </c>
      <c r="C883" s="93">
        <f>SUBTOTAL(9,C884:C895)</f>
        <v>0</v>
      </c>
      <c r="D883" s="93">
        <f>SUBTOTAL(9,D884:D895)</f>
        <v>597000</v>
      </c>
      <c r="E883" s="93">
        <f>SUBTOTAL(9,E884:E895)</f>
        <v>176700</v>
      </c>
      <c r="F883" s="93">
        <f>G883-D883</f>
        <v>-597000</v>
      </c>
      <c r="G883" s="93">
        <f>SUBTOTAL(9,G884:G895)</f>
        <v>0</v>
      </c>
      <c r="H883" s="94" t="str">
        <f>IF(C883&lt;&gt;0,E883/C883,"-")</f>
        <v>-</v>
      </c>
      <c r="I883" s="94">
        <f>IF(D883&lt;&gt;0,E883/D883,"-")</f>
        <v>0.29597989949748743</v>
      </c>
      <c r="J883" s="93">
        <f>SUBTOTAL(9,J884:J895)</f>
        <v>0</v>
      </c>
      <c r="K883" s="93">
        <f>SUBTOTAL(9,K884:K895)</f>
        <v>0</v>
      </c>
      <c r="L883" s="93">
        <f>SUBTOTAL(9,L884:L895)</f>
        <v>0</v>
      </c>
    </row>
    <row r="884" spans="1:12" ht="30" hidden="1" customHeight="1" x14ac:dyDescent="0.25">
      <c r="A884" s="70"/>
      <c r="B884" s="70"/>
      <c r="C884" s="71"/>
      <c r="D884" s="6"/>
      <c r="E884" s="6"/>
      <c r="F884" s="6"/>
      <c r="G884" s="78"/>
      <c r="H884" s="79"/>
      <c r="I884" s="79"/>
      <c r="J884" s="78"/>
      <c r="K884" s="78"/>
      <c r="L884" s="78"/>
    </row>
    <row r="885" spans="1:12" ht="409.6" hidden="1" customHeight="1" x14ac:dyDescent="0.25">
      <c r="A885" s="95" t="s">
        <v>272</v>
      </c>
      <c r="B885" s="95" t="s">
        <v>273</v>
      </c>
      <c r="C885" s="96">
        <f>SUBTOTAL(9,C886:C894)</f>
        <v>0</v>
      </c>
      <c r="D885" s="96">
        <f>SUBTOTAL(9,D886:D894)</f>
        <v>597000</v>
      </c>
      <c r="E885" s="96">
        <f>SUBTOTAL(9,E886:E894)</f>
        <v>176700</v>
      </c>
      <c r="F885" s="96">
        <f>G885-D885</f>
        <v>-597000</v>
      </c>
      <c r="G885" s="96">
        <f>SUBTOTAL(9,G886:G894)</f>
        <v>0</v>
      </c>
      <c r="H885" s="97" t="str">
        <f>IF(C885&lt;&gt;0,E885/C885,"-")</f>
        <v>-</v>
      </c>
      <c r="I885" s="97">
        <f>IF(D885&lt;&gt;0,E885/D885,"-")</f>
        <v>0.29597989949748743</v>
      </c>
      <c r="J885" s="96">
        <f>SUBTOTAL(9,J886:J894)</f>
        <v>0</v>
      </c>
      <c r="K885" s="96">
        <f>SUBTOTAL(9,K886:K894)</f>
        <v>0</v>
      </c>
      <c r="L885" s="96">
        <f>SUBTOTAL(9,L886:L894)</f>
        <v>0</v>
      </c>
    </row>
    <row r="886" spans="1:12" ht="30" hidden="1" customHeight="1" x14ac:dyDescent="0.25">
      <c r="A886" s="70"/>
      <c r="B886" s="70"/>
      <c r="C886" s="71"/>
      <c r="D886" s="98"/>
      <c r="E886" s="98"/>
      <c r="F886" s="98"/>
      <c r="G886" s="78"/>
      <c r="H886" s="79"/>
      <c r="I886" s="79"/>
      <c r="J886" s="78"/>
      <c r="K886" s="78"/>
      <c r="L886" s="78"/>
    </row>
    <row r="887" spans="1:12" ht="409.6" hidden="1" customHeight="1" x14ac:dyDescent="0.25">
      <c r="A887" s="99" t="s">
        <v>272</v>
      </c>
      <c r="B887" s="99" t="s">
        <v>273</v>
      </c>
      <c r="C887" s="100">
        <f>SUBTOTAL(9,C888:C893)</f>
        <v>0</v>
      </c>
      <c r="D887" s="100">
        <f>SUBTOTAL(9,D888:D893)</f>
        <v>597000</v>
      </c>
      <c r="E887" s="100">
        <f>SUBTOTAL(9,E888:E893)</f>
        <v>176700</v>
      </c>
      <c r="F887" s="100">
        <f>G887-D887</f>
        <v>-597000</v>
      </c>
      <c r="G887" s="100">
        <f>SUBTOTAL(9,G888:G893)</f>
        <v>0</v>
      </c>
      <c r="H887" s="101" t="str">
        <f>IF(C887&lt;&gt;0,E887/C887,"-")</f>
        <v>-</v>
      </c>
      <c r="I887" s="101">
        <f>IF(D887&lt;&gt;0,E887/D887,"-")</f>
        <v>0.29597989949748743</v>
      </c>
      <c r="J887" s="100">
        <f>SUBTOTAL(9,J888:J893)</f>
        <v>0</v>
      </c>
      <c r="K887" s="100">
        <f>SUBTOTAL(9,K888:K893)</f>
        <v>0</v>
      </c>
      <c r="L887" s="100">
        <f>SUBTOTAL(9,L888:L893)</f>
        <v>0</v>
      </c>
    </row>
    <row r="888" spans="1:12" ht="22.5" hidden="1" customHeight="1" x14ac:dyDescent="0.25">
      <c r="A888" s="70"/>
      <c r="B888" s="70"/>
      <c r="C888" s="71"/>
      <c r="D888" s="98"/>
      <c r="E888" s="98"/>
      <c r="F888" s="98"/>
      <c r="G888" s="98"/>
      <c r="H888" s="102"/>
      <c r="I888" s="102"/>
      <c r="J888" s="98"/>
      <c r="K888" s="98"/>
      <c r="L888" s="98"/>
    </row>
    <row r="889" spans="1:12" ht="409.6" hidden="1" customHeight="1" x14ac:dyDescent="0.25">
      <c r="A889" s="103" t="s">
        <v>272</v>
      </c>
      <c r="B889" s="103" t="s">
        <v>273</v>
      </c>
      <c r="C889" s="98">
        <f>SUBTOTAL(9,C890:C892)</f>
        <v>0</v>
      </c>
      <c r="D889" s="98">
        <f>SUBTOTAL(9,D890:D892)</f>
        <v>597000</v>
      </c>
      <c r="E889" s="98">
        <f>SUBTOTAL(9,E890:E892)</f>
        <v>176700</v>
      </c>
      <c r="F889" s="98">
        <f>G889-D889</f>
        <v>-597000</v>
      </c>
      <c r="G889" s="98">
        <f>SUBTOTAL(9,G890:G892)</f>
        <v>0</v>
      </c>
      <c r="H889" s="102" t="str">
        <f>IF(C889&lt;&gt;0,E889/C889,"-")</f>
        <v>-</v>
      </c>
      <c r="I889" s="102">
        <f>IF(D889&lt;&gt;0,E889/D889,"-")</f>
        <v>0.29597989949748743</v>
      </c>
      <c r="J889" s="98">
        <f>SUBTOTAL(9,J890:J892)</f>
        <v>0</v>
      </c>
      <c r="K889" s="98">
        <f>SUBTOTAL(9,K890:K892)</f>
        <v>0</v>
      </c>
      <c r="L889" s="98">
        <f>SUBTOTAL(9,L890:L892)</f>
        <v>0</v>
      </c>
    </row>
    <row r="890" spans="1:12" ht="30" hidden="1" customHeight="1" x14ac:dyDescent="0.25">
      <c r="A890" s="70"/>
      <c r="B890" s="70"/>
      <c r="C890" s="71"/>
      <c r="D890" s="104"/>
      <c r="E890" s="104"/>
      <c r="F890" s="104"/>
      <c r="G890" s="78"/>
      <c r="H890" s="79"/>
      <c r="I890" s="79"/>
      <c r="J890" s="78"/>
      <c r="K890" s="78"/>
      <c r="L890" s="78"/>
    </row>
    <row r="891" spans="1:12" ht="15" customHeight="1" x14ac:dyDescent="0.25">
      <c r="A891" s="105" t="s">
        <v>274</v>
      </c>
      <c r="B891" s="105" t="s">
        <v>275</v>
      </c>
      <c r="C891" s="106">
        <v>0</v>
      </c>
      <c r="D891" s="106">
        <v>597000</v>
      </c>
      <c r="E891" s="106">
        <v>176700</v>
      </c>
      <c r="F891" s="106">
        <f>G891-D891</f>
        <v>-597000</v>
      </c>
      <c r="G891" s="106"/>
      <c r="H891" s="107" t="str">
        <f>IF(C891&lt;&gt;0,0/C891,"-")</f>
        <v>-</v>
      </c>
      <c r="I891" s="107">
        <f>IF(D891&lt;&gt;0,E891/D891,"-")</f>
        <v>0.29597989949748743</v>
      </c>
      <c r="J891" s="106">
        <v>0</v>
      </c>
      <c r="K891" s="108">
        <v>0</v>
      </c>
      <c r="L891" s="108">
        <v>0</v>
      </c>
    </row>
    <row r="892" spans="1:12" hidden="1" x14ac:dyDescent="0.25">
      <c r="A892" s="70"/>
      <c r="B892" s="70"/>
      <c r="C892" s="71"/>
      <c r="D892" s="106"/>
      <c r="E892" s="106"/>
      <c r="F892" s="106"/>
      <c r="G892" s="106"/>
      <c r="H892" s="107"/>
      <c r="I892" s="107"/>
      <c r="J892" s="106"/>
      <c r="K892" s="106"/>
      <c r="L892" s="106"/>
    </row>
    <row r="893" spans="1:12" hidden="1" x14ac:dyDescent="0.25">
      <c r="A893" s="70"/>
      <c r="B893" s="70"/>
      <c r="C893" s="71"/>
      <c r="D893" s="71"/>
      <c r="E893" s="71"/>
      <c r="F893" s="71"/>
      <c r="G893" s="78"/>
      <c r="H893" s="79"/>
      <c r="I893" s="79"/>
      <c r="J893" s="78"/>
      <c r="K893" s="78"/>
      <c r="L893" s="78"/>
    </row>
    <row r="894" spans="1:12" ht="20.100000000000001" hidden="1" customHeight="1" x14ac:dyDescent="0.25">
      <c r="A894" s="70"/>
      <c r="B894" s="70"/>
      <c r="C894" s="71"/>
      <c r="D894" s="71"/>
      <c r="E894" s="71"/>
      <c r="F894" s="71"/>
      <c r="G894" s="78"/>
      <c r="H894" s="79"/>
      <c r="I894" s="79"/>
      <c r="J894" s="78"/>
      <c r="K894" s="78"/>
      <c r="L894" s="78"/>
    </row>
    <row r="895" spans="1:12" ht="20.100000000000001" hidden="1" customHeight="1" x14ac:dyDescent="0.25">
      <c r="A895" s="70"/>
      <c r="B895" s="70"/>
      <c r="C895" s="71"/>
      <c r="D895" s="71"/>
      <c r="E895" s="71"/>
      <c r="F895" s="71"/>
      <c r="G895" s="78"/>
      <c r="H895" s="79"/>
      <c r="I895" s="79"/>
      <c r="J895" s="78"/>
      <c r="K895" s="78"/>
      <c r="L895" s="78"/>
    </row>
    <row r="896" spans="1:12" ht="20.100000000000001" hidden="1" customHeight="1" x14ac:dyDescent="0.25">
      <c r="A896" s="70"/>
      <c r="B896" s="70"/>
      <c r="C896" s="71"/>
      <c r="D896" s="71"/>
      <c r="E896" s="71"/>
      <c r="F896" s="71"/>
      <c r="G896" s="78"/>
      <c r="H896" s="79"/>
      <c r="I896" s="79"/>
      <c r="J896" s="78"/>
      <c r="K896" s="78"/>
      <c r="L896" s="78"/>
    </row>
    <row r="897" spans="1:12" ht="20.100000000000001" hidden="1" customHeight="1" x14ac:dyDescent="0.25">
      <c r="A897" s="70"/>
      <c r="B897" s="70"/>
      <c r="C897" s="71"/>
      <c r="D897" s="71"/>
      <c r="E897" s="71"/>
      <c r="F897" s="71"/>
      <c r="G897" s="78"/>
      <c r="H897" s="79"/>
      <c r="I897" s="79"/>
      <c r="J897" s="78"/>
      <c r="K897" s="78"/>
      <c r="L897" s="78"/>
    </row>
    <row r="898" spans="1:12" ht="20.100000000000001" hidden="1" customHeight="1" x14ac:dyDescent="0.25">
      <c r="A898" s="70"/>
      <c r="B898" s="70"/>
      <c r="C898" s="71"/>
      <c r="D898" s="71"/>
      <c r="E898" s="71"/>
      <c r="F898" s="71"/>
      <c r="G898" s="78"/>
      <c r="H898" s="79"/>
      <c r="I898" s="79"/>
      <c r="J898" s="78"/>
      <c r="K898" s="78"/>
      <c r="L898" s="78"/>
    </row>
    <row r="899" spans="1:12" s="4" customFormat="1" ht="18" customHeight="1" x14ac:dyDescent="0.25">
      <c r="A899" s="80" t="s">
        <v>276</v>
      </c>
      <c r="B899" s="80" t="s">
        <v>277</v>
      </c>
      <c r="C899" s="81">
        <f>SUBTOTAL(9,C900:C958)</f>
        <v>0</v>
      </c>
      <c r="D899" s="81">
        <f>SUBTOTAL(9,D900:D958)</f>
        <v>712000</v>
      </c>
      <c r="E899" s="81">
        <f>SUBTOTAL(9,E900:E958)</f>
        <v>324827.65999999997</v>
      </c>
      <c r="F899" s="81">
        <f>G899-D899</f>
        <v>-712000</v>
      </c>
      <c r="G899" s="81">
        <f>SUBTOTAL(9,G900:G958)</f>
        <v>0</v>
      </c>
      <c r="H899" s="82" t="str">
        <f>IF(C899&lt;&gt;0,E899/C899,"-")</f>
        <v>-</v>
      </c>
      <c r="I899" s="82">
        <f>IF(D899&lt;&gt;0,E899/D899,"-")</f>
        <v>0.45621862359550558</v>
      </c>
      <c r="J899" s="81">
        <f>SUBTOTAL(9,J900:J958)</f>
        <v>707000</v>
      </c>
      <c r="K899" s="81">
        <f>SUBTOTAL(9,K900:K958)</f>
        <v>707000</v>
      </c>
      <c r="L899" s="81">
        <f>SUBTOTAL(9,L900:L958)</f>
        <v>707000</v>
      </c>
    </row>
    <row r="900" spans="1:12" ht="30" hidden="1" customHeight="1" x14ac:dyDescent="0.25">
      <c r="A900" s="70"/>
      <c r="B900" s="57"/>
      <c r="C900" s="83"/>
      <c r="D900" s="83"/>
      <c r="E900" s="83"/>
      <c r="F900" s="83"/>
      <c r="G900" s="78"/>
      <c r="H900" s="79"/>
      <c r="I900" s="79"/>
      <c r="J900" s="78"/>
      <c r="K900" s="78"/>
      <c r="L900" s="78"/>
    </row>
    <row r="901" spans="1:12" s="4" customFormat="1" ht="18" customHeight="1" x14ac:dyDescent="0.25">
      <c r="A901" s="84" t="s">
        <v>276</v>
      </c>
      <c r="B901" s="84" t="s">
        <v>277</v>
      </c>
      <c r="C901" s="85">
        <f>SUBTOTAL(9,C902:C919)</f>
        <v>0</v>
      </c>
      <c r="D901" s="85">
        <f>SUBTOTAL(9,D902:D919)</f>
        <v>0</v>
      </c>
      <c r="E901" s="85">
        <f>SUBTOTAL(9,E902:E919)</f>
        <v>0</v>
      </c>
      <c r="F901" s="85">
        <f>G901-D901</f>
        <v>0</v>
      </c>
      <c r="G901" s="85">
        <f>SUBTOTAL(9,G902:G919)</f>
        <v>0</v>
      </c>
      <c r="H901" s="86" t="str">
        <f>IF(C901&lt;&gt;0,E901/C901,"-")</f>
        <v>-</v>
      </c>
      <c r="I901" s="86" t="str">
        <f>IF(D901&lt;&gt;0,E901/D901,"-")</f>
        <v>-</v>
      </c>
      <c r="J901" s="85">
        <f>SUBTOTAL(9,J902:J919)</f>
        <v>707000</v>
      </c>
      <c r="K901" s="85">
        <f>SUBTOTAL(9,K902:K919)</f>
        <v>707000</v>
      </c>
      <c r="L901" s="85">
        <f>SUBTOTAL(9,L902:L919)</f>
        <v>707000</v>
      </c>
    </row>
    <row r="902" spans="1:12" ht="30" hidden="1" customHeight="1" x14ac:dyDescent="0.25">
      <c r="A902" s="70"/>
      <c r="B902" s="70"/>
      <c r="C902" s="71"/>
      <c r="D902" s="87"/>
      <c r="E902" s="87"/>
      <c r="F902" s="87"/>
      <c r="G902" s="78"/>
      <c r="H902" s="79"/>
      <c r="I902" s="79"/>
      <c r="J902" s="78"/>
      <c r="K902" s="78"/>
      <c r="L902" s="78"/>
    </row>
    <row r="903" spans="1:12" ht="409.6" hidden="1" customHeight="1" x14ac:dyDescent="0.25">
      <c r="A903" s="88" t="s">
        <v>276</v>
      </c>
      <c r="B903" s="88" t="s">
        <v>277</v>
      </c>
      <c r="C903" s="89">
        <f>SUBTOTAL(9,C904:C918)</f>
        <v>0</v>
      </c>
      <c r="D903" s="89">
        <f>SUBTOTAL(9,D904:D918)</f>
        <v>0</v>
      </c>
      <c r="E903" s="89">
        <f>SUBTOTAL(9,E904:E918)</f>
        <v>0</v>
      </c>
      <c r="F903" s="89">
        <f>G903-D903</f>
        <v>0</v>
      </c>
      <c r="G903" s="89">
        <f>SUBTOTAL(9,G904:G918)</f>
        <v>0</v>
      </c>
      <c r="H903" s="90" t="str">
        <f>IF(C903&lt;&gt;0,E903/C903,"-")</f>
        <v>-</v>
      </c>
      <c r="I903" s="90" t="str">
        <f>IF(D903&lt;&gt;0,E903/D903,"-")</f>
        <v>-</v>
      </c>
      <c r="J903" s="89">
        <f>SUBTOTAL(9,J904:J918)</f>
        <v>707000</v>
      </c>
      <c r="K903" s="89">
        <f>SUBTOTAL(9,K904:K918)</f>
        <v>707000</v>
      </c>
      <c r="L903" s="89">
        <f>SUBTOTAL(9,L904:L918)</f>
        <v>707000</v>
      </c>
    </row>
    <row r="904" spans="1:12" ht="30" hidden="1" customHeight="1" x14ac:dyDescent="0.25">
      <c r="A904" s="70"/>
      <c r="B904" s="70"/>
      <c r="C904" s="71"/>
      <c r="D904" s="91"/>
      <c r="E904" s="91"/>
      <c r="F904" s="91"/>
      <c r="G904" s="78"/>
      <c r="H904" s="79"/>
      <c r="I904" s="79"/>
      <c r="J904" s="78"/>
      <c r="K904" s="78"/>
      <c r="L904" s="78"/>
    </row>
    <row r="905" spans="1:12" ht="409.6" hidden="1" customHeight="1" x14ac:dyDescent="0.25">
      <c r="A905" s="92" t="s">
        <v>276</v>
      </c>
      <c r="B905" s="92" t="s">
        <v>277</v>
      </c>
      <c r="C905" s="93">
        <f>SUBTOTAL(9,C906:C917)</f>
        <v>0</v>
      </c>
      <c r="D905" s="93">
        <f>SUBTOTAL(9,D906:D917)</f>
        <v>0</v>
      </c>
      <c r="E905" s="93">
        <f>SUBTOTAL(9,E906:E917)</f>
        <v>0</v>
      </c>
      <c r="F905" s="93">
        <f>G905-D905</f>
        <v>0</v>
      </c>
      <c r="G905" s="93">
        <f>SUBTOTAL(9,G906:G917)</f>
        <v>0</v>
      </c>
      <c r="H905" s="94" t="str">
        <f>IF(C905&lt;&gt;0,E905/C905,"-")</f>
        <v>-</v>
      </c>
      <c r="I905" s="94" t="str">
        <f>IF(D905&lt;&gt;0,E905/D905,"-")</f>
        <v>-</v>
      </c>
      <c r="J905" s="93">
        <f>SUBTOTAL(9,J906:J917)</f>
        <v>707000</v>
      </c>
      <c r="K905" s="93">
        <f>SUBTOTAL(9,K906:K917)</f>
        <v>707000</v>
      </c>
      <c r="L905" s="93">
        <f>SUBTOTAL(9,L906:L917)</f>
        <v>707000</v>
      </c>
    </row>
    <row r="906" spans="1:12" ht="30" hidden="1" customHeight="1" x14ac:dyDescent="0.25">
      <c r="A906" s="70"/>
      <c r="B906" s="70"/>
      <c r="C906" s="71"/>
      <c r="D906" s="6"/>
      <c r="E906" s="6"/>
      <c r="F906" s="6"/>
      <c r="G906" s="78"/>
      <c r="H906" s="79"/>
      <c r="I906" s="79"/>
      <c r="J906" s="78"/>
      <c r="K906" s="78"/>
      <c r="L906" s="78"/>
    </row>
    <row r="907" spans="1:12" ht="409.6" hidden="1" customHeight="1" x14ac:dyDescent="0.25">
      <c r="A907" s="95" t="s">
        <v>276</v>
      </c>
      <c r="B907" s="95" t="s">
        <v>277</v>
      </c>
      <c r="C907" s="96">
        <f>SUBTOTAL(9,C908:C916)</f>
        <v>0</v>
      </c>
      <c r="D907" s="96">
        <f>SUBTOTAL(9,D908:D916)</f>
        <v>0</v>
      </c>
      <c r="E907" s="96">
        <f>SUBTOTAL(9,E908:E916)</f>
        <v>0</v>
      </c>
      <c r="F907" s="96">
        <f>G907-D907</f>
        <v>0</v>
      </c>
      <c r="G907" s="96">
        <f>SUBTOTAL(9,G908:G916)</f>
        <v>0</v>
      </c>
      <c r="H907" s="97" t="str">
        <f>IF(C907&lt;&gt;0,E907/C907,"-")</f>
        <v>-</v>
      </c>
      <c r="I907" s="97" t="str">
        <f>IF(D907&lt;&gt;0,E907/D907,"-")</f>
        <v>-</v>
      </c>
      <c r="J907" s="96">
        <f>SUBTOTAL(9,J908:J916)</f>
        <v>707000</v>
      </c>
      <c r="K907" s="96">
        <f>SUBTOTAL(9,K908:K916)</f>
        <v>707000</v>
      </c>
      <c r="L907" s="96">
        <f>SUBTOTAL(9,L908:L916)</f>
        <v>707000</v>
      </c>
    </row>
    <row r="908" spans="1:12" ht="30" hidden="1" customHeight="1" x14ac:dyDescent="0.25">
      <c r="A908" s="70"/>
      <c r="B908" s="70"/>
      <c r="C908" s="71"/>
      <c r="D908" s="98"/>
      <c r="E908" s="98"/>
      <c r="F908" s="98"/>
      <c r="G908" s="78"/>
      <c r="H908" s="79"/>
      <c r="I908" s="79"/>
      <c r="J908" s="78"/>
      <c r="K908" s="78"/>
      <c r="L908" s="78"/>
    </row>
    <row r="909" spans="1:12" ht="409.6" hidden="1" customHeight="1" x14ac:dyDescent="0.25">
      <c r="A909" s="99" t="s">
        <v>276</v>
      </c>
      <c r="B909" s="99" t="s">
        <v>277</v>
      </c>
      <c r="C909" s="100">
        <f>SUBTOTAL(9,C910:C915)</f>
        <v>0</v>
      </c>
      <c r="D909" s="100">
        <f>SUBTOTAL(9,D910:D915)</f>
        <v>0</v>
      </c>
      <c r="E909" s="100">
        <f>SUBTOTAL(9,E910:E915)</f>
        <v>0</v>
      </c>
      <c r="F909" s="100">
        <f>G909-D909</f>
        <v>0</v>
      </c>
      <c r="G909" s="100">
        <f>SUBTOTAL(9,G910:G915)</f>
        <v>0</v>
      </c>
      <c r="H909" s="101" t="str">
        <f>IF(C909&lt;&gt;0,E909/C909,"-")</f>
        <v>-</v>
      </c>
      <c r="I909" s="101" t="str">
        <f>IF(D909&lt;&gt;0,E909/D909,"-")</f>
        <v>-</v>
      </c>
      <c r="J909" s="100">
        <f>SUBTOTAL(9,J910:J915)</f>
        <v>707000</v>
      </c>
      <c r="K909" s="100">
        <f>SUBTOTAL(9,K910:K915)</f>
        <v>707000</v>
      </c>
      <c r="L909" s="100">
        <f>SUBTOTAL(9,L910:L915)</f>
        <v>707000</v>
      </c>
    </row>
    <row r="910" spans="1:12" ht="22.5" hidden="1" customHeight="1" x14ac:dyDescent="0.25">
      <c r="A910" s="70"/>
      <c r="B910" s="70"/>
      <c r="C910" s="71"/>
      <c r="D910" s="98"/>
      <c r="E910" s="98"/>
      <c r="F910" s="98"/>
      <c r="G910" s="98"/>
      <c r="H910" s="102"/>
      <c r="I910" s="102"/>
      <c r="J910" s="98"/>
      <c r="K910" s="98"/>
      <c r="L910" s="98"/>
    </row>
    <row r="911" spans="1:12" ht="409.6" hidden="1" customHeight="1" x14ac:dyDescent="0.25">
      <c r="A911" s="103" t="s">
        <v>276</v>
      </c>
      <c r="B911" s="103" t="s">
        <v>277</v>
      </c>
      <c r="C911" s="98">
        <f>SUBTOTAL(9,C912:C914)</f>
        <v>0</v>
      </c>
      <c r="D911" s="98">
        <f>SUBTOTAL(9,D912:D914)</f>
        <v>0</v>
      </c>
      <c r="E911" s="98">
        <f>SUBTOTAL(9,E912:E914)</f>
        <v>0</v>
      </c>
      <c r="F911" s="98">
        <f>G911-D911</f>
        <v>0</v>
      </c>
      <c r="G911" s="98">
        <f>SUBTOTAL(9,G912:G914)</f>
        <v>0</v>
      </c>
      <c r="H911" s="102" t="str">
        <f>IF(C911&lt;&gt;0,E911/C911,"-")</f>
        <v>-</v>
      </c>
      <c r="I911" s="102" t="str">
        <f>IF(D911&lt;&gt;0,E911/D911,"-")</f>
        <v>-</v>
      </c>
      <c r="J911" s="98">
        <f>SUBTOTAL(9,J912:J914)</f>
        <v>707000</v>
      </c>
      <c r="K911" s="98">
        <f>SUBTOTAL(9,K912:K914)</f>
        <v>707000</v>
      </c>
      <c r="L911" s="98">
        <f>SUBTOTAL(9,L912:L914)</f>
        <v>707000</v>
      </c>
    </row>
    <row r="912" spans="1:12" ht="30" hidden="1" customHeight="1" x14ac:dyDescent="0.25">
      <c r="A912" s="70"/>
      <c r="B912" s="70"/>
      <c r="C912" s="71"/>
      <c r="D912" s="104"/>
      <c r="E912" s="104"/>
      <c r="F912" s="104"/>
      <c r="G912" s="78"/>
      <c r="H912" s="79"/>
      <c r="I912" s="79"/>
      <c r="J912" s="78"/>
      <c r="K912" s="78"/>
      <c r="L912" s="78"/>
    </row>
    <row r="913" spans="1:12" ht="15" customHeight="1" x14ac:dyDescent="0.25">
      <c r="A913" s="105" t="s">
        <v>276</v>
      </c>
      <c r="B913" s="105" t="s">
        <v>277</v>
      </c>
      <c r="C913" s="106"/>
      <c r="D913" s="106">
        <v>0</v>
      </c>
      <c r="E913" s="106">
        <v>0</v>
      </c>
      <c r="F913" s="106">
        <f>G913-D913</f>
        <v>0</v>
      </c>
      <c r="G913" s="106"/>
      <c r="H913" s="107" t="str">
        <f>IF(C913&lt;&gt;0,0/C913,"-")</f>
        <v>-</v>
      </c>
      <c r="I913" s="107" t="str">
        <f>IF(D913&lt;&gt;0,E913/D913,"-")</f>
        <v>-</v>
      </c>
      <c r="J913" s="106">
        <v>707000</v>
      </c>
      <c r="K913" s="108">
        <v>707000</v>
      </c>
      <c r="L913" s="108">
        <v>707000</v>
      </c>
    </row>
    <row r="914" spans="1:12" hidden="1" x14ac:dyDescent="0.25">
      <c r="A914" s="70"/>
      <c r="B914" s="70"/>
      <c r="C914" s="71"/>
      <c r="D914" s="106"/>
      <c r="E914" s="106"/>
      <c r="F914" s="106"/>
      <c r="G914" s="106"/>
      <c r="H914" s="107"/>
      <c r="I914" s="107"/>
      <c r="J914" s="106"/>
      <c r="K914" s="106"/>
      <c r="L914" s="106"/>
    </row>
    <row r="915" spans="1:12" hidden="1" x14ac:dyDescent="0.25">
      <c r="A915" s="70"/>
      <c r="B915" s="70"/>
      <c r="C915" s="71"/>
      <c r="D915" s="71"/>
      <c r="E915" s="71"/>
      <c r="F915" s="71"/>
      <c r="G915" s="78"/>
      <c r="H915" s="79"/>
      <c r="I915" s="79"/>
      <c r="J915" s="78"/>
      <c r="K915" s="78"/>
      <c r="L915" s="78"/>
    </row>
    <row r="916" spans="1:12" ht="20.100000000000001" hidden="1" customHeight="1" x14ac:dyDescent="0.25">
      <c r="A916" s="70"/>
      <c r="B916" s="70"/>
      <c r="C916" s="71"/>
      <c r="D916" s="71"/>
      <c r="E916" s="71"/>
      <c r="F916" s="71"/>
      <c r="G916" s="78"/>
      <c r="H916" s="79"/>
      <c r="I916" s="79"/>
      <c r="J916" s="78"/>
      <c r="K916" s="78"/>
      <c r="L916" s="78"/>
    </row>
    <row r="917" spans="1:12" ht="20.100000000000001" hidden="1" customHeight="1" x14ac:dyDescent="0.25">
      <c r="A917" s="70"/>
      <c r="B917" s="70"/>
      <c r="C917" s="71"/>
      <c r="D917" s="71"/>
      <c r="E917" s="71"/>
      <c r="F917" s="71"/>
      <c r="G917" s="78"/>
      <c r="H917" s="79"/>
      <c r="I917" s="79"/>
      <c r="J917" s="78"/>
      <c r="K917" s="78"/>
      <c r="L917" s="78"/>
    </row>
    <row r="918" spans="1:12" ht="20.100000000000001" hidden="1" customHeight="1" x14ac:dyDescent="0.25">
      <c r="A918" s="70"/>
      <c r="B918" s="70"/>
      <c r="C918" s="71"/>
      <c r="D918" s="71"/>
      <c r="E918" s="71"/>
      <c r="F918" s="71"/>
      <c r="G918" s="78"/>
      <c r="H918" s="79"/>
      <c r="I918" s="79"/>
      <c r="J918" s="78"/>
      <c r="K918" s="78"/>
      <c r="L918" s="78"/>
    </row>
    <row r="919" spans="1:12" ht="20.100000000000001" hidden="1" customHeight="1" x14ac:dyDescent="0.25">
      <c r="A919" s="70"/>
      <c r="B919" s="70"/>
      <c r="C919" s="71"/>
      <c r="D919" s="71"/>
      <c r="E919" s="71"/>
      <c r="F919" s="71"/>
      <c r="G919" s="78"/>
      <c r="H919" s="79"/>
      <c r="I919" s="79"/>
      <c r="J919" s="78"/>
      <c r="K919" s="78"/>
      <c r="L919" s="78"/>
    </row>
    <row r="920" spans="1:12" s="4" customFormat="1" ht="18" customHeight="1" x14ac:dyDescent="0.25">
      <c r="A920" s="84" t="s">
        <v>278</v>
      </c>
      <c r="B920" s="84" t="s">
        <v>279</v>
      </c>
      <c r="C920" s="85">
        <f>SUBTOTAL(9,C921:C938)</f>
        <v>0</v>
      </c>
      <c r="D920" s="85">
        <f>SUBTOTAL(9,D921:D938)</f>
        <v>712000</v>
      </c>
      <c r="E920" s="85">
        <f>SUBTOTAL(9,E921:E938)</f>
        <v>308255.37</v>
      </c>
      <c r="F920" s="85">
        <f>G920-D920</f>
        <v>-712000</v>
      </c>
      <c r="G920" s="85">
        <f>SUBTOTAL(9,G921:G938)</f>
        <v>0</v>
      </c>
      <c r="H920" s="86" t="str">
        <f>IF(C920&lt;&gt;0,E920/C920,"-")</f>
        <v>-</v>
      </c>
      <c r="I920" s="86">
        <f>IF(D920&lt;&gt;0,E920/D920,"-")</f>
        <v>0.4329429353932584</v>
      </c>
      <c r="J920" s="85">
        <f>SUBTOTAL(9,J921:J938)</f>
        <v>0</v>
      </c>
      <c r="K920" s="85">
        <f>SUBTOTAL(9,K921:K938)</f>
        <v>0</v>
      </c>
      <c r="L920" s="85">
        <f>SUBTOTAL(9,L921:L938)</f>
        <v>0</v>
      </c>
    </row>
    <row r="921" spans="1:12" ht="30" hidden="1" customHeight="1" x14ac:dyDescent="0.25">
      <c r="A921" s="70"/>
      <c r="B921" s="70"/>
      <c r="C921" s="71"/>
      <c r="D921" s="87"/>
      <c r="E921" s="87"/>
      <c r="F921" s="87"/>
      <c r="G921" s="78"/>
      <c r="H921" s="79"/>
      <c r="I921" s="79"/>
      <c r="J921" s="78"/>
      <c r="K921" s="78"/>
      <c r="L921" s="78"/>
    </row>
    <row r="922" spans="1:12" ht="409.6" hidden="1" customHeight="1" x14ac:dyDescent="0.25">
      <c r="A922" s="88" t="s">
        <v>278</v>
      </c>
      <c r="B922" s="88" t="s">
        <v>279</v>
      </c>
      <c r="C922" s="89">
        <f>SUBTOTAL(9,C923:C937)</f>
        <v>0</v>
      </c>
      <c r="D922" s="89">
        <f>SUBTOTAL(9,D923:D937)</f>
        <v>712000</v>
      </c>
      <c r="E922" s="89">
        <f>SUBTOTAL(9,E923:E937)</f>
        <v>308255.37</v>
      </c>
      <c r="F922" s="89">
        <f>G922-D922</f>
        <v>-712000</v>
      </c>
      <c r="G922" s="89">
        <f>SUBTOTAL(9,G923:G937)</f>
        <v>0</v>
      </c>
      <c r="H922" s="90" t="str">
        <f>IF(C922&lt;&gt;0,E922/C922,"-")</f>
        <v>-</v>
      </c>
      <c r="I922" s="90">
        <f>IF(D922&lt;&gt;0,E922/D922,"-")</f>
        <v>0.4329429353932584</v>
      </c>
      <c r="J922" s="89">
        <f>SUBTOTAL(9,J923:J937)</f>
        <v>0</v>
      </c>
      <c r="K922" s="89">
        <f>SUBTOTAL(9,K923:K937)</f>
        <v>0</v>
      </c>
      <c r="L922" s="89">
        <f>SUBTOTAL(9,L923:L937)</f>
        <v>0</v>
      </c>
    </row>
    <row r="923" spans="1:12" ht="30" hidden="1" customHeight="1" x14ac:dyDescent="0.25">
      <c r="A923" s="70"/>
      <c r="B923" s="70"/>
      <c r="C923" s="71"/>
      <c r="D923" s="91"/>
      <c r="E923" s="91"/>
      <c r="F923" s="91"/>
      <c r="G923" s="78"/>
      <c r="H923" s="79"/>
      <c r="I923" s="79"/>
      <c r="J923" s="78"/>
      <c r="K923" s="78"/>
      <c r="L923" s="78"/>
    </row>
    <row r="924" spans="1:12" ht="409.6" hidden="1" customHeight="1" x14ac:dyDescent="0.25">
      <c r="A924" s="92" t="s">
        <v>278</v>
      </c>
      <c r="B924" s="92" t="s">
        <v>279</v>
      </c>
      <c r="C924" s="93">
        <f>SUBTOTAL(9,C925:C936)</f>
        <v>0</v>
      </c>
      <c r="D924" s="93">
        <f>SUBTOTAL(9,D925:D936)</f>
        <v>712000</v>
      </c>
      <c r="E924" s="93">
        <f>SUBTOTAL(9,E925:E936)</f>
        <v>308255.37</v>
      </c>
      <c r="F924" s="93">
        <f>G924-D924</f>
        <v>-712000</v>
      </c>
      <c r="G924" s="93">
        <f>SUBTOTAL(9,G925:G936)</f>
        <v>0</v>
      </c>
      <c r="H924" s="94" t="str">
        <f>IF(C924&lt;&gt;0,E924/C924,"-")</f>
        <v>-</v>
      </c>
      <c r="I924" s="94">
        <f>IF(D924&lt;&gt;0,E924/D924,"-")</f>
        <v>0.4329429353932584</v>
      </c>
      <c r="J924" s="93">
        <f>SUBTOTAL(9,J925:J936)</f>
        <v>0</v>
      </c>
      <c r="K924" s="93">
        <f>SUBTOTAL(9,K925:K936)</f>
        <v>0</v>
      </c>
      <c r="L924" s="93">
        <f>SUBTOTAL(9,L925:L936)</f>
        <v>0</v>
      </c>
    </row>
    <row r="925" spans="1:12" ht="30" hidden="1" customHeight="1" x14ac:dyDescent="0.25">
      <c r="A925" s="70"/>
      <c r="B925" s="70"/>
      <c r="C925" s="71"/>
      <c r="D925" s="6"/>
      <c r="E925" s="6"/>
      <c r="F925" s="6"/>
      <c r="G925" s="78"/>
      <c r="H925" s="79"/>
      <c r="I925" s="79"/>
      <c r="J925" s="78"/>
      <c r="K925" s="78"/>
      <c r="L925" s="78"/>
    </row>
    <row r="926" spans="1:12" ht="409.6" hidden="1" customHeight="1" x14ac:dyDescent="0.25">
      <c r="A926" s="95" t="s">
        <v>278</v>
      </c>
      <c r="B926" s="95" t="s">
        <v>279</v>
      </c>
      <c r="C926" s="96">
        <f>SUBTOTAL(9,C927:C935)</f>
        <v>0</v>
      </c>
      <c r="D926" s="96">
        <f>SUBTOTAL(9,D927:D935)</f>
        <v>712000</v>
      </c>
      <c r="E926" s="96">
        <f>SUBTOTAL(9,E927:E935)</f>
        <v>308255.37</v>
      </c>
      <c r="F926" s="96">
        <f>G926-D926</f>
        <v>-712000</v>
      </c>
      <c r="G926" s="96">
        <f>SUBTOTAL(9,G927:G935)</f>
        <v>0</v>
      </c>
      <c r="H926" s="97" t="str">
        <f>IF(C926&lt;&gt;0,E926/C926,"-")</f>
        <v>-</v>
      </c>
      <c r="I926" s="97">
        <f>IF(D926&lt;&gt;0,E926/D926,"-")</f>
        <v>0.4329429353932584</v>
      </c>
      <c r="J926" s="96">
        <f>SUBTOTAL(9,J927:J935)</f>
        <v>0</v>
      </c>
      <c r="K926" s="96">
        <f>SUBTOTAL(9,K927:K935)</f>
        <v>0</v>
      </c>
      <c r="L926" s="96">
        <f>SUBTOTAL(9,L927:L935)</f>
        <v>0</v>
      </c>
    </row>
    <row r="927" spans="1:12" ht="30" hidden="1" customHeight="1" x14ac:dyDescent="0.25">
      <c r="A927" s="70"/>
      <c r="B927" s="70"/>
      <c r="C927" s="71"/>
      <c r="D927" s="98"/>
      <c r="E927" s="98"/>
      <c r="F927" s="98"/>
      <c r="G927" s="78"/>
      <c r="H927" s="79"/>
      <c r="I927" s="79"/>
      <c r="J927" s="78"/>
      <c r="K927" s="78"/>
      <c r="L927" s="78"/>
    </row>
    <row r="928" spans="1:12" ht="409.6" hidden="1" customHeight="1" x14ac:dyDescent="0.25">
      <c r="A928" s="99" t="s">
        <v>278</v>
      </c>
      <c r="B928" s="99" t="s">
        <v>279</v>
      </c>
      <c r="C928" s="100">
        <f>SUBTOTAL(9,C929:C934)</f>
        <v>0</v>
      </c>
      <c r="D928" s="100">
        <f>SUBTOTAL(9,D929:D934)</f>
        <v>712000</v>
      </c>
      <c r="E928" s="100">
        <f>SUBTOTAL(9,E929:E934)</f>
        <v>308255.37</v>
      </c>
      <c r="F928" s="100">
        <f>G928-D928</f>
        <v>-712000</v>
      </c>
      <c r="G928" s="100">
        <f>SUBTOTAL(9,G929:G934)</f>
        <v>0</v>
      </c>
      <c r="H928" s="101" t="str">
        <f>IF(C928&lt;&gt;0,E928/C928,"-")</f>
        <v>-</v>
      </c>
      <c r="I928" s="101">
        <f>IF(D928&lt;&gt;0,E928/D928,"-")</f>
        <v>0.4329429353932584</v>
      </c>
      <c r="J928" s="100">
        <f>SUBTOTAL(9,J929:J934)</f>
        <v>0</v>
      </c>
      <c r="K928" s="100">
        <f>SUBTOTAL(9,K929:K934)</f>
        <v>0</v>
      </c>
      <c r="L928" s="100">
        <f>SUBTOTAL(9,L929:L934)</f>
        <v>0</v>
      </c>
    </row>
    <row r="929" spans="1:12" ht="22.5" hidden="1" customHeight="1" x14ac:dyDescent="0.25">
      <c r="A929" s="70"/>
      <c r="B929" s="70"/>
      <c r="C929" s="71"/>
      <c r="D929" s="98"/>
      <c r="E929" s="98"/>
      <c r="F929" s="98"/>
      <c r="G929" s="98"/>
      <c r="H929" s="102"/>
      <c r="I929" s="102"/>
      <c r="J929" s="98"/>
      <c r="K929" s="98"/>
      <c r="L929" s="98"/>
    </row>
    <row r="930" spans="1:12" ht="409.6" hidden="1" customHeight="1" x14ac:dyDescent="0.25">
      <c r="A930" s="103" t="s">
        <v>278</v>
      </c>
      <c r="B930" s="103" t="s">
        <v>279</v>
      </c>
      <c r="C930" s="98">
        <f>SUBTOTAL(9,C931:C933)</f>
        <v>0</v>
      </c>
      <c r="D930" s="98">
        <f>SUBTOTAL(9,D931:D933)</f>
        <v>712000</v>
      </c>
      <c r="E930" s="98">
        <f>SUBTOTAL(9,E931:E933)</f>
        <v>308255.37</v>
      </c>
      <c r="F930" s="98">
        <f>G930-D930</f>
        <v>-712000</v>
      </c>
      <c r="G930" s="98">
        <f>SUBTOTAL(9,G931:G933)</f>
        <v>0</v>
      </c>
      <c r="H930" s="102" t="str">
        <f>IF(C930&lt;&gt;0,E930/C930,"-")</f>
        <v>-</v>
      </c>
      <c r="I930" s="102">
        <f>IF(D930&lt;&gt;0,E930/D930,"-")</f>
        <v>0.4329429353932584</v>
      </c>
      <c r="J930" s="98">
        <f>SUBTOTAL(9,J931:J933)</f>
        <v>0</v>
      </c>
      <c r="K930" s="98">
        <f>SUBTOTAL(9,K931:K933)</f>
        <v>0</v>
      </c>
      <c r="L930" s="98">
        <f>SUBTOTAL(9,L931:L933)</f>
        <v>0</v>
      </c>
    </row>
    <row r="931" spans="1:12" ht="30" hidden="1" customHeight="1" x14ac:dyDescent="0.25">
      <c r="A931" s="70"/>
      <c r="B931" s="70"/>
      <c r="C931" s="71"/>
      <c r="D931" s="104"/>
      <c r="E931" s="104"/>
      <c r="F931" s="104"/>
      <c r="G931" s="78"/>
      <c r="H931" s="79"/>
      <c r="I931" s="79"/>
      <c r="J931" s="78"/>
      <c r="K931" s="78"/>
      <c r="L931" s="78"/>
    </row>
    <row r="932" spans="1:12" ht="15" customHeight="1" x14ac:dyDescent="0.25">
      <c r="A932" s="105" t="s">
        <v>280</v>
      </c>
      <c r="B932" s="105" t="s">
        <v>281</v>
      </c>
      <c r="C932" s="106">
        <v>0</v>
      </c>
      <c r="D932" s="106">
        <v>712000</v>
      </c>
      <c r="E932" s="106">
        <v>308255.37</v>
      </c>
      <c r="F932" s="106">
        <f>G932-D932</f>
        <v>-712000</v>
      </c>
      <c r="G932" s="106"/>
      <c r="H932" s="107" t="str">
        <f>IF(C932&lt;&gt;0,0/C932,"-")</f>
        <v>-</v>
      </c>
      <c r="I932" s="107">
        <f>IF(D932&lt;&gt;0,E932/D932,"-")</f>
        <v>0.4329429353932584</v>
      </c>
      <c r="J932" s="106">
        <v>0</v>
      </c>
      <c r="K932" s="108">
        <v>0</v>
      </c>
      <c r="L932" s="108">
        <v>0</v>
      </c>
    </row>
    <row r="933" spans="1:12" hidden="1" x14ac:dyDescent="0.25">
      <c r="A933" s="70"/>
      <c r="B933" s="70"/>
      <c r="C933" s="71"/>
      <c r="D933" s="106"/>
      <c r="E933" s="106"/>
      <c r="F933" s="106"/>
      <c r="G933" s="106"/>
      <c r="H933" s="107"/>
      <c r="I933" s="107"/>
      <c r="J933" s="106"/>
      <c r="K933" s="106"/>
      <c r="L933" s="106"/>
    </row>
    <row r="934" spans="1:12" hidden="1" x14ac:dyDescent="0.25">
      <c r="A934" s="70"/>
      <c r="B934" s="70"/>
      <c r="C934" s="71"/>
      <c r="D934" s="71"/>
      <c r="E934" s="71"/>
      <c r="F934" s="71"/>
      <c r="G934" s="78"/>
      <c r="H934" s="79"/>
      <c r="I934" s="79"/>
      <c r="J934" s="78"/>
      <c r="K934" s="78"/>
      <c r="L934" s="78"/>
    </row>
    <row r="935" spans="1:12" ht="20.100000000000001" hidden="1" customHeight="1" x14ac:dyDescent="0.25">
      <c r="A935" s="70"/>
      <c r="B935" s="70"/>
      <c r="C935" s="71"/>
      <c r="D935" s="71"/>
      <c r="E935" s="71"/>
      <c r="F935" s="71"/>
      <c r="G935" s="78"/>
      <c r="H935" s="79"/>
      <c r="I935" s="79"/>
      <c r="J935" s="78"/>
      <c r="K935" s="78"/>
      <c r="L935" s="78"/>
    </row>
    <row r="936" spans="1:12" ht="20.100000000000001" hidden="1" customHeight="1" x14ac:dyDescent="0.25">
      <c r="A936" s="70"/>
      <c r="B936" s="70"/>
      <c r="C936" s="71"/>
      <c r="D936" s="71"/>
      <c r="E936" s="71"/>
      <c r="F936" s="71"/>
      <c r="G936" s="78"/>
      <c r="H936" s="79"/>
      <c r="I936" s="79"/>
      <c r="J936" s="78"/>
      <c r="K936" s="78"/>
      <c r="L936" s="78"/>
    </row>
    <row r="937" spans="1:12" ht="20.100000000000001" hidden="1" customHeight="1" x14ac:dyDescent="0.25">
      <c r="A937" s="70"/>
      <c r="B937" s="70"/>
      <c r="C937" s="71"/>
      <c r="D937" s="71"/>
      <c r="E937" s="71"/>
      <c r="F937" s="71"/>
      <c r="G937" s="78"/>
      <c r="H937" s="79"/>
      <c r="I937" s="79"/>
      <c r="J937" s="78"/>
      <c r="K937" s="78"/>
      <c r="L937" s="78"/>
    </row>
    <row r="938" spans="1:12" ht="20.100000000000001" hidden="1" customHeight="1" x14ac:dyDescent="0.25">
      <c r="A938" s="70"/>
      <c r="B938" s="70"/>
      <c r="C938" s="71"/>
      <c r="D938" s="71"/>
      <c r="E938" s="71"/>
      <c r="F938" s="71"/>
      <c r="G938" s="78"/>
      <c r="H938" s="79"/>
      <c r="I938" s="79"/>
      <c r="J938" s="78"/>
      <c r="K938" s="78"/>
      <c r="L938" s="78"/>
    </row>
    <row r="939" spans="1:12" s="4" customFormat="1" ht="18" customHeight="1" x14ac:dyDescent="0.25">
      <c r="A939" s="84" t="s">
        <v>282</v>
      </c>
      <c r="B939" s="84" t="s">
        <v>283</v>
      </c>
      <c r="C939" s="85">
        <f>SUBTOTAL(9,C940:C957)</f>
        <v>0</v>
      </c>
      <c r="D939" s="85">
        <f>SUBTOTAL(9,D940:D957)</f>
        <v>0</v>
      </c>
      <c r="E939" s="85">
        <f>SUBTOTAL(9,E940:E957)</f>
        <v>16572.29</v>
      </c>
      <c r="F939" s="85">
        <f>G939-D939</f>
        <v>0</v>
      </c>
      <c r="G939" s="85">
        <f>SUBTOTAL(9,G940:G957)</f>
        <v>0</v>
      </c>
      <c r="H939" s="86" t="str">
        <f>IF(C939&lt;&gt;0,E939/C939,"-")</f>
        <v>-</v>
      </c>
      <c r="I939" s="86" t="str">
        <f>IF(D939&lt;&gt;0,E939/D939,"-")</f>
        <v>-</v>
      </c>
      <c r="J939" s="85">
        <f>SUBTOTAL(9,J940:J957)</f>
        <v>0</v>
      </c>
      <c r="K939" s="85">
        <f>SUBTOTAL(9,K940:K957)</f>
        <v>0</v>
      </c>
      <c r="L939" s="85">
        <f>SUBTOTAL(9,L940:L957)</f>
        <v>0</v>
      </c>
    </row>
    <row r="940" spans="1:12" ht="30" hidden="1" customHeight="1" x14ac:dyDescent="0.25">
      <c r="A940" s="70"/>
      <c r="B940" s="70"/>
      <c r="C940" s="71"/>
      <c r="D940" s="87"/>
      <c r="E940" s="87"/>
      <c r="F940" s="87"/>
      <c r="G940" s="78"/>
      <c r="H940" s="79"/>
      <c r="I940" s="79"/>
      <c r="J940" s="78"/>
      <c r="K940" s="78"/>
      <c r="L940" s="78"/>
    </row>
    <row r="941" spans="1:12" ht="409.6" hidden="1" customHeight="1" x14ac:dyDescent="0.25">
      <c r="A941" s="88" t="s">
        <v>282</v>
      </c>
      <c r="B941" s="88" t="s">
        <v>283</v>
      </c>
      <c r="C941" s="89">
        <f>SUBTOTAL(9,C942:C956)</f>
        <v>0</v>
      </c>
      <c r="D941" s="89">
        <f>SUBTOTAL(9,D942:D956)</f>
        <v>0</v>
      </c>
      <c r="E941" s="89">
        <f>SUBTOTAL(9,E942:E956)</f>
        <v>16572.29</v>
      </c>
      <c r="F941" s="89">
        <f>G941-D941</f>
        <v>0</v>
      </c>
      <c r="G941" s="89">
        <f>SUBTOTAL(9,G942:G956)</f>
        <v>0</v>
      </c>
      <c r="H941" s="90" t="str">
        <f>IF(C941&lt;&gt;0,E941/C941,"-")</f>
        <v>-</v>
      </c>
      <c r="I941" s="90" t="str">
        <f>IF(D941&lt;&gt;0,E941/D941,"-")</f>
        <v>-</v>
      </c>
      <c r="J941" s="89">
        <f>SUBTOTAL(9,J942:J956)</f>
        <v>0</v>
      </c>
      <c r="K941" s="89">
        <f>SUBTOTAL(9,K942:K956)</f>
        <v>0</v>
      </c>
      <c r="L941" s="89">
        <f>SUBTOTAL(9,L942:L956)</f>
        <v>0</v>
      </c>
    </row>
    <row r="942" spans="1:12" ht="30" hidden="1" customHeight="1" x14ac:dyDescent="0.25">
      <c r="A942" s="70"/>
      <c r="B942" s="70"/>
      <c r="C942" s="71"/>
      <c r="D942" s="91"/>
      <c r="E942" s="91"/>
      <c r="F942" s="91"/>
      <c r="G942" s="78"/>
      <c r="H942" s="79"/>
      <c r="I942" s="79"/>
      <c r="J942" s="78"/>
      <c r="K942" s="78"/>
      <c r="L942" s="78"/>
    </row>
    <row r="943" spans="1:12" ht="409.6" hidden="1" customHeight="1" x14ac:dyDescent="0.25">
      <c r="A943" s="92" t="s">
        <v>282</v>
      </c>
      <c r="B943" s="92" t="s">
        <v>283</v>
      </c>
      <c r="C943" s="93">
        <f>SUBTOTAL(9,C944:C955)</f>
        <v>0</v>
      </c>
      <c r="D943" s="93">
        <f>SUBTOTAL(9,D944:D955)</f>
        <v>0</v>
      </c>
      <c r="E943" s="93">
        <f>SUBTOTAL(9,E944:E955)</f>
        <v>16572.29</v>
      </c>
      <c r="F943" s="93">
        <f>G943-D943</f>
        <v>0</v>
      </c>
      <c r="G943" s="93">
        <f>SUBTOTAL(9,G944:G955)</f>
        <v>0</v>
      </c>
      <c r="H943" s="94" t="str">
        <f>IF(C943&lt;&gt;0,E943/C943,"-")</f>
        <v>-</v>
      </c>
      <c r="I943" s="94" t="str">
        <f>IF(D943&lt;&gt;0,E943/D943,"-")</f>
        <v>-</v>
      </c>
      <c r="J943" s="93">
        <f>SUBTOTAL(9,J944:J955)</f>
        <v>0</v>
      </c>
      <c r="K943" s="93">
        <f>SUBTOTAL(9,K944:K955)</f>
        <v>0</v>
      </c>
      <c r="L943" s="93">
        <f>SUBTOTAL(9,L944:L955)</f>
        <v>0</v>
      </c>
    </row>
    <row r="944" spans="1:12" ht="30" hidden="1" customHeight="1" x14ac:dyDescent="0.25">
      <c r="A944" s="70"/>
      <c r="B944" s="70"/>
      <c r="C944" s="71"/>
      <c r="D944" s="6"/>
      <c r="E944" s="6"/>
      <c r="F944" s="6"/>
      <c r="G944" s="78"/>
      <c r="H944" s="79"/>
      <c r="I944" s="79"/>
      <c r="J944" s="78"/>
      <c r="K944" s="78"/>
      <c r="L944" s="78"/>
    </row>
    <row r="945" spans="1:12" ht="409.6" hidden="1" customHeight="1" x14ac:dyDescent="0.25">
      <c r="A945" s="95" t="s">
        <v>282</v>
      </c>
      <c r="B945" s="95" t="s">
        <v>283</v>
      </c>
      <c r="C945" s="96">
        <f>SUBTOTAL(9,C946:C954)</f>
        <v>0</v>
      </c>
      <c r="D945" s="96">
        <f>SUBTOTAL(9,D946:D954)</f>
        <v>0</v>
      </c>
      <c r="E945" s="96">
        <f>SUBTOTAL(9,E946:E954)</f>
        <v>16572.29</v>
      </c>
      <c r="F945" s="96">
        <f>G945-D945</f>
        <v>0</v>
      </c>
      <c r="G945" s="96">
        <f>SUBTOTAL(9,G946:G954)</f>
        <v>0</v>
      </c>
      <c r="H945" s="97" t="str">
        <f>IF(C945&lt;&gt;0,E945/C945,"-")</f>
        <v>-</v>
      </c>
      <c r="I945" s="97" t="str">
        <f>IF(D945&lt;&gt;0,E945/D945,"-")</f>
        <v>-</v>
      </c>
      <c r="J945" s="96">
        <f>SUBTOTAL(9,J946:J954)</f>
        <v>0</v>
      </c>
      <c r="K945" s="96">
        <f>SUBTOTAL(9,K946:K954)</f>
        <v>0</v>
      </c>
      <c r="L945" s="96">
        <f>SUBTOTAL(9,L946:L954)</f>
        <v>0</v>
      </c>
    </row>
    <row r="946" spans="1:12" ht="30" hidden="1" customHeight="1" x14ac:dyDescent="0.25">
      <c r="A946" s="70"/>
      <c r="B946" s="70"/>
      <c r="C946" s="71"/>
      <c r="D946" s="98"/>
      <c r="E946" s="98"/>
      <c r="F946" s="98"/>
      <c r="G946" s="78"/>
      <c r="H946" s="79"/>
      <c r="I946" s="79"/>
      <c r="J946" s="78"/>
      <c r="K946" s="78"/>
      <c r="L946" s="78"/>
    </row>
    <row r="947" spans="1:12" ht="409.6" hidden="1" customHeight="1" x14ac:dyDescent="0.25">
      <c r="A947" s="99" t="s">
        <v>282</v>
      </c>
      <c r="B947" s="99" t="s">
        <v>283</v>
      </c>
      <c r="C947" s="100">
        <f>SUBTOTAL(9,C948:C953)</f>
        <v>0</v>
      </c>
      <c r="D947" s="100">
        <f>SUBTOTAL(9,D948:D953)</f>
        <v>0</v>
      </c>
      <c r="E947" s="100">
        <f>SUBTOTAL(9,E948:E953)</f>
        <v>16572.29</v>
      </c>
      <c r="F947" s="100">
        <f>G947-D947</f>
        <v>0</v>
      </c>
      <c r="G947" s="100">
        <f>SUBTOTAL(9,G948:G953)</f>
        <v>0</v>
      </c>
      <c r="H947" s="101" t="str">
        <f>IF(C947&lt;&gt;0,E947/C947,"-")</f>
        <v>-</v>
      </c>
      <c r="I947" s="101" t="str">
        <f>IF(D947&lt;&gt;0,E947/D947,"-")</f>
        <v>-</v>
      </c>
      <c r="J947" s="100">
        <f>SUBTOTAL(9,J948:J953)</f>
        <v>0</v>
      </c>
      <c r="K947" s="100">
        <f>SUBTOTAL(9,K948:K953)</f>
        <v>0</v>
      </c>
      <c r="L947" s="100">
        <f>SUBTOTAL(9,L948:L953)</f>
        <v>0</v>
      </c>
    </row>
    <row r="948" spans="1:12" ht="22.5" hidden="1" customHeight="1" x14ac:dyDescent="0.25">
      <c r="A948" s="70"/>
      <c r="B948" s="70"/>
      <c r="C948" s="71"/>
      <c r="D948" s="98"/>
      <c r="E948" s="98"/>
      <c r="F948" s="98"/>
      <c r="G948" s="98"/>
      <c r="H948" s="102"/>
      <c r="I948" s="102"/>
      <c r="J948" s="98"/>
      <c r="K948" s="98"/>
      <c r="L948" s="98"/>
    </row>
    <row r="949" spans="1:12" ht="409.6" hidden="1" customHeight="1" x14ac:dyDescent="0.25">
      <c r="A949" s="103" t="s">
        <v>282</v>
      </c>
      <c r="B949" s="103" t="s">
        <v>283</v>
      </c>
      <c r="C949" s="98">
        <f>SUBTOTAL(9,C950:C952)</f>
        <v>0</v>
      </c>
      <c r="D949" s="98">
        <f>SUBTOTAL(9,D950:D952)</f>
        <v>0</v>
      </c>
      <c r="E949" s="98">
        <f>SUBTOTAL(9,E950:E952)</f>
        <v>16572.29</v>
      </c>
      <c r="F949" s="98">
        <f>G949-D949</f>
        <v>0</v>
      </c>
      <c r="G949" s="98">
        <f>SUBTOTAL(9,G950:G952)</f>
        <v>0</v>
      </c>
      <c r="H949" s="102" t="str">
        <f>IF(C949&lt;&gt;0,E949/C949,"-")</f>
        <v>-</v>
      </c>
      <c r="I949" s="102" t="str">
        <f>IF(D949&lt;&gt;0,E949/D949,"-")</f>
        <v>-</v>
      </c>
      <c r="J949" s="98">
        <f>SUBTOTAL(9,J950:J952)</f>
        <v>0</v>
      </c>
      <c r="K949" s="98">
        <f>SUBTOTAL(9,K950:K952)</f>
        <v>0</v>
      </c>
      <c r="L949" s="98">
        <f>SUBTOTAL(9,L950:L952)</f>
        <v>0</v>
      </c>
    </row>
    <row r="950" spans="1:12" ht="30" hidden="1" customHeight="1" x14ac:dyDescent="0.25">
      <c r="A950" s="70"/>
      <c r="B950" s="70"/>
      <c r="C950" s="71"/>
      <c r="D950" s="104"/>
      <c r="E950" s="104"/>
      <c r="F950" s="104"/>
      <c r="G950" s="78"/>
      <c r="H950" s="79"/>
      <c r="I950" s="79"/>
      <c r="J950" s="78"/>
      <c r="K950" s="78"/>
      <c r="L950" s="78"/>
    </row>
    <row r="951" spans="1:12" ht="15" customHeight="1" x14ac:dyDescent="0.25">
      <c r="A951" s="105" t="s">
        <v>284</v>
      </c>
      <c r="B951" s="105" t="s">
        <v>285</v>
      </c>
      <c r="C951" s="106">
        <v>0</v>
      </c>
      <c r="D951" s="106">
        <v>0</v>
      </c>
      <c r="E951" s="106">
        <v>16572.29</v>
      </c>
      <c r="F951" s="106">
        <f>G951-D951</f>
        <v>0</v>
      </c>
      <c r="G951" s="106"/>
      <c r="H951" s="107" t="str">
        <f>IF(C951&lt;&gt;0,0/C951,"-")</f>
        <v>-</v>
      </c>
      <c r="I951" s="107" t="str">
        <f>IF(D951&lt;&gt;0,E951/D951,"-")</f>
        <v>-</v>
      </c>
      <c r="J951" s="106">
        <v>0</v>
      </c>
      <c r="K951" s="108">
        <v>0</v>
      </c>
      <c r="L951" s="108">
        <v>0</v>
      </c>
    </row>
    <row r="952" spans="1:12" hidden="1" x14ac:dyDescent="0.25">
      <c r="A952" s="70"/>
      <c r="B952" s="70"/>
      <c r="C952" s="71"/>
      <c r="D952" s="106"/>
      <c r="E952" s="106"/>
      <c r="F952" s="106"/>
      <c r="G952" s="106"/>
      <c r="H952" s="107"/>
      <c r="I952" s="107"/>
      <c r="J952" s="106"/>
      <c r="K952" s="106"/>
      <c r="L952" s="106"/>
    </row>
    <row r="953" spans="1:12" hidden="1" x14ac:dyDescent="0.25">
      <c r="A953" s="70"/>
      <c r="B953" s="70"/>
      <c r="C953" s="71"/>
      <c r="D953" s="71"/>
      <c r="E953" s="71"/>
      <c r="F953" s="71"/>
      <c r="G953" s="78"/>
      <c r="H953" s="79"/>
      <c r="I953" s="79"/>
      <c r="J953" s="78"/>
      <c r="K953" s="78"/>
      <c r="L953" s="78"/>
    </row>
    <row r="954" spans="1:12" ht="20.100000000000001" hidden="1" customHeight="1" x14ac:dyDescent="0.25">
      <c r="A954" s="70"/>
      <c r="B954" s="70"/>
      <c r="C954" s="71"/>
      <c r="D954" s="71"/>
      <c r="E954" s="71"/>
      <c r="F954" s="71"/>
      <c r="G954" s="78"/>
      <c r="H954" s="79"/>
      <c r="I954" s="79"/>
      <c r="J954" s="78"/>
      <c r="K954" s="78"/>
      <c r="L954" s="78"/>
    </row>
    <row r="955" spans="1:12" ht="20.100000000000001" hidden="1" customHeight="1" x14ac:dyDescent="0.25">
      <c r="A955" s="70"/>
      <c r="B955" s="70"/>
      <c r="C955" s="71"/>
      <c r="D955" s="71"/>
      <c r="E955" s="71"/>
      <c r="F955" s="71"/>
      <c r="G955" s="78"/>
      <c r="H955" s="79"/>
      <c r="I955" s="79"/>
      <c r="J955" s="78"/>
      <c r="K955" s="78"/>
      <c r="L955" s="78"/>
    </row>
    <row r="956" spans="1:12" ht="20.100000000000001" hidden="1" customHeight="1" x14ac:dyDescent="0.25">
      <c r="A956" s="70"/>
      <c r="B956" s="70"/>
      <c r="C956" s="71"/>
      <c r="D956" s="71"/>
      <c r="E956" s="71"/>
      <c r="F956" s="71"/>
      <c r="G956" s="78"/>
      <c r="H956" s="79"/>
      <c r="I956" s="79"/>
      <c r="J956" s="78"/>
      <c r="K956" s="78"/>
      <c r="L956" s="78"/>
    </row>
    <row r="957" spans="1:12" ht="20.100000000000001" hidden="1" customHeight="1" x14ac:dyDescent="0.25">
      <c r="A957" s="70"/>
      <c r="B957" s="70"/>
      <c r="C957" s="71"/>
      <c r="D957" s="71"/>
      <c r="E957" s="71"/>
      <c r="F957" s="71"/>
      <c r="G957" s="78"/>
      <c r="H957" s="79"/>
      <c r="I957" s="79"/>
      <c r="J957" s="78"/>
      <c r="K957" s="78"/>
      <c r="L957" s="78"/>
    </row>
    <row r="958" spans="1:12" ht="20.100000000000001" hidden="1" customHeight="1" x14ac:dyDescent="0.25">
      <c r="A958" s="70"/>
      <c r="B958" s="70"/>
      <c r="C958" s="71"/>
      <c r="D958" s="71"/>
      <c r="E958" s="71"/>
      <c r="F958" s="71"/>
      <c r="G958" s="78"/>
      <c r="H958" s="79"/>
      <c r="I958" s="79"/>
      <c r="J958" s="78"/>
      <c r="K958" s="78"/>
      <c r="L958" s="78"/>
    </row>
    <row r="959" spans="1:12" hidden="1" x14ac:dyDescent="0.25">
      <c r="A959" s="70"/>
      <c r="B959" s="70"/>
      <c r="C959" s="71"/>
      <c r="D959" s="71"/>
      <c r="E959" s="71"/>
      <c r="F959" s="71"/>
      <c r="G959" s="78"/>
      <c r="H959" s="79"/>
      <c r="I959" s="79"/>
      <c r="J959" s="78"/>
      <c r="K959" s="78"/>
      <c r="L959" s="78"/>
    </row>
    <row r="960" spans="1:12" s="4" customFormat="1" ht="18" customHeight="1" x14ac:dyDescent="0.25">
      <c r="A960" s="76" t="s">
        <v>14</v>
      </c>
      <c r="B960" s="76" t="s">
        <v>21</v>
      </c>
      <c r="C960" s="68">
        <f>SUBTOTAL(9,C961:C1125)</f>
        <v>0</v>
      </c>
      <c r="D960" s="68">
        <f>SUBTOTAL(9,D961:D1125)</f>
        <v>94048226</v>
      </c>
      <c r="E960" s="68">
        <f>SUBTOTAL(9,E961:E1125)</f>
        <v>12549.39</v>
      </c>
      <c r="F960" s="68">
        <f>G960-D960</f>
        <v>-94048226</v>
      </c>
      <c r="G960" s="68">
        <f>SUBTOTAL(9,G961:G1125)</f>
        <v>0</v>
      </c>
      <c r="H960" s="69" t="str">
        <f>IF(C960&lt;&gt;0,E960/C960,"-")</f>
        <v>-</v>
      </c>
      <c r="I960" s="69">
        <f>IF(D960&lt;&gt;0,E960/D960,"-")</f>
        <v>1.3343569074870162E-4</v>
      </c>
      <c r="J960" s="68">
        <f>SUBTOTAL(9,J961:J1125)</f>
        <v>2175000</v>
      </c>
      <c r="K960" s="68">
        <f>SUBTOTAL(9,K961:K1125)</f>
        <v>1075000</v>
      </c>
      <c r="L960" s="68">
        <f>SUBTOTAL(9,L961:L1125)</f>
        <v>2475000</v>
      </c>
    </row>
    <row r="961" spans="1:12" ht="30" hidden="1" customHeight="1" x14ac:dyDescent="0.3">
      <c r="A961" s="77"/>
      <c r="B961" s="77"/>
      <c r="C961" s="64"/>
      <c r="D961" s="64"/>
      <c r="E961" s="64"/>
      <c r="F961" s="64"/>
      <c r="G961" s="78"/>
      <c r="H961" s="79"/>
      <c r="I961" s="79"/>
      <c r="J961" s="78"/>
      <c r="K961" s="78"/>
      <c r="L961" s="78"/>
    </row>
    <row r="962" spans="1:12" s="4" customFormat="1" ht="18" customHeight="1" x14ac:dyDescent="0.25">
      <c r="A962" s="80" t="s">
        <v>286</v>
      </c>
      <c r="B962" s="80" t="s">
        <v>287</v>
      </c>
      <c r="C962" s="81">
        <f>SUBTOTAL(9,C963:C1023)</f>
        <v>0</v>
      </c>
      <c r="D962" s="81">
        <f>SUBTOTAL(9,D963:D1023)</f>
        <v>5093000</v>
      </c>
      <c r="E962" s="81">
        <f>SUBTOTAL(9,E963:E1023)</f>
        <v>0</v>
      </c>
      <c r="F962" s="81">
        <f>G962-D962</f>
        <v>-5093000</v>
      </c>
      <c r="G962" s="81">
        <f>SUBTOTAL(9,G963:G1023)</f>
        <v>0</v>
      </c>
      <c r="H962" s="82" t="str">
        <f>IF(C962&lt;&gt;0,E962/C962,"-")</f>
        <v>-</v>
      </c>
      <c r="I962" s="82">
        <f>IF(D962&lt;&gt;0,E962/D962,"-")</f>
        <v>0</v>
      </c>
      <c r="J962" s="81">
        <f>SUBTOTAL(9,J963:J1023)</f>
        <v>90000</v>
      </c>
      <c r="K962" s="81">
        <f>SUBTOTAL(9,K963:K1023)</f>
        <v>90000</v>
      </c>
      <c r="L962" s="81">
        <f>SUBTOTAL(9,L963:L1023)</f>
        <v>90000</v>
      </c>
    </row>
    <row r="963" spans="1:12" ht="30" hidden="1" customHeight="1" x14ac:dyDescent="0.25">
      <c r="A963" s="70"/>
      <c r="B963" s="57"/>
      <c r="C963" s="83"/>
      <c r="D963" s="83"/>
      <c r="E963" s="83"/>
      <c r="F963" s="83"/>
      <c r="G963" s="78"/>
      <c r="H963" s="79"/>
      <c r="I963" s="79"/>
      <c r="J963" s="78"/>
      <c r="K963" s="78"/>
      <c r="L963" s="78"/>
    </row>
    <row r="964" spans="1:12" s="4" customFormat="1" ht="18" customHeight="1" x14ac:dyDescent="0.25">
      <c r="A964" s="84" t="s">
        <v>286</v>
      </c>
      <c r="B964" s="84" t="s">
        <v>287</v>
      </c>
      <c r="C964" s="85">
        <f>SUBTOTAL(9,C965:C982)</f>
        <v>0</v>
      </c>
      <c r="D964" s="85">
        <f>SUBTOTAL(9,D965:D982)</f>
        <v>0</v>
      </c>
      <c r="E964" s="85">
        <f>SUBTOTAL(9,E965:E982)</f>
        <v>0</v>
      </c>
      <c r="F964" s="85">
        <f>G964-D964</f>
        <v>0</v>
      </c>
      <c r="G964" s="85">
        <f>SUBTOTAL(9,G965:G982)</f>
        <v>0</v>
      </c>
      <c r="H964" s="86" t="str">
        <f>IF(C964&lt;&gt;0,E964/C964,"-")</f>
        <v>-</v>
      </c>
      <c r="I964" s="86" t="str">
        <f>IF(D964&lt;&gt;0,E964/D964,"-")</f>
        <v>-</v>
      </c>
      <c r="J964" s="85">
        <f>SUBTOTAL(9,J965:J982)</f>
        <v>90000</v>
      </c>
      <c r="K964" s="85">
        <f>SUBTOTAL(9,K965:K982)</f>
        <v>90000</v>
      </c>
      <c r="L964" s="85">
        <f>SUBTOTAL(9,L965:L982)</f>
        <v>90000</v>
      </c>
    </row>
    <row r="965" spans="1:12" ht="30" hidden="1" customHeight="1" x14ac:dyDescent="0.25">
      <c r="A965" s="70"/>
      <c r="B965" s="70"/>
      <c r="C965" s="71"/>
      <c r="D965" s="87"/>
      <c r="E965" s="87"/>
      <c r="F965" s="87"/>
      <c r="G965" s="78"/>
      <c r="H965" s="79"/>
      <c r="I965" s="79"/>
      <c r="J965" s="78"/>
      <c r="K965" s="78"/>
      <c r="L965" s="78"/>
    </row>
    <row r="966" spans="1:12" ht="409.6" hidden="1" customHeight="1" x14ac:dyDescent="0.25">
      <c r="A966" s="88" t="s">
        <v>286</v>
      </c>
      <c r="B966" s="88" t="s">
        <v>287</v>
      </c>
      <c r="C966" s="89">
        <f>SUBTOTAL(9,C967:C981)</f>
        <v>0</v>
      </c>
      <c r="D966" s="89">
        <f>SUBTOTAL(9,D967:D981)</f>
        <v>0</v>
      </c>
      <c r="E966" s="89">
        <f>SUBTOTAL(9,E967:E981)</f>
        <v>0</v>
      </c>
      <c r="F966" s="89">
        <f>G966-D966</f>
        <v>0</v>
      </c>
      <c r="G966" s="89">
        <f>SUBTOTAL(9,G967:G981)</f>
        <v>0</v>
      </c>
      <c r="H966" s="90" t="str">
        <f>IF(C966&lt;&gt;0,E966/C966,"-")</f>
        <v>-</v>
      </c>
      <c r="I966" s="90" t="str">
        <f>IF(D966&lt;&gt;0,E966/D966,"-")</f>
        <v>-</v>
      </c>
      <c r="J966" s="89">
        <f>SUBTOTAL(9,J967:J981)</f>
        <v>90000</v>
      </c>
      <c r="K966" s="89">
        <f>SUBTOTAL(9,K967:K981)</f>
        <v>90000</v>
      </c>
      <c r="L966" s="89">
        <f>SUBTOTAL(9,L967:L981)</f>
        <v>90000</v>
      </c>
    </row>
    <row r="967" spans="1:12" ht="30" hidden="1" customHeight="1" x14ac:dyDescent="0.25">
      <c r="A967" s="70"/>
      <c r="B967" s="70"/>
      <c r="C967" s="71"/>
      <c r="D967" s="91"/>
      <c r="E967" s="91"/>
      <c r="F967" s="91"/>
      <c r="G967" s="78"/>
      <c r="H967" s="79"/>
      <c r="I967" s="79"/>
      <c r="J967" s="78"/>
      <c r="K967" s="78"/>
      <c r="L967" s="78"/>
    </row>
    <row r="968" spans="1:12" ht="409.6" hidden="1" customHeight="1" x14ac:dyDescent="0.25">
      <c r="A968" s="92" t="s">
        <v>286</v>
      </c>
      <c r="B968" s="92" t="s">
        <v>287</v>
      </c>
      <c r="C968" s="93">
        <f>SUBTOTAL(9,C969:C980)</f>
        <v>0</v>
      </c>
      <c r="D968" s="93">
        <f>SUBTOTAL(9,D969:D980)</f>
        <v>0</v>
      </c>
      <c r="E968" s="93">
        <f>SUBTOTAL(9,E969:E980)</f>
        <v>0</v>
      </c>
      <c r="F968" s="93">
        <f>G968-D968</f>
        <v>0</v>
      </c>
      <c r="G968" s="93">
        <f>SUBTOTAL(9,G969:G980)</f>
        <v>0</v>
      </c>
      <c r="H968" s="94" t="str">
        <f>IF(C968&lt;&gt;0,E968/C968,"-")</f>
        <v>-</v>
      </c>
      <c r="I968" s="94" t="str">
        <f>IF(D968&lt;&gt;0,E968/D968,"-")</f>
        <v>-</v>
      </c>
      <c r="J968" s="93">
        <f>SUBTOTAL(9,J969:J980)</f>
        <v>90000</v>
      </c>
      <c r="K968" s="93">
        <f>SUBTOTAL(9,K969:K980)</f>
        <v>90000</v>
      </c>
      <c r="L968" s="93">
        <f>SUBTOTAL(9,L969:L980)</f>
        <v>90000</v>
      </c>
    </row>
    <row r="969" spans="1:12" ht="30" hidden="1" customHeight="1" x14ac:dyDescent="0.25">
      <c r="A969" s="70"/>
      <c r="B969" s="70"/>
      <c r="C969" s="71"/>
      <c r="D969" s="6"/>
      <c r="E969" s="6"/>
      <c r="F969" s="6"/>
      <c r="G969" s="78"/>
      <c r="H969" s="79"/>
      <c r="I969" s="79"/>
      <c r="J969" s="78"/>
      <c r="K969" s="78"/>
      <c r="L969" s="78"/>
    </row>
    <row r="970" spans="1:12" ht="409.6" hidden="1" customHeight="1" x14ac:dyDescent="0.25">
      <c r="A970" s="95" t="s">
        <v>286</v>
      </c>
      <c r="B970" s="95" t="s">
        <v>287</v>
      </c>
      <c r="C970" s="96">
        <f>SUBTOTAL(9,C971:C979)</f>
        <v>0</v>
      </c>
      <c r="D970" s="96">
        <f>SUBTOTAL(9,D971:D979)</f>
        <v>0</v>
      </c>
      <c r="E970" s="96">
        <f>SUBTOTAL(9,E971:E979)</f>
        <v>0</v>
      </c>
      <c r="F970" s="96">
        <f>G970-D970</f>
        <v>0</v>
      </c>
      <c r="G970" s="96">
        <f>SUBTOTAL(9,G971:G979)</f>
        <v>0</v>
      </c>
      <c r="H970" s="97" t="str">
        <f>IF(C970&lt;&gt;0,E970/C970,"-")</f>
        <v>-</v>
      </c>
      <c r="I970" s="97" t="str">
        <f>IF(D970&lt;&gt;0,E970/D970,"-")</f>
        <v>-</v>
      </c>
      <c r="J970" s="96">
        <f>SUBTOTAL(9,J971:J979)</f>
        <v>90000</v>
      </c>
      <c r="K970" s="96">
        <f>SUBTOTAL(9,K971:K979)</f>
        <v>90000</v>
      </c>
      <c r="L970" s="96">
        <f>SUBTOTAL(9,L971:L979)</f>
        <v>90000</v>
      </c>
    </row>
    <row r="971" spans="1:12" ht="30" hidden="1" customHeight="1" x14ac:dyDescent="0.25">
      <c r="A971" s="70"/>
      <c r="B971" s="70"/>
      <c r="C971" s="71"/>
      <c r="D971" s="98"/>
      <c r="E971" s="98"/>
      <c r="F971" s="98"/>
      <c r="G971" s="78"/>
      <c r="H971" s="79"/>
      <c r="I971" s="79"/>
      <c r="J971" s="78"/>
      <c r="K971" s="78"/>
      <c r="L971" s="78"/>
    </row>
    <row r="972" spans="1:12" ht="409.6" hidden="1" customHeight="1" x14ac:dyDescent="0.25">
      <c r="A972" s="99" t="s">
        <v>286</v>
      </c>
      <c r="B972" s="99" t="s">
        <v>287</v>
      </c>
      <c r="C972" s="100">
        <f>SUBTOTAL(9,C973:C978)</f>
        <v>0</v>
      </c>
      <c r="D972" s="100">
        <f>SUBTOTAL(9,D973:D978)</f>
        <v>0</v>
      </c>
      <c r="E972" s="100">
        <f>SUBTOTAL(9,E973:E978)</f>
        <v>0</v>
      </c>
      <c r="F972" s="100">
        <f>G972-D972</f>
        <v>0</v>
      </c>
      <c r="G972" s="100">
        <f>SUBTOTAL(9,G973:G978)</f>
        <v>0</v>
      </c>
      <c r="H972" s="101" t="str">
        <f>IF(C972&lt;&gt;0,E972/C972,"-")</f>
        <v>-</v>
      </c>
      <c r="I972" s="101" t="str">
        <f>IF(D972&lt;&gt;0,E972/D972,"-")</f>
        <v>-</v>
      </c>
      <c r="J972" s="100">
        <f>SUBTOTAL(9,J973:J978)</f>
        <v>90000</v>
      </c>
      <c r="K972" s="100">
        <f>SUBTOTAL(9,K973:K978)</f>
        <v>90000</v>
      </c>
      <c r="L972" s="100">
        <f>SUBTOTAL(9,L973:L978)</f>
        <v>90000</v>
      </c>
    </row>
    <row r="973" spans="1:12" ht="22.5" hidden="1" customHeight="1" x14ac:dyDescent="0.25">
      <c r="A973" s="70"/>
      <c r="B973" s="70"/>
      <c r="C973" s="71"/>
      <c r="D973" s="98"/>
      <c r="E973" s="98"/>
      <c r="F973" s="98"/>
      <c r="G973" s="98"/>
      <c r="H973" s="102"/>
      <c r="I973" s="102"/>
      <c r="J973" s="98"/>
      <c r="K973" s="98"/>
      <c r="L973" s="98"/>
    </row>
    <row r="974" spans="1:12" ht="409.6" hidden="1" customHeight="1" x14ac:dyDescent="0.25">
      <c r="A974" s="103" t="s">
        <v>286</v>
      </c>
      <c r="B974" s="103" t="s">
        <v>287</v>
      </c>
      <c r="C974" s="98">
        <f>SUBTOTAL(9,C975:C977)</f>
        <v>0</v>
      </c>
      <c r="D974" s="98">
        <f>SUBTOTAL(9,D975:D977)</f>
        <v>0</v>
      </c>
      <c r="E974" s="98">
        <f>SUBTOTAL(9,E975:E977)</f>
        <v>0</v>
      </c>
      <c r="F974" s="98">
        <f>G974-D974</f>
        <v>0</v>
      </c>
      <c r="G974" s="98">
        <f>SUBTOTAL(9,G975:G977)</f>
        <v>0</v>
      </c>
      <c r="H974" s="102" t="str">
        <f>IF(C974&lt;&gt;0,E974/C974,"-")</f>
        <v>-</v>
      </c>
      <c r="I974" s="102" t="str">
        <f>IF(D974&lt;&gt;0,E974/D974,"-")</f>
        <v>-</v>
      </c>
      <c r="J974" s="98">
        <f>SUBTOTAL(9,J975:J977)</f>
        <v>90000</v>
      </c>
      <c r="K974" s="98">
        <f>SUBTOTAL(9,K975:K977)</f>
        <v>90000</v>
      </c>
      <c r="L974" s="98">
        <f>SUBTOTAL(9,L975:L977)</f>
        <v>90000</v>
      </c>
    </row>
    <row r="975" spans="1:12" ht="30" hidden="1" customHeight="1" x14ac:dyDescent="0.25">
      <c r="A975" s="70"/>
      <c r="B975" s="70"/>
      <c r="C975" s="71"/>
      <c r="D975" s="104"/>
      <c r="E975" s="104"/>
      <c r="F975" s="104"/>
      <c r="G975" s="78"/>
      <c r="H975" s="79"/>
      <c r="I975" s="79"/>
      <c r="J975" s="78"/>
      <c r="K975" s="78"/>
      <c r="L975" s="78"/>
    </row>
    <row r="976" spans="1:12" ht="15" customHeight="1" x14ac:dyDescent="0.25">
      <c r="A976" s="105" t="s">
        <v>286</v>
      </c>
      <c r="B976" s="105" t="s">
        <v>287</v>
      </c>
      <c r="C976" s="106"/>
      <c r="D976" s="106">
        <v>0</v>
      </c>
      <c r="E976" s="106">
        <v>0</v>
      </c>
      <c r="F976" s="106">
        <f>G976-D976</f>
        <v>0</v>
      </c>
      <c r="G976" s="106"/>
      <c r="H976" s="107" t="str">
        <f>IF(C976&lt;&gt;0,0/C976,"-")</f>
        <v>-</v>
      </c>
      <c r="I976" s="107" t="str">
        <f>IF(D976&lt;&gt;0,E976/D976,"-")</f>
        <v>-</v>
      </c>
      <c r="J976" s="106">
        <v>90000</v>
      </c>
      <c r="K976" s="108">
        <v>90000</v>
      </c>
      <c r="L976" s="108">
        <v>90000</v>
      </c>
    </row>
    <row r="977" spans="1:12" hidden="1" x14ac:dyDescent="0.25">
      <c r="A977" s="70"/>
      <c r="B977" s="70"/>
      <c r="C977" s="71"/>
      <c r="D977" s="106"/>
      <c r="E977" s="106"/>
      <c r="F977" s="106"/>
      <c r="G977" s="106"/>
      <c r="H977" s="107"/>
      <c r="I977" s="107"/>
      <c r="J977" s="106"/>
      <c r="K977" s="106"/>
      <c r="L977" s="106"/>
    </row>
    <row r="978" spans="1:12" hidden="1" x14ac:dyDescent="0.25">
      <c r="A978" s="70"/>
      <c r="B978" s="70"/>
      <c r="C978" s="71"/>
      <c r="D978" s="71"/>
      <c r="E978" s="71"/>
      <c r="F978" s="71"/>
      <c r="G978" s="78"/>
      <c r="H978" s="79"/>
      <c r="I978" s="79"/>
      <c r="J978" s="78"/>
      <c r="K978" s="78"/>
      <c r="L978" s="78"/>
    </row>
    <row r="979" spans="1:12" ht="20.100000000000001" hidden="1" customHeight="1" x14ac:dyDescent="0.25">
      <c r="A979" s="70"/>
      <c r="B979" s="70"/>
      <c r="C979" s="71"/>
      <c r="D979" s="71"/>
      <c r="E979" s="71"/>
      <c r="F979" s="71"/>
      <c r="G979" s="78"/>
      <c r="H979" s="79"/>
      <c r="I979" s="79"/>
      <c r="J979" s="78"/>
      <c r="K979" s="78"/>
      <c r="L979" s="78"/>
    </row>
    <row r="980" spans="1:12" ht="20.100000000000001" hidden="1" customHeight="1" x14ac:dyDescent="0.25">
      <c r="A980" s="70"/>
      <c r="B980" s="70"/>
      <c r="C980" s="71"/>
      <c r="D980" s="71"/>
      <c r="E980" s="71"/>
      <c r="F980" s="71"/>
      <c r="G980" s="78"/>
      <c r="H980" s="79"/>
      <c r="I980" s="79"/>
      <c r="J980" s="78"/>
      <c r="K980" s="78"/>
      <c r="L980" s="78"/>
    </row>
    <row r="981" spans="1:12" ht="20.100000000000001" hidden="1" customHeight="1" x14ac:dyDescent="0.25">
      <c r="A981" s="70"/>
      <c r="B981" s="70"/>
      <c r="C981" s="71"/>
      <c r="D981" s="71"/>
      <c r="E981" s="71"/>
      <c r="F981" s="71"/>
      <c r="G981" s="78"/>
      <c r="H981" s="79"/>
      <c r="I981" s="79"/>
      <c r="J981" s="78"/>
      <c r="K981" s="78"/>
      <c r="L981" s="78"/>
    </row>
    <row r="982" spans="1:12" ht="20.100000000000001" hidden="1" customHeight="1" x14ac:dyDescent="0.25">
      <c r="A982" s="70"/>
      <c r="B982" s="70"/>
      <c r="C982" s="71"/>
      <c r="D982" s="71"/>
      <c r="E982" s="71"/>
      <c r="F982" s="71"/>
      <c r="G982" s="78"/>
      <c r="H982" s="79"/>
      <c r="I982" s="79"/>
      <c r="J982" s="78"/>
      <c r="K982" s="78"/>
      <c r="L982" s="78"/>
    </row>
    <row r="983" spans="1:12" s="4" customFormat="1" ht="18" customHeight="1" x14ac:dyDescent="0.25">
      <c r="A983" s="84" t="s">
        <v>288</v>
      </c>
      <c r="B983" s="84" t="s">
        <v>289</v>
      </c>
      <c r="C983" s="85">
        <f>SUBTOTAL(9,C984:C1001)</f>
        <v>0</v>
      </c>
      <c r="D983" s="85">
        <f>SUBTOTAL(9,D984:D1001)</f>
        <v>80000</v>
      </c>
      <c r="E983" s="85">
        <f>SUBTOTAL(9,E984:E1001)</f>
        <v>0</v>
      </c>
      <c r="F983" s="85">
        <f>G983-D983</f>
        <v>-80000</v>
      </c>
      <c r="G983" s="85">
        <f>SUBTOTAL(9,G984:G1001)</f>
        <v>0</v>
      </c>
      <c r="H983" s="86" t="str">
        <f>IF(C983&lt;&gt;0,E983/C983,"-")</f>
        <v>-</v>
      </c>
      <c r="I983" s="86">
        <f>IF(D983&lt;&gt;0,E983/D983,"-")</f>
        <v>0</v>
      </c>
      <c r="J983" s="85">
        <f>SUBTOTAL(9,J984:J1001)</f>
        <v>0</v>
      </c>
      <c r="K983" s="85">
        <f>SUBTOTAL(9,K984:K1001)</f>
        <v>0</v>
      </c>
      <c r="L983" s="85">
        <f>SUBTOTAL(9,L984:L1001)</f>
        <v>0</v>
      </c>
    </row>
    <row r="984" spans="1:12" ht="30" hidden="1" customHeight="1" x14ac:dyDescent="0.25">
      <c r="A984" s="70"/>
      <c r="B984" s="70"/>
      <c r="C984" s="71"/>
      <c r="D984" s="87"/>
      <c r="E984" s="87"/>
      <c r="F984" s="87"/>
      <c r="G984" s="78"/>
      <c r="H984" s="79"/>
      <c r="I984" s="79"/>
      <c r="J984" s="78"/>
      <c r="K984" s="78"/>
      <c r="L984" s="78"/>
    </row>
    <row r="985" spans="1:12" ht="409.6" hidden="1" customHeight="1" x14ac:dyDescent="0.25">
      <c r="A985" s="88" t="s">
        <v>288</v>
      </c>
      <c r="B985" s="88" t="s">
        <v>289</v>
      </c>
      <c r="C985" s="89">
        <f>SUBTOTAL(9,C986:C1000)</f>
        <v>0</v>
      </c>
      <c r="D985" s="89">
        <f>SUBTOTAL(9,D986:D1000)</f>
        <v>80000</v>
      </c>
      <c r="E985" s="89">
        <f>SUBTOTAL(9,E986:E1000)</f>
        <v>0</v>
      </c>
      <c r="F985" s="89">
        <f>G985-D985</f>
        <v>-80000</v>
      </c>
      <c r="G985" s="89">
        <f>SUBTOTAL(9,G986:G1000)</f>
        <v>0</v>
      </c>
      <c r="H985" s="90" t="str">
        <f>IF(C985&lt;&gt;0,E985/C985,"-")</f>
        <v>-</v>
      </c>
      <c r="I985" s="90">
        <f>IF(D985&lt;&gt;0,E985/D985,"-")</f>
        <v>0</v>
      </c>
      <c r="J985" s="89">
        <f>SUBTOTAL(9,J986:J1000)</f>
        <v>0</v>
      </c>
      <c r="K985" s="89">
        <f>SUBTOTAL(9,K986:K1000)</f>
        <v>0</v>
      </c>
      <c r="L985" s="89">
        <f>SUBTOTAL(9,L986:L1000)</f>
        <v>0</v>
      </c>
    </row>
    <row r="986" spans="1:12" ht="30" hidden="1" customHeight="1" x14ac:dyDescent="0.25">
      <c r="A986" s="70"/>
      <c r="B986" s="70"/>
      <c r="C986" s="71"/>
      <c r="D986" s="91"/>
      <c r="E986" s="91"/>
      <c r="F986" s="91"/>
      <c r="G986" s="78"/>
      <c r="H986" s="79"/>
      <c r="I986" s="79"/>
      <c r="J986" s="78"/>
      <c r="K986" s="78"/>
      <c r="L986" s="78"/>
    </row>
    <row r="987" spans="1:12" ht="409.6" hidden="1" customHeight="1" x14ac:dyDescent="0.25">
      <c r="A987" s="92" t="s">
        <v>288</v>
      </c>
      <c r="B987" s="92" t="s">
        <v>289</v>
      </c>
      <c r="C987" s="93">
        <f>SUBTOTAL(9,C988:C999)</f>
        <v>0</v>
      </c>
      <c r="D987" s="93">
        <f>SUBTOTAL(9,D988:D999)</f>
        <v>80000</v>
      </c>
      <c r="E987" s="93">
        <f>SUBTOTAL(9,E988:E999)</f>
        <v>0</v>
      </c>
      <c r="F987" s="93">
        <f>G987-D987</f>
        <v>-80000</v>
      </c>
      <c r="G987" s="93">
        <f>SUBTOTAL(9,G988:G999)</f>
        <v>0</v>
      </c>
      <c r="H987" s="94" t="str">
        <f>IF(C987&lt;&gt;0,E987/C987,"-")</f>
        <v>-</v>
      </c>
      <c r="I987" s="94">
        <f>IF(D987&lt;&gt;0,E987/D987,"-")</f>
        <v>0</v>
      </c>
      <c r="J987" s="93">
        <f>SUBTOTAL(9,J988:J999)</f>
        <v>0</v>
      </c>
      <c r="K987" s="93">
        <f>SUBTOTAL(9,K988:K999)</f>
        <v>0</v>
      </c>
      <c r="L987" s="93">
        <f>SUBTOTAL(9,L988:L999)</f>
        <v>0</v>
      </c>
    </row>
    <row r="988" spans="1:12" ht="30" hidden="1" customHeight="1" x14ac:dyDescent="0.25">
      <c r="A988" s="70"/>
      <c r="B988" s="70"/>
      <c r="C988" s="71"/>
      <c r="D988" s="6"/>
      <c r="E988" s="6"/>
      <c r="F988" s="6"/>
      <c r="G988" s="78"/>
      <c r="H988" s="79"/>
      <c r="I988" s="79"/>
      <c r="J988" s="78"/>
      <c r="K988" s="78"/>
      <c r="L988" s="78"/>
    </row>
    <row r="989" spans="1:12" ht="409.6" hidden="1" customHeight="1" x14ac:dyDescent="0.25">
      <c r="A989" s="95" t="s">
        <v>288</v>
      </c>
      <c r="B989" s="95" t="s">
        <v>289</v>
      </c>
      <c r="C989" s="96">
        <f>SUBTOTAL(9,C990:C998)</f>
        <v>0</v>
      </c>
      <c r="D989" s="96">
        <f>SUBTOTAL(9,D990:D998)</f>
        <v>80000</v>
      </c>
      <c r="E989" s="96">
        <f>SUBTOTAL(9,E990:E998)</f>
        <v>0</v>
      </c>
      <c r="F989" s="96">
        <f>G989-D989</f>
        <v>-80000</v>
      </c>
      <c r="G989" s="96">
        <f>SUBTOTAL(9,G990:G998)</f>
        <v>0</v>
      </c>
      <c r="H989" s="97" t="str">
        <f>IF(C989&lt;&gt;0,E989/C989,"-")</f>
        <v>-</v>
      </c>
      <c r="I989" s="97">
        <f>IF(D989&lt;&gt;0,E989/D989,"-")</f>
        <v>0</v>
      </c>
      <c r="J989" s="96">
        <f>SUBTOTAL(9,J990:J998)</f>
        <v>0</v>
      </c>
      <c r="K989" s="96">
        <f>SUBTOTAL(9,K990:K998)</f>
        <v>0</v>
      </c>
      <c r="L989" s="96">
        <f>SUBTOTAL(9,L990:L998)</f>
        <v>0</v>
      </c>
    </row>
    <row r="990" spans="1:12" ht="30" hidden="1" customHeight="1" x14ac:dyDescent="0.25">
      <c r="A990" s="70"/>
      <c r="B990" s="70"/>
      <c r="C990" s="71"/>
      <c r="D990" s="98"/>
      <c r="E990" s="98"/>
      <c r="F990" s="98"/>
      <c r="G990" s="78"/>
      <c r="H990" s="79"/>
      <c r="I990" s="79"/>
      <c r="J990" s="78"/>
      <c r="K990" s="78"/>
      <c r="L990" s="78"/>
    </row>
    <row r="991" spans="1:12" ht="409.6" hidden="1" customHeight="1" x14ac:dyDescent="0.25">
      <c r="A991" s="99" t="s">
        <v>288</v>
      </c>
      <c r="B991" s="99" t="s">
        <v>289</v>
      </c>
      <c r="C991" s="100">
        <f>SUBTOTAL(9,C992:C997)</f>
        <v>0</v>
      </c>
      <c r="D991" s="100">
        <f>SUBTOTAL(9,D992:D997)</f>
        <v>80000</v>
      </c>
      <c r="E991" s="100">
        <f>SUBTOTAL(9,E992:E997)</f>
        <v>0</v>
      </c>
      <c r="F991" s="100">
        <f>G991-D991</f>
        <v>-80000</v>
      </c>
      <c r="G991" s="100">
        <f>SUBTOTAL(9,G992:G997)</f>
        <v>0</v>
      </c>
      <c r="H991" s="101" t="str">
        <f>IF(C991&lt;&gt;0,E991/C991,"-")</f>
        <v>-</v>
      </c>
      <c r="I991" s="101">
        <f>IF(D991&lt;&gt;0,E991/D991,"-")</f>
        <v>0</v>
      </c>
      <c r="J991" s="100">
        <f>SUBTOTAL(9,J992:J997)</f>
        <v>0</v>
      </c>
      <c r="K991" s="100">
        <f>SUBTOTAL(9,K992:K997)</f>
        <v>0</v>
      </c>
      <c r="L991" s="100">
        <f>SUBTOTAL(9,L992:L997)</f>
        <v>0</v>
      </c>
    </row>
    <row r="992" spans="1:12" ht="22.5" hidden="1" customHeight="1" x14ac:dyDescent="0.25">
      <c r="A992" s="70"/>
      <c r="B992" s="70"/>
      <c r="C992" s="71"/>
      <c r="D992" s="98"/>
      <c r="E992" s="98"/>
      <c r="F992" s="98"/>
      <c r="G992" s="98"/>
      <c r="H992" s="102"/>
      <c r="I992" s="102"/>
      <c r="J992" s="98"/>
      <c r="K992" s="98"/>
      <c r="L992" s="98"/>
    </row>
    <row r="993" spans="1:12" ht="409.6" hidden="1" customHeight="1" x14ac:dyDescent="0.25">
      <c r="A993" s="103" t="s">
        <v>288</v>
      </c>
      <c r="B993" s="103" t="s">
        <v>289</v>
      </c>
      <c r="C993" s="98">
        <f>SUBTOTAL(9,C994:C996)</f>
        <v>0</v>
      </c>
      <c r="D993" s="98">
        <f>SUBTOTAL(9,D994:D996)</f>
        <v>80000</v>
      </c>
      <c r="E993" s="98">
        <f>SUBTOTAL(9,E994:E996)</f>
        <v>0</v>
      </c>
      <c r="F993" s="98">
        <f>G993-D993</f>
        <v>-80000</v>
      </c>
      <c r="G993" s="98">
        <f>SUBTOTAL(9,G994:G996)</f>
        <v>0</v>
      </c>
      <c r="H993" s="102" t="str">
        <f>IF(C993&lt;&gt;0,E993/C993,"-")</f>
        <v>-</v>
      </c>
      <c r="I993" s="102">
        <f>IF(D993&lt;&gt;0,E993/D993,"-")</f>
        <v>0</v>
      </c>
      <c r="J993" s="98">
        <f>SUBTOTAL(9,J994:J996)</f>
        <v>0</v>
      </c>
      <c r="K993" s="98">
        <f>SUBTOTAL(9,K994:K996)</f>
        <v>0</v>
      </c>
      <c r="L993" s="98">
        <f>SUBTOTAL(9,L994:L996)</f>
        <v>0</v>
      </c>
    </row>
    <row r="994" spans="1:12" ht="30" hidden="1" customHeight="1" x14ac:dyDescent="0.25">
      <c r="A994" s="70"/>
      <c r="B994" s="70"/>
      <c r="C994" s="71"/>
      <c r="D994" s="104"/>
      <c r="E994" s="104"/>
      <c r="F994" s="104"/>
      <c r="G994" s="78"/>
      <c r="H994" s="79"/>
      <c r="I994" s="79"/>
      <c r="J994" s="78"/>
      <c r="K994" s="78"/>
      <c r="L994" s="78"/>
    </row>
    <row r="995" spans="1:12" ht="15" customHeight="1" x14ac:dyDescent="0.25">
      <c r="A995" s="105" t="s">
        <v>290</v>
      </c>
      <c r="B995" s="105" t="s">
        <v>151</v>
      </c>
      <c r="C995" s="106">
        <v>0</v>
      </c>
      <c r="D995" s="106">
        <v>80000</v>
      </c>
      <c r="E995" s="106">
        <v>0</v>
      </c>
      <c r="F995" s="106">
        <f>G995-D995</f>
        <v>-80000</v>
      </c>
      <c r="G995" s="106"/>
      <c r="H995" s="107" t="str">
        <f>IF(C995&lt;&gt;0,0/C995,"-")</f>
        <v>-</v>
      </c>
      <c r="I995" s="107">
        <f>IF(D995&lt;&gt;0,E995/D995,"-")</f>
        <v>0</v>
      </c>
      <c r="J995" s="106">
        <v>0</v>
      </c>
      <c r="K995" s="108">
        <v>0</v>
      </c>
      <c r="L995" s="108">
        <v>0</v>
      </c>
    </row>
    <row r="996" spans="1:12" hidden="1" x14ac:dyDescent="0.25">
      <c r="A996" s="70"/>
      <c r="B996" s="70"/>
      <c r="C996" s="71"/>
      <c r="D996" s="106"/>
      <c r="E996" s="106"/>
      <c r="F996" s="106"/>
      <c r="G996" s="106"/>
      <c r="H996" s="107"/>
      <c r="I996" s="107"/>
      <c r="J996" s="106"/>
      <c r="K996" s="106"/>
      <c r="L996" s="106"/>
    </row>
    <row r="997" spans="1:12" hidden="1" x14ac:dyDescent="0.25">
      <c r="A997" s="70"/>
      <c r="B997" s="70"/>
      <c r="C997" s="71"/>
      <c r="D997" s="71"/>
      <c r="E997" s="71"/>
      <c r="F997" s="71"/>
      <c r="G997" s="78"/>
      <c r="H997" s="79"/>
      <c r="I997" s="79"/>
      <c r="J997" s="78"/>
      <c r="K997" s="78"/>
      <c r="L997" s="78"/>
    </row>
    <row r="998" spans="1:12" ht="20.100000000000001" hidden="1" customHeight="1" x14ac:dyDescent="0.25">
      <c r="A998" s="70"/>
      <c r="B998" s="70"/>
      <c r="C998" s="71"/>
      <c r="D998" s="71"/>
      <c r="E998" s="71"/>
      <c r="F998" s="71"/>
      <c r="G998" s="78"/>
      <c r="H998" s="79"/>
      <c r="I998" s="79"/>
      <c r="J998" s="78"/>
      <c r="K998" s="78"/>
      <c r="L998" s="78"/>
    </row>
    <row r="999" spans="1:12" ht="20.100000000000001" hidden="1" customHeight="1" x14ac:dyDescent="0.25">
      <c r="A999" s="70"/>
      <c r="B999" s="70"/>
      <c r="C999" s="71"/>
      <c r="D999" s="71"/>
      <c r="E999" s="71"/>
      <c r="F999" s="71"/>
      <c r="G999" s="78"/>
      <c r="H999" s="79"/>
      <c r="I999" s="79"/>
      <c r="J999" s="78"/>
      <c r="K999" s="78"/>
      <c r="L999" s="78"/>
    </row>
    <row r="1000" spans="1:12" ht="20.100000000000001" hidden="1" customHeight="1" x14ac:dyDescent="0.25">
      <c r="A1000" s="70"/>
      <c r="B1000" s="70"/>
      <c r="C1000" s="71"/>
      <c r="D1000" s="71"/>
      <c r="E1000" s="71"/>
      <c r="F1000" s="71"/>
      <c r="G1000" s="78"/>
      <c r="H1000" s="79"/>
      <c r="I1000" s="79"/>
      <c r="J1000" s="78"/>
      <c r="K1000" s="78"/>
      <c r="L1000" s="78"/>
    </row>
    <row r="1001" spans="1:12" ht="20.100000000000001" hidden="1" customHeight="1" x14ac:dyDescent="0.25">
      <c r="A1001" s="70"/>
      <c r="B1001" s="70"/>
      <c r="C1001" s="71"/>
      <c r="D1001" s="71"/>
      <c r="E1001" s="71"/>
      <c r="F1001" s="71"/>
      <c r="G1001" s="78"/>
      <c r="H1001" s="79"/>
      <c r="I1001" s="79"/>
      <c r="J1001" s="78"/>
      <c r="K1001" s="78"/>
      <c r="L1001" s="78"/>
    </row>
    <row r="1002" spans="1:12" s="4" customFormat="1" ht="18" customHeight="1" x14ac:dyDescent="0.25">
      <c r="A1002" s="84" t="s">
        <v>291</v>
      </c>
      <c r="B1002" s="84" t="s">
        <v>292</v>
      </c>
      <c r="C1002" s="85">
        <f>SUBTOTAL(9,C1003:C1022)</f>
        <v>0</v>
      </c>
      <c r="D1002" s="85">
        <f>SUBTOTAL(9,D1003:D1022)</f>
        <v>5013000</v>
      </c>
      <c r="E1002" s="85">
        <f>SUBTOTAL(9,E1003:E1022)</f>
        <v>0</v>
      </c>
      <c r="F1002" s="85">
        <f>G1002-D1002</f>
        <v>-5013000</v>
      </c>
      <c r="G1002" s="85">
        <f>SUBTOTAL(9,G1003:G1022)</f>
        <v>0</v>
      </c>
      <c r="H1002" s="86" t="str">
        <f>IF(C1002&lt;&gt;0,E1002/C1002,"-")</f>
        <v>-</v>
      </c>
      <c r="I1002" s="86">
        <f>IF(D1002&lt;&gt;0,E1002/D1002,"-")</f>
        <v>0</v>
      </c>
      <c r="J1002" s="85">
        <f>SUBTOTAL(9,J1003:J1022)</f>
        <v>0</v>
      </c>
      <c r="K1002" s="85">
        <f>SUBTOTAL(9,K1003:K1022)</f>
        <v>0</v>
      </c>
      <c r="L1002" s="85">
        <f>SUBTOTAL(9,L1003:L1022)</f>
        <v>0</v>
      </c>
    </row>
    <row r="1003" spans="1:12" ht="30" hidden="1" customHeight="1" x14ac:dyDescent="0.25">
      <c r="A1003" s="70"/>
      <c r="B1003" s="70"/>
      <c r="C1003" s="71"/>
      <c r="D1003" s="87"/>
      <c r="E1003" s="87"/>
      <c r="F1003" s="87"/>
      <c r="G1003" s="78"/>
      <c r="H1003" s="79"/>
      <c r="I1003" s="79"/>
      <c r="J1003" s="78"/>
      <c r="K1003" s="78"/>
      <c r="L1003" s="78"/>
    </row>
    <row r="1004" spans="1:12" ht="409.6" hidden="1" customHeight="1" x14ac:dyDescent="0.25">
      <c r="A1004" s="88" t="s">
        <v>291</v>
      </c>
      <c r="B1004" s="88" t="s">
        <v>292</v>
      </c>
      <c r="C1004" s="89">
        <f>SUBTOTAL(9,C1005:C1021)</f>
        <v>0</v>
      </c>
      <c r="D1004" s="89">
        <f>SUBTOTAL(9,D1005:D1021)</f>
        <v>5013000</v>
      </c>
      <c r="E1004" s="89">
        <f>SUBTOTAL(9,E1005:E1021)</f>
        <v>0</v>
      </c>
      <c r="F1004" s="89">
        <f>G1004-D1004</f>
        <v>-5013000</v>
      </c>
      <c r="G1004" s="89">
        <f>SUBTOTAL(9,G1005:G1021)</f>
        <v>0</v>
      </c>
      <c r="H1004" s="90" t="str">
        <f>IF(C1004&lt;&gt;0,E1004/C1004,"-")</f>
        <v>-</v>
      </c>
      <c r="I1004" s="90">
        <f>IF(D1004&lt;&gt;0,E1004/D1004,"-")</f>
        <v>0</v>
      </c>
      <c r="J1004" s="89">
        <f>SUBTOTAL(9,J1005:J1021)</f>
        <v>0</v>
      </c>
      <c r="K1004" s="89">
        <f>SUBTOTAL(9,K1005:K1021)</f>
        <v>0</v>
      </c>
      <c r="L1004" s="89">
        <f>SUBTOTAL(9,L1005:L1021)</f>
        <v>0</v>
      </c>
    </row>
    <row r="1005" spans="1:12" ht="30" hidden="1" customHeight="1" x14ac:dyDescent="0.25">
      <c r="A1005" s="70"/>
      <c r="B1005" s="70"/>
      <c r="C1005" s="71"/>
      <c r="D1005" s="91"/>
      <c r="E1005" s="91"/>
      <c r="F1005" s="91"/>
      <c r="G1005" s="78"/>
      <c r="H1005" s="79"/>
      <c r="I1005" s="79"/>
      <c r="J1005" s="78"/>
      <c r="K1005" s="78"/>
      <c r="L1005" s="78"/>
    </row>
    <row r="1006" spans="1:12" ht="409.6" hidden="1" customHeight="1" x14ac:dyDescent="0.25">
      <c r="A1006" s="92" t="s">
        <v>291</v>
      </c>
      <c r="B1006" s="92" t="s">
        <v>292</v>
      </c>
      <c r="C1006" s="93">
        <f>SUBTOTAL(9,C1007:C1020)</f>
        <v>0</v>
      </c>
      <c r="D1006" s="93">
        <f>SUBTOTAL(9,D1007:D1020)</f>
        <v>5013000</v>
      </c>
      <c r="E1006" s="93">
        <f>SUBTOTAL(9,E1007:E1020)</f>
        <v>0</v>
      </c>
      <c r="F1006" s="93">
        <f>G1006-D1006</f>
        <v>-5013000</v>
      </c>
      <c r="G1006" s="93">
        <f>SUBTOTAL(9,G1007:G1020)</f>
        <v>0</v>
      </c>
      <c r="H1006" s="94" t="str">
        <f>IF(C1006&lt;&gt;0,E1006/C1006,"-")</f>
        <v>-</v>
      </c>
      <c r="I1006" s="94">
        <f>IF(D1006&lt;&gt;0,E1006/D1006,"-")</f>
        <v>0</v>
      </c>
      <c r="J1006" s="93">
        <f>SUBTOTAL(9,J1007:J1020)</f>
        <v>0</v>
      </c>
      <c r="K1006" s="93">
        <f>SUBTOTAL(9,K1007:K1020)</f>
        <v>0</v>
      </c>
      <c r="L1006" s="93">
        <f>SUBTOTAL(9,L1007:L1020)</f>
        <v>0</v>
      </c>
    </row>
    <row r="1007" spans="1:12" ht="30" hidden="1" customHeight="1" x14ac:dyDescent="0.25">
      <c r="A1007" s="70"/>
      <c r="B1007" s="70"/>
      <c r="C1007" s="71"/>
      <c r="D1007" s="6"/>
      <c r="E1007" s="6"/>
      <c r="F1007" s="6"/>
      <c r="G1007" s="78"/>
      <c r="H1007" s="79"/>
      <c r="I1007" s="79"/>
      <c r="J1007" s="78"/>
      <c r="K1007" s="78"/>
      <c r="L1007" s="78"/>
    </row>
    <row r="1008" spans="1:12" ht="409.6" hidden="1" customHeight="1" x14ac:dyDescent="0.25">
      <c r="A1008" s="95" t="s">
        <v>291</v>
      </c>
      <c r="B1008" s="95" t="s">
        <v>292</v>
      </c>
      <c r="C1008" s="96">
        <f>SUBTOTAL(9,C1009:C1019)</f>
        <v>0</v>
      </c>
      <c r="D1008" s="96">
        <f>SUBTOTAL(9,D1009:D1019)</f>
        <v>5013000</v>
      </c>
      <c r="E1008" s="96">
        <f>SUBTOTAL(9,E1009:E1019)</f>
        <v>0</v>
      </c>
      <c r="F1008" s="96">
        <f>G1008-D1008</f>
        <v>-5013000</v>
      </c>
      <c r="G1008" s="96">
        <f>SUBTOTAL(9,G1009:G1019)</f>
        <v>0</v>
      </c>
      <c r="H1008" s="97" t="str">
        <f>IF(C1008&lt;&gt;0,E1008/C1008,"-")</f>
        <v>-</v>
      </c>
      <c r="I1008" s="97">
        <f>IF(D1008&lt;&gt;0,E1008/D1008,"-")</f>
        <v>0</v>
      </c>
      <c r="J1008" s="96">
        <f>SUBTOTAL(9,J1009:J1019)</f>
        <v>0</v>
      </c>
      <c r="K1008" s="96">
        <f>SUBTOTAL(9,K1009:K1019)</f>
        <v>0</v>
      </c>
      <c r="L1008" s="96">
        <f>SUBTOTAL(9,L1009:L1019)</f>
        <v>0</v>
      </c>
    </row>
    <row r="1009" spans="1:12" ht="30" hidden="1" customHeight="1" x14ac:dyDescent="0.25">
      <c r="A1009" s="70"/>
      <c r="B1009" s="70"/>
      <c r="C1009" s="71"/>
      <c r="D1009" s="98"/>
      <c r="E1009" s="98"/>
      <c r="F1009" s="98"/>
      <c r="G1009" s="78"/>
      <c r="H1009" s="79"/>
      <c r="I1009" s="79"/>
      <c r="J1009" s="78"/>
      <c r="K1009" s="78"/>
      <c r="L1009" s="78"/>
    </row>
    <row r="1010" spans="1:12" ht="409.6" hidden="1" customHeight="1" x14ac:dyDescent="0.25">
      <c r="A1010" s="99" t="s">
        <v>291</v>
      </c>
      <c r="B1010" s="99" t="s">
        <v>292</v>
      </c>
      <c r="C1010" s="100">
        <f>SUBTOTAL(9,C1011:C1018)</f>
        <v>0</v>
      </c>
      <c r="D1010" s="100">
        <f>SUBTOTAL(9,D1011:D1018)</f>
        <v>5013000</v>
      </c>
      <c r="E1010" s="100">
        <f>SUBTOTAL(9,E1011:E1018)</f>
        <v>0</v>
      </c>
      <c r="F1010" s="100">
        <f>G1010-D1010</f>
        <v>-5013000</v>
      </c>
      <c r="G1010" s="100">
        <f>SUBTOTAL(9,G1011:G1018)</f>
        <v>0</v>
      </c>
      <c r="H1010" s="101" t="str">
        <f>IF(C1010&lt;&gt;0,E1010/C1010,"-")</f>
        <v>-</v>
      </c>
      <c r="I1010" s="101">
        <f>IF(D1010&lt;&gt;0,E1010/D1010,"-")</f>
        <v>0</v>
      </c>
      <c r="J1010" s="100">
        <f>SUBTOTAL(9,J1011:J1018)</f>
        <v>0</v>
      </c>
      <c r="K1010" s="100">
        <f>SUBTOTAL(9,K1011:K1018)</f>
        <v>0</v>
      </c>
      <c r="L1010" s="100">
        <f>SUBTOTAL(9,L1011:L1018)</f>
        <v>0</v>
      </c>
    </row>
    <row r="1011" spans="1:12" ht="22.5" hidden="1" customHeight="1" x14ac:dyDescent="0.25">
      <c r="A1011" s="70"/>
      <c r="B1011" s="70"/>
      <c r="C1011" s="71"/>
      <c r="D1011" s="98"/>
      <c r="E1011" s="98"/>
      <c r="F1011" s="98"/>
      <c r="G1011" s="98"/>
      <c r="H1011" s="102"/>
      <c r="I1011" s="102"/>
      <c r="J1011" s="98"/>
      <c r="K1011" s="98"/>
      <c r="L1011" s="98"/>
    </row>
    <row r="1012" spans="1:12" ht="409.6" hidden="1" customHeight="1" x14ac:dyDescent="0.25">
      <c r="A1012" s="103" t="s">
        <v>291</v>
      </c>
      <c r="B1012" s="103" t="s">
        <v>292</v>
      </c>
      <c r="C1012" s="98">
        <f>SUBTOTAL(9,C1013:C1017)</f>
        <v>0</v>
      </c>
      <c r="D1012" s="98">
        <f>SUBTOTAL(9,D1013:D1017)</f>
        <v>5013000</v>
      </c>
      <c r="E1012" s="98">
        <f>SUBTOTAL(9,E1013:E1017)</f>
        <v>0</v>
      </c>
      <c r="F1012" s="98">
        <f>G1012-D1012</f>
        <v>-5013000</v>
      </c>
      <c r="G1012" s="98">
        <f>SUBTOTAL(9,G1013:G1017)</f>
        <v>0</v>
      </c>
      <c r="H1012" s="102" t="str">
        <f>IF(C1012&lt;&gt;0,E1012/C1012,"-")</f>
        <v>-</v>
      </c>
      <c r="I1012" s="102">
        <f>IF(D1012&lt;&gt;0,E1012/D1012,"-")</f>
        <v>0</v>
      </c>
      <c r="J1012" s="98">
        <f>SUBTOTAL(9,J1013:J1017)</f>
        <v>0</v>
      </c>
      <c r="K1012" s="98">
        <f>SUBTOTAL(9,K1013:K1017)</f>
        <v>0</v>
      </c>
      <c r="L1012" s="98">
        <f>SUBTOTAL(9,L1013:L1017)</f>
        <v>0</v>
      </c>
    </row>
    <row r="1013" spans="1:12" ht="30" hidden="1" customHeight="1" x14ac:dyDescent="0.25">
      <c r="A1013" s="70"/>
      <c r="B1013" s="70"/>
      <c r="C1013" s="71"/>
      <c r="D1013" s="104"/>
      <c r="E1013" s="104"/>
      <c r="F1013" s="104"/>
      <c r="G1013" s="78"/>
      <c r="H1013" s="79"/>
      <c r="I1013" s="79"/>
      <c r="J1013" s="78"/>
      <c r="K1013" s="78"/>
      <c r="L1013" s="78"/>
    </row>
    <row r="1014" spans="1:12" ht="15" customHeight="1" x14ac:dyDescent="0.25">
      <c r="A1014" s="105" t="s">
        <v>293</v>
      </c>
      <c r="B1014" s="105" t="s">
        <v>294</v>
      </c>
      <c r="C1014" s="106">
        <v>0</v>
      </c>
      <c r="D1014" s="106">
        <v>3000</v>
      </c>
      <c r="E1014" s="106">
        <v>0</v>
      </c>
      <c r="F1014" s="106">
        <f>G1014-D1014</f>
        <v>-3000</v>
      </c>
      <c r="G1014" s="106"/>
      <c r="H1014" s="107" t="str">
        <f>IF(C1014&lt;&gt;0,0/C1014,"-")</f>
        <v>-</v>
      </c>
      <c r="I1014" s="107">
        <f>IF(D1014&lt;&gt;0,E1014/D1014,"-")</f>
        <v>0</v>
      </c>
      <c r="J1014" s="106">
        <v>0</v>
      </c>
      <c r="K1014" s="108">
        <v>0</v>
      </c>
      <c r="L1014" s="108">
        <v>0</v>
      </c>
    </row>
    <row r="1015" spans="1:12" ht="15" customHeight="1" x14ac:dyDescent="0.25">
      <c r="A1015" s="105" t="s">
        <v>295</v>
      </c>
      <c r="B1015" s="105" t="s">
        <v>296</v>
      </c>
      <c r="C1015" s="106">
        <v>0</v>
      </c>
      <c r="D1015" s="106">
        <v>5000000</v>
      </c>
      <c r="E1015" s="106">
        <v>0</v>
      </c>
      <c r="F1015" s="106">
        <f>G1015-D1015</f>
        <v>-5000000</v>
      </c>
      <c r="G1015" s="106"/>
      <c r="H1015" s="107" t="str">
        <f>IF(C1015&lt;&gt;0,0/C1015,"-")</f>
        <v>-</v>
      </c>
      <c r="I1015" s="107">
        <f>IF(D1015&lt;&gt;0,E1015/D1015,"-")</f>
        <v>0</v>
      </c>
      <c r="J1015" s="106">
        <v>0</v>
      </c>
      <c r="K1015" s="108">
        <v>0</v>
      </c>
      <c r="L1015" s="108">
        <v>0</v>
      </c>
    </row>
    <row r="1016" spans="1:12" ht="15" customHeight="1" x14ac:dyDescent="0.25">
      <c r="A1016" s="105" t="s">
        <v>297</v>
      </c>
      <c r="B1016" s="105" t="s">
        <v>298</v>
      </c>
      <c r="C1016" s="106">
        <v>0</v>
      </c>
      <c r="D1016" s="106">
        <v>10000</v>
      </c>
      <c r="E1016" s="106">
        <v>0</v>
      </c>
      <c r="F1016" s="106">
        <f>G1016-D1016</f>
        <v>-10000</v>
      </c>
      <c r="G1016" s="106"/>
      <c r="H1016" s="107" t="str">
        <f>IF(C1016&lt;&gt;0,0/C1016,"-")</f>
        <v>-</v>
      </c>
      <c r="I1016" s="107">
        <f>IF(D1016&lt;&gt;0,E1016/D1016,"-")</f>
        <v>0</v>
      </c>
      <c r="J1016" s="106">
        <v>0</v>
      </c>
      <c r="K1016" s="108">
        <v>0</v>
      </c>
      <c r="L1016" s="108">
        <v>0</v>
      </c>
    </row>
    <row r="1017" spans="1:12" hidden="1" x14ac:dyDescent="0.25">
      <c r="A1017" s="70"/>
      <c r="B1017" s="70"/>
      <c r="C1017" s="71"/>
      <c r="D1017" s="106"/>
      <c r="E1017" s="106"/>
      <c r="F1017" s="106"/>
      <c r="G1017" s="106"/>
      <c r="H1017" s="107"/>
      <c r="I1017" s="107"/>
      <c r="J1017" s="106"/>
      <c r="K1017" s="106"/>
      <c r="L1017" s="106"/>
    </row>
    <row r="1018" spans="1:12" hidden="1" x14ac:dyDescent="0.25">
      <c r="A1018" s="70"/>
      <c r="B1018" s="70"/>
      <c r="C1018" s="71"/>
      <c r="D1018" s="71"/>
      <c r="E1018" s="71"/>
      <c r="F1018" s="71"/>
      <c r="G1018" s="78"/>
      <c r="H1018" s="79"/>
      <c r="I1018" s="79"/>
      <c r="J1018" s="78"/>
      <c r="K1018" s="78"/>
      <c r="L1018" s="78"/>
    </row>
    <row r="1019" spans="1:12" ht="20.100000000000001" hidden="1" customHeight="1" x14ac:dyDescent="0.25">
      <c r="A1019" s="70"/>
      <c r="B1019" s="70"/>
      <c r="C1019" s="71"/>
      <c r="D1019" s="71"/>
      <c r="E1019" s="71"/>
      <c r="F1019" s="71"/>
      <c r="G1019" s="78"/>
      <c r="H1019" s="79"/>
      <c r="I1019" s="79"/>
      <c r="J1019" s="78"/>
      <c r="K1019" s="78"/>
      <c r="L1019" s="78"/>
    </row>
    <row r="1020" spans="1:12" ht="20.100000000000001" hidden="1" customHeight="1" x14ac:dyDescent="0.25">
      <c r="A1020" s="70"/>
      <c r="B1020" s="70"/>
      <c r="C1020" s="71"/>
      <c r="D1020" s="71"/>
      <c r="E1020" s="71"/>
      <c r="F1020" s="71"/>
      <c r="G1020" s="78"/>
      <c r="H1020" s="79"/>
      <c r="I1020" s="79"/>
      <c r="J1020" s="78"/>
      <c r="K1020" s="78"/>
      <c r="L1020" s="78"/>
    </row>
    <row r="1021" spans="1:12" ht="20.100000000000001" hidden="1" customHeight="1" x14ac:dyDescent="0.25">
      <c r="A1021" s="70"/>
      <c r="B1021" s="70"/>
      <c r="C1021" s="71"/>
      <c r="D1021" s="71"/>
      <c r="E1021" s="71"/>
      <c r="F1021" s="71"/>
      <c r="G1021" s="78"/>
      <c r="H1021" s="79"/>
      <c r="I1021" s="79"/>
      <c r="J1021" s="78"/>
      <c r="K1021" s="78"/>
      <c r="L1021" s="78"/>
    </row>
    <row r="1022" spans="1:12" ht="20.100000000000001" hidden="1" customHeight="1" x14ac:dyDescent="0.25">
      <c r="A1022" s="70"/>
      <c r="B1022" s="70"/>
      <c r="C1022" s="71"/>
      <c r="D1022" s="71"/>
      <c r="E1022" s="71"/>
      <c r="F1022" s="71"/>
      <c r="G1022" s="78"/>
      <c r="H1022" s="79"/>
      <c r="I1022" s="79"/>
      <c r="J1022" s="78"/>
      <c r="K1022" s="78"/>
      <c r="L1022" s="78"/>
    </row>
    <row r="1023" spans="1:12" ht="20.100000000000001" hidden="1" customHeight="1" x14ac:dyDescent="0.25">
      <c r="A1023" s="70"/>
      <c r="B1023" s="70"/>
      <c r="C1023" s="71"/>
      <c r="D1023" s="71"/>
      <c r="E1023" s="71"/>
      <c r="F1023" s="71"/>
      <c r="G1023" s="78"/>
      <c r="H1023" s="79"/>
      <c r="I1023" s="79"/>
      <c r="J1023" s="78"/>
      <c r="K1023" s="78"/>
      <c r="L1023" s="78"/>
    </row>
    <row r="1024" spans="1:12" s="4" customFormat="1" ht="18" customHeight="1" x14ac:dyDescent="0.25">
      <c r="A1024" s="80" t="s">
        <v>299</v>
      </c>
      <c r="B1024" s="80" t="s">
        <v>300</v>
      </c>
      <c r="C1024" s="81">
        <f>SUBTOTAL(9,C1025:C1124)</f>
        <v>0</v>
      </c>
      <c r="D1024" s="81">
        <f>SUBTOTAL(9,D1025:D1124)</f>
        <v>88955226</v>
      </c>
      <c r="E1024" s="81">
        <f>SUBTOTAL(9,E1025:E1124)</f>
        <v>12549.39</v>
      </c>
      <c r="F1024" s="81">
        <f>G1024-D1024</f>
        <v>-88955226</v>
      </c>
      <c r="G1024" s="81">
        <f>SUBTOTAL(9,G1025:G1124)</f>
        <v>0</v>
      </c>
      <c r="H1024" s="82" t="str">
        <f>IF(C1024&lt;&gt;0,E1024/C1024,"-")</f>
        <v>-</v>
      </c>
      <c r="I1024" s="82">
        <f>IF(D1024&lt;&gt;0,E1024/D1024,"-")</f>
        <v>1.4107535402135899E-4</v>
      </c>
      <c r="J1024" s="81">
        <f>SUBTOTAL(9,J1025:J1124)</f>
        <v>2085000</v>
      </c>
      <c r="K1024" s="81">
        <f>SUBTOTAL(9,K1025:K1124)</f>
        <v>985000</v>
      </c>
      <c r="L1024" s="81">
        <f>SUBTOTAL(9,L1025:L1124)</f>
        <v>2385000</v>
      </c>
    </row>
    <row r="1025" spans="1:12" ht="30" hidden="1" customHeight="1" x14ac:dyDescent="0.25">
      <c r="A1025" s="70"/>
      <c r="B1025" s="57"/>
      <c r="C1025" s="83"/>
      <c r="D1025" s="83"/>
      <c r="E1025" s="83"/>
      <c r="F1025" s="83"/>
      <c r="G1025" s="78"/>
      <c r="H1025" s="79"/>
      <c r="I1025" s="79"/>
      <c r="J1025" s="78"/>
      <c r="K1025" s="78"/>
      <c r="L1025" s="78"/>
    </row>
    <row r="1026" spans="1:12" s="4" customFormat="1" ht="18" customHeight="1" x14ac:dyDescent="0.25">
      <c r="A1026" s="84" t="s">
        <v>299</v>
      </c>
      <c r="B1026" s="84" t="s">
        <v>300</v>
      </c>
      <c r="C1026" s="85">
        <f>SUBTOTAL(9,C1027:C1044)</f>
        <v>0</v>
      </c>
      <c r="D1026" s="85">
        <f>SUBTOTAL(9,D1027:D1044)</f>
        <v>0</v>
      </c>
      <c r="E1026" s="85">
        <f>SUBTOTAL(9,E1027:E1044)</f>
        <v>0</v>
      </c>
      <c r="F1026" s="85">
        <f>G1026-D1026</f>
        <v>0</v>
      </c>
      <c r="G1026" s="85">
        <f>SUBTOTAL(9,G1027:G1044)</f>
        <v>0</v>
      </c>
      <c r="H1026" s="86" t="str">
        <f>IF(C1026&lt;&gt;0,E1026/C1026,"-")</f>
        <v>-</v>
      </c>
      <c r="I1026" s="86" t="str">
        <f>IF(D1026&lt;&gt;0,E1026/D1026,"-")</f>
        <v>-</v>
      </c>
      <c r="J1026" s="85">
        <f>SUBTOTAL(9,J1027:J1044)</f>
        <v>2085000</v>
      </c>
      <c r="K1026" s="85">
        <f>SUBTOTAL(9,K1027:K1044)</f>
        <v>985000</v>
      </c>
      <c r="L1026" s="85">
        <f>SUBTOTAL(9,L1027:L1044)</f>
        <v>2385000</v>
      </c>
    </row>
    <row r="1027" spans="1:12" ht="30" hidden="1" customHeight="1" x14ac:dyDescent="0.25">
      <c r="A1027" s="70"/>
      <c r="B1027" s="70"/>
      <c r="C1027" s="71"/>
      <c r="D1027" s="87"/>
      <c r="E1027" s="87"/>
      <c r="F1027" s="87"/>
      <c r="G1027" s="78"/>
      <c r="H1027" s="79"/>
      <c r="I1027" s="79"/>
      <c r="J1027" s="78"/>
      <c r="K1027" s="78"/>
      <c r="L1027" s="78"/>
    </row>
    <row r="1028" spans="1:12" ht="409.6" hidden="1" customHeight="1" x14ac:dyDescent="0.25">
      <c r="A1028" s="88" t="s">
        <v>299</v>
      </c>
      <c r="B1028" s="88" t="s">
        <v>300</v>
      </c>
      <c r="C1028" s="89">
        <f>SUBTOTAL(9,C1029:C1043)</f>
        <v>0</v>
      </c>
      <c r="D1028" s="89">
        <f>SUBTOTAL(9,D1029:D1043)</f>
        <v>0</v>
      </c>
      <c r="E1028" s="89">
        <f>SUBTOTAL(9,E1029:E1043)</f>
        <v>0</v>
      </c>
      <c r="F1028" s="89">
        <f>G1028-D1028</f>
        <v>0</v>
      </c>
      <c r="G1028" s="89">
        <f>SUBTOTAL(9,G1029:G1043)</f>
        <v>0</v>
      </c>
      <c r="H1028" s="90" t="str">
        <f>IF(C1028&lt;&gt;0,E1028/C1028,"-")</f>
        <v>-</v>
      </c>
      <c r="I1028" s="90" t="str">
        <f>IF(D1028&lt;&gt;0,E1028/D1028,"-")</f>
        <v>-</v>
      </c>
      <c r="J1028" s="89">
        <f>SUBTOTAL(9,J1029:J1043)</f>
        <v>2085000</v>
      </c>
      <c r="K1028" s="89">
        <f>SUBTOTAL(9,K1029:K1043)</f>
        <v>985000</v>
      </c>
      <c r="L1028" s="89">
        <f>SUBTOTAL(9,L1029:L1043)</f>
        <v>2385000</v>
      </c>
    </row>
    <row r="1029" spans="1:12" ht="30" hidden="1" customHeight="1" x14ac:dyDescent="0.25">
      <c r="A1029" s="70"/>
      <c r="B1029" s="70"/>
      <c r="C1029" s="71"/>
      <c r="D1029" s="91"/>
      <c r="E1029" s="91"/>
      <c r="F1029" s="91"/>
      <c r="G1029" s="78"/>
      <c r="H1029" s="79"/>
      <c r="I1029" s="79"/>
      <c r="J1029" s="78"/>
      <c r="K1029" s="78"/>
      <c r="L1029" s="78"/>
    </row>
    <row r="1030" spans="1:12" ht="409.6" hidden="1" customHeight="1" x14ac:dyDescent="0.25">
      <c r="A1030" s="92" t="s">
        <v>299</v>
      </c>
      <c r="B1030" s="92" t="s">
        <v>300</v>
      </c>
      <c r="C1030" s="93">
        <f>SUBTOTAL(9,C1031:C1042)</f>
        <v>0</v>
      </c>
      <c r="D1030" s="93">
        <f>SUBTOTAL(9,D1031:D1042)</f>
        <v>0</v>
      </c>
      <c r="E1030" s="93">
        <f>SUBTOTAL(9,E1031:E1042)</f>
        <v>0</v>
      </c>
      <c r="F1030" s="93">
        <f>G1030-D1030</f>
        <v>0</v>
      </c>
      <c r="G1030" s="93">
        <f>SUBTOTAL(9,G1031:G1042)</f>
        <v>0</v>
      </c>
      <c r="H1030" s="94" t="str">
        <f>IF(C1030&lt;&gt;0,E1030/C1030,"-")</f>
        <v>-</v>
      </c>
      <c r="I1030" s="94" t="str">
        <f>IF(D1030&lt;&gt;0,E1030/D1030,"-")</f>
        <v>-</v>
      </c>
      <c r="J1030" s="93">
        <f>SUBTOTAL(9,J1031:J1042)</f>
        <v>2085000</v>
      </c>
      <c r="K1030" s="93">
        <f>SUBTOTAL(9,K1031:K1042)</f>
        <v>985000</v>
      </c>
      <c r="L1030" s="93">
        <f>SUBTOTAL(9,L1031:L1042)</f>
        <v>2385000</v>
      </c>
    </row>
    <row r="1031" spans="1:12" ht="30" hidden="1" customHeight="1" x14ac:dyDescent="0.25">
      <c r="A1031" s="70"/>
      <c r="B1031" s="70"/>
      <c r="C1031" s="71"/>
      <c r="D1031" s="6"/>
      <c r="E1031" s="6"/>
      <c r="F1031" s="6"/>
      <c r="G1031" s="78"/>
      <c r="H1031" s="79"/>
      <c r="I1031" s="79"/>
      <c r="J1031" s="78"/>
      <c r="K1031" s="78"/>
      <c r="L1031" s="78"/>
    </row>
    <row r="1032" spans="1:12" ht="409.6" hidden="1" customHeight="1" x14ac:dyDescent="0.25">
      <c r="A1032" s="95" t="s">
        <v>299</v>
      </c>
      <c r="B1032" s="95" t="s">
        <v>300</v>
      </c>
      <c r="C1032" s="96">
        <f>SUBTOTAL(9,C1033:C1041)</f>
        <v>0</v>
      </c>
      <c r="D1032" s="96">
        <f>SUBTOTAL(9,D1033:D1041)</f>
        <v>0</v>
      </c>
      <c r="E1032" s="96">
        <f>SUBTOTAL(9,E1033:E1041)</f>
        <v>0</v>
      </c>
      <c r="F1032" s="96">
        <f>G1032-D1032</f>
        <v>0</v>
      </c>
      <c r="G1032" s="96">
        <f>SUBTOTAL(9,G1033:G1041)</f>
        <v>0</v>
      </c>
      <c r="H1032" s="97" t="str">
        <f>IF(C1032&lt;&gt;0,E1032/C1032,"-")</f>
        <v>-</v>
      </c>
      <c r="I1032" s="97" t="str">
        <f>IF(D1032&lt;&gt;0,E1032/D1032,"-")</f>
        <v>-</v>
      </c>
      <c r="J1032" s="96">
        <f>SUBTOTAL(9,J1033:J1041)</f>
        <v>2085000</v>
      </c>
      <c r="K1032" s="96">
        <f>SUBTOTAL(9,K1033:K1041)</f>
        <v>985000</v>
      </c>
      <c r="L1032" s="96">
        <f>SUBTOTAL(9,L1033:L1041)</f>
        <v>2385000</v>
      </c>
    </row>
    <row r="1033" spans="1:12" ht="30" hidden="1" customHeight="1" x14ac:dyDescent="0.25">
      <c r="A1033" s="70"/>
      <c r="B1033" s="70"/>
      <c r="C1033" s="71"/>
      <c r="D1033" s="98"/>
      <c r="E1033" s="98"/>
      <c r="F1033" s="98"/>
      <c r="G1033" s="78"/>
      <c r="H1033" s="79"/>
      <c r="I1033" s="79"/>
      <c r="J1033" s="78"/>
      <c r="K1033" s="78"/>
      <c r="L1033" s="78"/>
    </row>
    <row r="1034" spans="1:12" ht="409.6" hidden="1" customHeight="1" x14ac:dyDescent="0.25">
      <c r="A1034" s="99" t="s">
        <v>299</v>
      </c>
      <c r="B1034" s="99" t="s">
        <v>300</v>
      </c>
      <c r="C1034" s="100">
        <f>SUBTOTAL(9,C1035:C1040)</f>
        <v>0</v>
      </c>
      <c r="D1034" s="100">
        <f>SUBTOTAL(9,D1035:D1040)</f>
        <v>0</v>
      </c>
      <c r="E1034" s="100">
        <f>SUBTOTAL(9,E1035:E1040)</f>
        <v>0</v>
      </c>
      <c r="F1034" s="100">
        <f>G1034-D1034</f>
        <v>0</v>
      </c>
      <c r="G1034" s="100">
        <f>SUBTOTAL(9,G1035:G1040)</f>
        <v>0</v>
      </c>
      <c r="H1034" s="101" t="str">
        <f>IF(C1034&lt;&gt;0,E1034/C1034,"-")</f>
        <v>-</v>
      </c>
      <c r="I1034" s="101" t="str">
        <f>IF(D1034&lt;&gt;0,E1034/D1034,"-")</f>
        <v>-</v>
      </c>
      <c r="J1034" s="100">
        <f>SUBTOTAL(9,J1035:J1040)</f>
        <v>2085000</v>
      </c>
      <c r="K1034" s="100">
        <f>SUBTOTAL(9,K1035:K1040)</f>
        <v>985000</v>
      </c>
      <c r="L1034" s="100">
        <f>SUBTOTAL(9,L1035:L1040)</f>
        <v>2385000</v>
      </c>
    </row>
    <row r="1035" spans="1:12" ht="22.5" hidden="1" customHeight="1" x14ac:dyDescent="0.25">
      <c r="A1035" s="70"/>
      <c r="B1035" s="70"/>
      <c r="C1035" s="71"/>
      <c r="D1035" s="98"/>
      <c r="E1035" s="98"/>
      <c r="F1035" s="98"/>
      <c r="G1035" s="98"/>
      <c r="H1035" s="102"/>
      <c r="I1035" s="102"/>
      <c r="J1035" s="98"/>
      <c r="K1035" s="98"/>
      <c r="L1035" s="98"/>
    </row>
    <row r="1036" spans="1:12" ht="409.6" hidden="1" customHeight="1" x14ac:dyDescent="0.25">
      <c r="A1036" s="103" t="s">
        <v>299</v>
      </c>
      <c r="B1036" s="103" t="s">
        <v>300</v>
      </c>
      <c r="C1036" s="98">
        <f>SUBTOTAL(9,C1037:C1039)</f>
        <v>0</v>
      </c>
      <c r="D1036" s="98">
        <f>SUBTOTAL(9,D1037:D1039)</f>
        <v>0</v>
      </c>
      <c r="E1036" s="98">
        <f>SUBTOTAL(9,E1037:E1039)</f>
        <v>0</v>
      </c>
      <c r="F1036" s="98">
        <f>G1036-D1036</f>
        <v>0</v>
      </c>
      <c r="G1036" s="98">
        <f>SUBTOTAL(9,G1037:G1039)</f>
        <v>0</v>
      </c>
      <c r="H1036" s="102" t="str">
        <f>IF(C1036&lt;&gt;0,E1036/C1036,"-")</f>
        <v>-</v>
      </c>
      <c r="I1036" s="102" t="str">
        <f>IF(D1036&lt;&gt;0,E1036/D1036,"-")</f>
        <v>-</v>
      </c>
      <c r="J1036" s="98">
        <f>SUBTOTAL(9,J1037:J1039)</f>
        <v>2085000</v>
      </c>
      <c r="K1036" s="98">
        <f>SUBTOTAL(9,K1037:K1039)</f>
        <v>985000</v>
      </c>
      <c r="L1036" s="98">
        <f>SUBTOTAL(9,L1037:L1039)</f>
        <v>2385000</v>
      </c>
    </row>
    <row r="1037" spans="1:12" ht="30" hidden="1" customHeight="1" x14ac:dyDescent="0.25">
      <c r="A1037" s="70"/>
      <c r="B1037" s="70"/>
      <c r="C1037" s="71"/>
      <c r="D1037" s="104"/>
      <c r="E1037" s="104"/>
      <c r="F1037" s="104"/>
      <c r="G1037" s="78"/>
      <c r="H1037" s="79"/>
      <c r="I1037" s="79"/>
      <c r="J1037" s="78"/>
      <c r="K1037" s="78"/>
      <c r="L1037" s="78"/>
    </row>
    <row r="1038" spans="1:12" ht="15" customHeight="1" x14ac:dyDescent="0.25">
      <c r="A1038" s="105" t="s">
        <v>299</v>
      </c>
      <c r="B1038" s="105" t="s">
        <v>300</v>
      </c>
      <c r="C1038" s="106"/>
      <c r="D1038" s="106">
        <v>0</v>
      </c>
      <c r="E1038" s="106">
        <v>0</v>
      </c>
      <c r="F1038" s="106">
        <f>G1038-D1038</f>
        <v>0</v>
      </c>
      <c r="G1038" s="106"/>
      <c r="H1038" s="107" t="str">
        <f>IF(C1038&lt;&gt;0,0/C1038,"-")</f>
        <v>-</v>
      </c>
      <c r="I1038" s="107" t="str">
        <f>IF(D1038&lt;&gt;0,E1038/D1038,"-")</f>
        <v>-</v>
      </c>
      <c r="J1038" s="106">
        <v>2085000</v>
      </c>
      <c r="K1038" s="108">
        <v>985000</v>
      </c>
      <c r="L1038" s="108">
        <v>2385000</v>
      </c>
    </row>
    <row r="1039" spans="1:12" hidden="1" x14ac:dyDescent="0.25">
      <c r="A1039" s="70"/>
      <c r="B1039" s="70"/>
      <c r="C1039" s="71"/>
      <c r="D1039" s="106"/>
      <c r="E1039" s="106"/>
      <c r="F1039" s="106"/>
      <c r="G1039" s="106"/>
      <c r="H1039" s="107"/>
      <c r="I1039" s="107"/>
      <c r="J1039" s="106"/>
      <c r="K1039" s="106"/>
      <c r="L1039" s="106"/>
    </row>
    <row r="1040" spans="1:12" hidden="1" x14ac:dyDescent="0.25">
      <c r="A1040" s="70"/>
      <c r="B1040" s="70"/>
      <c r="C1040" s="71"/>
      <c r="D1040" s="71"/>
      <c r="E1040" s="71"/>
      <c r="F1040" s="71"/>
      <c r="G1040" s="78"/>
      <c r="H1040" s="79"/>
      <c r="I1040" s="79"/>
      <c r="J1040" s="78"/>
      <c r="K1040" s="78"/>
      <c r="L1040" s="78"/>
    </row>
    <row r="1041" spans="1:12" ht="20.100000000000001" hidden="1" customHeight="1" x14ac:dyDescent="0.25">
      <c r="A1041" s="70"/>
      <c r="B1041" s="70"/>
      <c r="C1041" s="71"/>
      <c r="D1041" s="71"/>
      <c r="E1041" s="71"/>
      <c r="F1041" s="71"/>
      <c r="G1041" s="78"/>
      <c r="H1041" s="79"/>
      <c r="I1041" s="79"/>
      <c r="J1041" s="78"/>
      <c r="K1041" s="78"/>
      <c r="L1041" s="78"/>
    </row>
    <row r="1042" spans="1:12" ht="20.100000000000001" hidden="1" customHeight="1" x14ac:dyDescent="0.25">
      <c r="A1042" s="70"/>
      <c r="B1042" s="70"/>
      <c r="C1042" s="71"/>
      <c r="D1042" s="71"/>
      <c r="E1042" s="71"/>
      <c r="F1042" s="71"/>
      <c r="G1042" s="78"/>
      <c r="H1042" s="79"/>
      <c r="I1042" s="79"/>
      <c r="J1042" s="78"/>
      <c r="K1042" s="78"/>
      <c r="L1042" s="78"/>
    </row>
    <row r="1043" spans="1:12" ht="20.100000000000001" hidden="1" customHeight="1" x14ac:dyDescent="0.25">
      <c r="A1043" s="70"/>
      <c r="B1043" s="70"/>
      <c r="C1043" s="71"/>
      <c r="D1043" s="71"/>
      <c r="E1043" s="71"/>
      <c r="F1043" s="71"/>
      <c r="G1043" s="78"/>
      <c r="H1043" s="79"/>
      <c r="I1043" s="79"/>
      <c r="J1043" s="78"/>
      <c r="K1043" s="78"/>
      <c r="L1043" s="78"/>
    </row>
    <row r="1044" spans="1:12" ht="20.100000000000001" hidden="1" customHeight="1" x14ac:dyDescent="0.25">
      <c r="A1044" s="70"/>
      <c r="B1044" s="70"/>
      <c r="C1044" s="71"/>
      <c r="D1044" s="71"/>
      <c r="E1044" s="71"/>
      <c r="F1044" s="71"/>
      <c r="G1044" s="78"/>
      <c r="H1044" s="79"/>
      <c r="I1044" s="79"/>
      <c r="J1044" s="78"/>
      <c r="K1044" s="78"/>
      <c r="L1044" s="78"/>
    </row>
    <row r="1045" spans="1:12" s="4" customFormat="1" ht="18" customHeight="1" x14ac:dyDescent="0.25">
      <c r="A1045" s="84" t="s">
        <v>301</v>
      </c>
      <c r="B1045" s="84" t="s">
        <v>302</v>
      </c>
      <c r="C1045" s="85">
        <f>SUBTOTAL(9,C1046:C1064)</f>
        <v>0</v>
      </c>
      <c r="D1045" s="85">
        <f>SUBTOTAL(9,D1046:D1064)</f>
        <v>86967727</v>
      </c>
      <c r="E1045" s="85">
        <f>SUBTOTAL(9,E1046:E1064)</f>
        <v>7762.5</v>
      </c>
      <c r="F1045" s="85">
        <f>G1045-D1045</f>
        <v>-86967727</v>
      </c>
      <c r="G1045" s="85">
        <f>SUBTOTAL(9,G1046:G1064)</f>
        <v>0</v>
      </c>
      <c r="H1045" s="86" t="str">
        <f>IF(C1045&lt;&gt;0,E1045/C1045,"-")</f>
        <v>-</v>
      </c>
      <c r="I1045" s="86">
        <f>IF(D1045&lt;&gt;0,E1045/D1045,"-")</f>
        <v>8.9257248266359771E-5</v>
      </c>
      <c r="J1045" s="85">
        <f>SUBTOTAL(9,J1046:J1064)</f>
        <v>0</v>
      </c>
      <c r="K1045" s="85">
        <f>SUBTOTAL(9,K1046:K1064)</f>
        <v>0</v>
      </c>
      <c r="L1045" s="85">
        <f>SUBTOTAL(9,L1046:L1064)</f>
        <v>0</v>
      </c>
    </row>
    <row r="1046" spans="1:12" ht="30" hidden="1" customHeight="1" x14ac:dyDescent="0.25">
      <c r="A1046" s="70"/>
      <c r="B1046" s="70"/>
      <c r="C1046" s="71"/>
      <c r="D1046" s="87"/>
      <c r="E1046" s="87"/>
      <c r="F1046" s="87"/>
      <c r="G1046" s="78"/>
      <c r="H1046" s="79"/>
      <c r="I1046" s="79"/>
      <c r="J1046" s="78"/>
      <c r="K1046" s="78"/>
      <c r="L1046" s="78"/>
    </row>
    <row r="1047" spans="1:12" ht="409.6" hidden="1" customHeight="1" x14ac:dyDescent="0.25">
      <c r="A1047" s="88" t="s">
        <v>301</v>
      </c>
      <c r="B1047" s="88" t="s">
        <v>302</v>
      </c>
      <c r="C1047" s="89">
        <f>SUBTOTAL(9,C1048:C1063)</f>
        <v>0</v>
      </c>
      <c r="D1047" s="89">
        <f>SUBTOTAL(9,D1048:D1063)</f>
        <v>86967727</v>
      </c>
      <c r="E1047" s="89">
        <f>SUBTOTAL(9,E1048:E1063)</f>
        <v>7762.5</v>
      </c>
      <c r="F1047" s="89">
        <f>G1047-D1047</f>
        <v>-86967727</v>
      </c>
      <c r="G1047" s="89">
        <f>SUBTOTAL(9,G1048:G1063)</f>
        <v>0</v>
      </c>
      <c r="H1047" s="90" t="str">
        <f>IF(C1047&lt;&gt;0,E1047/C1047,"-")</f>
        <v>-</v>
      </c>
      <c r="I1047" s="90">
        <f>IF(D1047&lt;&gt;0,E1047/D1047,"-")</f>
        <v>8.9257248266359771E-5</v>
      </c>
      <c r="J1047" s="89">
        <f>SUBTOTAL(9,J1048:J1063)</f>
        <v>0</v>
      </c>
      <c r="K1047" s="89">
        <f>SUBTOTAL(9,K1048:K1063)</f>
        <v>0</v>
      </c>
      <c r="L1047" s="89">
        <f>SUBTOTAL(9,L1048:L1063)</f>
        <v>0</v>
      </c>
    </row>
    <row r="1048" spans="1:12" ht="30" hidden="1" customHeight="1" x14ac:dyDescent="0.25">
      <c r="A1048" s="70"/>
      <c r="B1048" s="70"/>
      <c r="C1048" s="71"/>
      <c r="D1048" s="91"/>
      <c r="E1048" s="91"/>
      <c r="F1048" s="91"/>
      <c r="G1048" s="78"/>
      <c r="H1048" s="79"/>
      <c r="I1048" s="79"/>
      <c r="J1048" s="78"/>
      <c r="K1048" s="78"/>
      <c r="L1048" s="78"/>
    </row>
    <row r="1049" spans="1:12" ht="409.6" hidden="1" customHeight="1" x14ac:dyDescent="0.25">
      <c r="A1049" s="92" t="s">
        <v>301</v>
      </c>
      <c r="B1049" s="92" t="s">
        <v>302</v>
      </c>
      <c r="C1049" s="93">
        <f>SUBTOTAL(9,C1050:C1062)</f>
        <v>0</v>
      </c>
      <c r="D1049" s="93">
        <f>SUBTOTAL(9,D1050:D1062)</f>
        <v>86967727</v>
      </c>
      <c r="E1049" s="93">
        <f>SUBTOTAL(9,E1050:E1062)</f>
        <v>7762.5</v>
      </c>
      <c r="F1049" s="93">
        <f>G1049-D1049</f>
        <v>-86967727</v>
      </c>
      <c r="G1049" s="93">
        <f>SUBTOTAL(9,G1050:G1062)</f>
        <v>0</v>
      </c>
      <c r="H1049" s="94" t="str">
        <f>IF(C1049&lt;&gt;0,E1049/C1049,"-")</f>
        <v>-</v>
      </c>
      <c r="I1049" s="94">
        <f>IF(D1049&lt;&gt;0,E1049/D1049,"-")</f>
        <v>8.9257248266359771E-5</v>
      </c>
      <c r="J1049" s="93">
        <f>SUBTOTAL(9,J1050:J1062)</f>
        <v>0</v>
      </c>
      <c r="K1049" s="93">
        <f>SUBTOTAL(9,K1050:K1062)</f>
        <v>0</v>
      </c>
      <c r="L1049" s="93">
        <f>SUBTOTAL(9,L1050:L1062)</f>
        <v>0</v>
      </c>
    </row>
    <row r="1050" spans="1:12" ht="30" hidden="1" customHeight="1" x14ac:dyDescent="0.25">
      <c r="A1050" s="70"/>
      <c r="B1050" s="70"/>
      <c r="C1050" s="71"/>
      <c r="D1050" s="6"/>
      <c r="E1050" s="6"/>
      <c r="F1050" s="6"/>
      <c r="G1050" s="78"/>
      <c r="H1050" s="79"/>
      <c r="I1050" s="79"/>
      <c r="J1050" s="78"/>
      <c r="K1050" s="78"/>
      <c r="L1050" s="78"/>
    </row>
    <row r="1051" spans="1:12" ht="409.6" hidden="1" customHeight="1" x14ac:dyDescent="0.25">
      <c r="A1051" s="95" t="s">
        <v>301</v>
      </c>
      <c r="B1051" s="95" t="s">
        <v>302</v>
      </c>
      <c r="C1051" s="96">
        <f>SUBTOTAL(9,C1052:C1061)</f>
        <v>0</v>
      </c>
      <c r="D1051" s="96">
        <f>SUBTOTAL(9,D1052:D1061)</f>
        <v>86967727</v>
      </c>
      <c r="E1051" s="96">
        <f>SUBTOTAL(9,E1052:E1061)</f>
        <v>7762.5</v>
      </c>
      <c r="F1051" s="96">
        <f>G1051-D1051</f>
        <v>-86967727</v>
      </c>
      <c r="G1051" s="96">
        <f>SUBTOTAL(9,G1052:G1061)</f>
        <v>0</v>
      </c>
      <c r="H1051" s="97" t="str">
        <f>IF(C1051&lt;&gt;0,E1051/C1051,"-")</f>
        <v>-</v>
      </c>
      <c r="I1051" s="97">
        <f>IF(D1051&lt;&gt;0,E1051/D1051,"-")</f>
        <v>8.9257248266359771E-5</v>
      </c>
      <c r="J1051" s="96">
        <f>SUBTOTAL(9,J1052:J1061)</f>
        <v>0</v>
      </c>
      <c r="K1051" s="96">
        <f>SUBTOTAL(9,K1052:K1061)</f>
        <v>0</v>
      </c>
      <c r="L1051" s="96">
        <f>SUBTOTAL(9,L1052:L1061)</f>
        <v>0</v>
      </c>
    </row>
    <row r="1052" spans="1:12" ht="30" hidden="1" customHeight="1" x14ac:dyDescent="0.25">
      <c r="A1052" s="70"/>
      <c r="B1052" s="70"/>
      <c r="C1052" s="71"/>
      <c r="D1052" s="98"/>
      <c r="E1052" s="98"/>
      <c r="F1052" s="98"/>
      <c r="G1052" s="78"/>
      <c r="H1052" s="79"/>
      <c r="I1052" s="79"/>
      <c r="J1052" s="78"/>
      <c r="K1052" s="78"/>
      <c r="L1052" s="78"/>
    </row>
    <row r="1053" spans="1:12" ht="409.6" hidden="1" customHeight="1" x14ac:dyDescent="0.25">
      <c r="A1053" s="99" t="s">
        <v>301</v>
      </c>
      <c r="B1053" s="99" t="s">
        <v>302</v>
      </c>
      <c r="C1053" s="100">
        <f>SUBTOTAL(9,C1054:C1060)</f>
        <v>0</v>
      </c>
      <c r="D1053" s="100">
        <f>SUBTOTAL(9,D1054:D1060)</f>
        <v>86967727</v>
      </c>
      <c r="E1053" s="100">
        <f>SUBTOTAL(9,E1054:E1060)</f>
        <v>7762.5</v>
      </c>
      <c r="F1053" s="100">
        <f>G1053-D1053</f>
        <v>-86967727</v>
      </c>
      <c r="G1053" s="100">
        <f>SUBTOTAL(9,G1054:G1060)</f>
        <v>0</v>
      </c>
      <c r="H1053" s="101" t="str">
        <f>IF(C1053&lt;&gt;0,E1053/C1053,"-")</f>
        <v>-</v>
      </c>
      <c r="I1053" s="101">
        <f>IF(D1053&lt;&gt;0,E1053/D1053,"-")</f>
        <v>8.9257248266359771E-5</v>
      </c>
      <c r="J1053" s="100">
        <f>SUBTOTAL(9,J1054:J1060)</f>
        <v>0</v>
      </c>
      <c r="K1053" s="100">
        <f>SUBTOTAL(9,K1054:K1060)</f>
        <v>0</v>
      </c>
      <c r="L1053" s="100">
        <f>SUBTOTAL(9,L1054:L1060)</f>
        <v>0</v>
      </c>
    </row>
    <row r="1054" spans="1:12" ht="22.5" hidden="1" customHeight="1" x14ac:dyDescent="0.25">
      <c r="A1054" s="70"/>
      <c r="B1054" s="70"/>
      <c r="C1054" s="71"/>
      <c r="D1054" s="98"/>
      <c r="E1054" s="98"/>
      <c r="F1054" s="98"/>
      <c r="G1054" s="98"/>
      <c r="H1054" s="102"/>
      <c r="I1054" s="102"/>
      <c r="J1054" s="98"/>
      <c r="K1054" s="98"/>
      <c r="L1054" s="98"/>
    </row>
    <row r="1055" spans="1:12" ht="409.6" hidden="1" customHeight="1" x14ac:dyDescent="0.25">
      <c r="A1055" s="103" t="s">
        <v>301</v>
      </c>
      <c r="B1055" s="103" t="s">
        <v>302</v>
      </c>
      <c r="C1055" s="98">
        <f>SUBTOTAL(9,C1056:C1059)</f>
        <v>0</v>
      </c>
      <c r="D1055" s="98">
        <f>SUBTOTAL(9,D1056:D1059)</f>
        <v>86967727</v>
      </c>
      <c r="E1055" s="98">
        <f>SUBTOTAL(9,E1056:E1059)</f>
        <v>7762.5</v>
      </c>
      <c r="F1055" s="98">
        <f>G1055-D1055</f>
        <v>-86967727</v>
      </c>
      <c r="G1055" s="98">
        <f>SUBTOTAL(9,G1056:G1059)</f>
        <v>0</v>
      </c>
      <c r="H1055" s="102" t="str">
        <f>IF(C1055&lt;&gt;0,E1055/C1055,"-")</f>
        <v>-</v>
      </c>
      <c r="I1055" s="102">
        <f>IF(D1055&lt;&gt;0,E1055/D1055,"-")</f>
        <v>8.9257248266359771E-5</v>
      </c>
      <c r="J1055" s="98">
        <f>SUBTOTAL(9,J1056:J1059)</f>
        <v>0</v>
      </c>
      <c r="K1055" s="98">
        <f>SUBTOTAL(9,K1056:K1059)</f>
        <v>0</v>
      </c>
      <c r="L1055" s="98">
        <f>SUBTOTAL(9,L1056:L1059)</f>
        <v>0</v>
      </c>
    </row>
    <row r="1056" spans="1:12" ht="30" hidden="1" customHeight="1" x14ac:dyDescent="0.25">
      <c r="A1056" s="70"/>
      <c r="B1056" s="70"/>
      <c r="C1056" s="71"/>
      <c r="D1056" s="104"/>
      <c r="E1056" s="104"/>
      <c r="F1056" s="104"/>
      <c r="G1056" s="78"/>
      <c r="H1056" s="79"/>
      <c r="I1056" s="79"/>
      <c r="J1056" s="78"/>
      <c r="K1056" s="78"/>
      <c r="L1056" s="78"/>
    </row>
    <row r="1057" spans="1:12" ht="15" customHeight="1" x14ac:dyDescent="0.25">
      <c r="A1057" s="105" t="s">
        <v>303</v>
      </c>
      <c r="B1057" s="105" t="s">
        <v>304</v>
      </c>
      <c r="C1057" s="106">
        <v>0</v>
      </c>
      <c r="D1057" s="106">
        <v>430000</v>
      </c>
      <c r="E1057" s="106">
        <v>0</v>
      </c>
      <c r="F1057" s="106">
        <f>G1057-D1057</f>
        <v>-430000</v>
      </c>
      <c r="G1057" s="106"/>
      <c r="H1057" s="107" t="str">
        <f>IF(C1057&lt;&gt;0,0/C1057,"-")</f>
        <v>-</v>
      </c>
      <c r="I1057" s="107">
        <f>IF(D1057&lt;&gt;0,E1057/D1057,"-")</f>
        <v>0</v>
      </c>
      <c r="J1057" s="106">
        <v>0</v>
      </c>
      <c r="K1057" s="108">
        <v>0</v>
      </c>
      <c r="L1057" s="108">
        <v>0</v>
      </c>
    </row>
    <row r="1058" spans="1:12" ht="15" customHeight="1" x14ac:dyDescent="0.25">
      <c r="A1058" s="105" t="s">
        <v>305</v>
      </c>
      <c r="B1058" s="105" t="s">
        <v>159</v>
      </c>
      <c r="C1058" s="106">
        <v>0</v>
      </c>
      <c r="D1058" s="106">
        <v>86537727</v>
      </c>
      <c r="E1058" s="106">
        <v>7762.5</v>
      </c>
      <c r="F1058" s="106">
        <f>G1058-D1058</f>
        <v>-86537727</v>
      </c>
      <c r="G1058" s="106"/>
      <c r="H1058" s="107" t="str">
        <f>IF(C1058&lt;&gt;0,0/C1058,"-")</f>
        <v>-</v>
      </c>
      <c r="I1058" s="107">
        <f>IF(D1058&lt;&gt;0,E1058/D1058,"-")</f>
        <v>8.9700761380062593E-5</v>
      </c>
      <c r="J1058" s="106">
        <v>0</v>
      </c>
      <c r="K1058" s="108">
        <v>0</v>
      </c>
      <c r="L1058" s="108">
        <v>0</v>
      </c>
    </row>
    <row r="1059" spans="1:12" hidden="1" x14ac:dyDescent="0.25">
      <c r="A1059" s="70"/>
      <c r="B1059" s="70"/>
      <c r="C1059" s="71"/>
      <c r="D1059" s="106"/>
      <c r="E1059" s="106"/>
      <c r="F1059" s="106"/>
      <c r="G1059" s="106"/>
      <c r="H1059" s="107"/>
      <c r="I1059" s="107"/>
      <c r="J1059" s="106"/>
      <c r="K1059" s="106"/>
      <c r="L1059" s="106"/>
    </row>
    <row r="1060" spans="1:12" hidden="1" x14ac:dyDescent="0.25">
      <c r="A1060" s="70"/>
      <c r="B1060" s="70"/>
      <c r="C1060" s="71"/>
      <c r="D1060" s="71"/>
      <c r="E1060" s="71"/>
      <c r="F1060" s="71"/>
      <c r="G1060" s="78"/>
      <c r="H1060" s="79"/>
      <c r="I1060" s="79"/>
      <c r="J1060" s="78"/>
      <c r="K1060" s="78"/>
      <c r="L1060" s="78"/>
    </row>
    <row r="1061" spans="1:12" ht="20.100000000000001" hidden="1" customHeight="1" x14ac:dyDescent="0.25">
      <c r="A1061" s="70"/>
      <c r="B1061" s="70"/>
      <c r="C1061" s="71"/>
      <c r="D1061" s="71"/>
      <c r="E1061" s="71"/>
      <c r="F1061" s="71"/>
      <c r="G1061" s="78"/>
      <c r="H1061" s="79"/>
      <c r="I1061" s="79"/>
      <c r="J1061" s="78"/>
      <c r="K1061" s="78"/>
      <c r="L1061" s="78"/>
    </row>
    <row r="1062" spans="1:12" ht="20.100000000000001" hidden="1" customHeight="1" x14ac:dyDescent="0.25">
      <c r="A1062" s="70"/>
      <c r="B1062" s="70"/>
      <c r="C1062" s="71"/>
      <c r="D1062" s="71"/>
      <c r="E1062" s="71"/>
      <c r="F1062" s="71"/>
      <c r="G1062" s="78"/>
      <c r="H1062" s="79"/>
      <c r="I1062" s="79"/>
      <c r="J1062" s="78"/>
      <c r="K1062" s="78"/>
      <c r="L1062" s="78"/>
    </row>
    <row r="1063" spans="1:12" ht="20.100000000000001" hidden="1" customHeight="1" x14ac:dyDescent="0.25">
      <c r="A1063" s="70"/>
      <c r="B1063" s="70"/>
      <c r="C1063" s="71"/>
      <c r="D1063" s="71"/>
      <c r="E1063" s="71"/>
      <c r="F1063" s="71"/>
      <c r="G1063" s="78"/>
      <c r="H1063" s="79"/>
      <c r="I1063" s="79"/>
      <c r="J1063" s="78"/>
      <c r="K1063" s="78"/>
      <c r="L1063" s="78"/>
    </row>
    <row r="1064" spans="1:12" ht="20.100000000000001" hidden="1" customHeight="1" x14ac:dyDescent="0.25">
      <c r="A1064" s="70"/>
      <c r="B1064" s="70"/>
      <c r="C1064" s="71"/>
      <c r="D1064" s="71"/>
      <c r="E1064" s="71"/>
      <c r="F1064" s="71"/>
      <c r="G1064" s="78"/>
      <c r="H1064" s="79"/>
      <c r="I1064" s="79"/>
      <c r="J1064" s="78"/>
      <c r="K1064" s="78"/>
      <c r="L1064" s="78"/>
    </row>
    <row r="1065" spans="1:12" s="4" customFormat="1" ht="18" customHeight="1" x14ac:dyDescent="0.25">
      <c r="A1065" s="84" t="s">
        <v>306</v>
      </c>
      <c r="B1065" s="84" t="s">
        <v>307</v>
      </c>
      <c r="C1065" s="85">
        <f>SUBTOTAL(9,C1066:C1085)</f>
        <v>0</v>
      </c>
      <c r="D1065" s="85">
        <f>SUBTOTAL(9,D1066:D1085)</f>
        <v>1937499</v>
      </c>
      <c r="E1065" s="85">
        <f>SUBTOTAL(9,E1066:E1085)</f>
        <v>4786.8900000000003</v>
      </c>
      <c r="F1065" s="85">
        <f>G1065-D1065</f>
        <v>-1937499</v>
      </c>
      <c r="G1065" s="85">
        <f>SUBTOTAL(9,G1066:G1085)</f>
        <v>0</v>
      </c>
      <c r="H1065" s="86" t="str">
        <f>IF(C1065&lt;&gt;0,E1065/C1065,"-")</f>
        <v>-</v>
      </c>
      <c r="I1065" s="86">
        <f>IF(D1065&lt;&gt;0,E1065/D1065,"-")</f>
        <v>2.4706541784021568E-3</v>
      </c>
      <c r="J1065" s="85">
        <f>SUBTOTAL(9,J1066:J1085)</f>
        <v>0</v>
      </c>
      <c r="K1065" s="85">
        <f>SUBTOTAL(9,K1066:K1085)</f>
        <v>0</v>
      </c>
      <c r="L1065" s="85">
        <f>SUBTOTAL(9,L1066:L1085)</f>
        <v>0</v>
      </c>
    </row>
    <row r="1066" spans="1:12" ht="30" hidden="1" customHeight="1" x14ac:dyDescent="0.25">
      <c r="A1066" s="70"/>
      <c r="B1066" s="70"/>
      <c r="C1066" s="71"/>
      <c r="D1066" s="87"/>
      <c r="E1066" s="87"/>
      <c r="F1066" s="87"/>
      <c r="G1066" s="78"/>
      <c r="H1066" s="79"/>
      <c r="I1066" s="79"/>
      <c r="J1066" s="78"/>
      <c r="K1066" s="78"/>
      <c r="L1066" s="78"/>
    </row>
    <row r="1067" spans="1:12" ht="409.6" hidden="1" customHeight="1" x14ac:dyDescent="0.25">
      <c r="A1067" s="88" t="s">
        <v>306</v>
      </c>
      <c r="B1067" s="88" t="s">
        <v>307</v>
      </c>
      <c r="C1067" s="89">
        <f>SUBTOTAL(9,C1068:C1084)</f>
        <v>0</v>
      </c>
      <c r="D1067" s="89">
        <f>SUBTOTAL(9,D1068:D1084)</f>
        <v>1937499</v>
      </c>
      <c r="E1067" s="89">
        <f>SUBTOTAL(9,E1068:E1084)</f>
        <v>4786.8900000000003</v>
      </c>
      <c r="F1067" s="89">
        <f>G1067-D1067</f>
        <v>-1937499</v>
      </c>
      <c r="G1067" s="89">
        <f>SUBTOTAL(9,G1068:G1084)</f>
        <v>0</v>
      </c>
      <c r="H1067" s="90" t="str">
        <f>IF(C1067&lt;&gt;0,E1067/C1067,"-")</f>
        <v>-</v>
      </c>
      <c r="I1067" s="90">
        <f>IF(D1067&lt;&gt;0,E1067/D1067,"-")</f>
        <v>2.4706541784021568E-3</v>
      </c>
      <c r="J1067" s="89">
        <f>SUBTOTAL(9,J1068:J1084)</f>
        <v>0</v>
      </c>
      <c r="K1067" s="89">
        <f>SUBTOTAL(9,K1068:K1084)</f>
        <v>0</v>
      </c>
      <c r="L1067" s="89">
        <f>SUBTOTAL(9,L1068:L1084)</f>
        <v>0</v>
      </c>
    </row>
    <row r="1068" spans="1:12" ht="30" hidden="1" customHeight="1" x14ac:dyDescent="0.25">
      <c r="A1068" s="70"/>
      <c r="B1068" s="70"/>
      <c r="C1068" s="71"/>
      <c r="D1068" s="91"/>
      <c r="E1068" s="91"/>
      <c r="F1068" s="91"/>
      <c r="G1068" s="78"/>
      <c r="H1068" s="79"/>
      <c r="I1068" s="79"/>
      <c r="J1068" s="78"/>
      <c r="K1068" s="78"/>
      <c r="L1068" s="78"/>
    </row>
    <row r="1069" spans="1:12" ht="409.6" hidden="1" customHeight="1" x14ac:dyDescent="0.25">
      <c r="A1069" s="92" t="s">
        <v>306</v>
      </c>
      <c r="B1069" s="92" t="s">
        <v>307</v>
      </c>
      <c r="C1069" s="93">
        <f>SUBTOTAL(9,C1070:C1083)</f>
        <v>0</v>
      </c>
      <c r="D1069" s="93">
        <f>SUBTOTAL(9,D1070:D1083)</f>
        <v>1937499</v>
      </c>
      <c r="E1069" s="93">
        <f>SUBTOTAL(9,E1070:E1083)</f>
        <v>4786.8900000000003</v>
      </c>
      <c r="F1069" s="93">
        <f>G1069-D1069</f>
        <v>-1937499</v>
      </c>
      <c r="G1069" s="93">
        <f>SUBTOTAL(9,G1070:G1083)</f>
        <v>0</v>
      </c>
      <c r="H1069" s="94" t="str">
        <f>IF(C1069&lt;&gt;0,E1069/C1069,"-")</f>
        <v>-</v>
      </c>
      <c r="I1069" s="94">
        <f>IF(D1069&lt;&gt;0,E1069/D1069,"-")</f>
        <v>2.4706541784021568E-3</v>
      </c>
      <c r="J1069" s="93">
        <f>SUBTOTAL(9,J1070:J1083)</f>
        <v>0</v>
      </c>
      <c r="K1069" s="93">
        <f>SUBTOTAL(9,K1070:K1083)</f>
        <v>0</v>
      </c>
      <c r="L1069" s="93">
        <f>SUBTOTAL(9,L1070:L1083)</f>
        <v>0</v>
      </c>
    </row>
    <row r="1070" spans="1:12" ht="30" hidden="1" customHeight="1" x14ac:dyDescent="0.25">
      <c r="A1070" s="70"/>
      <c r="B1070" s="70"/>
      <c r="C1070" s="71"/>
      <c r="D1070" s="6"/>
      <c r="E1070" s="6"/>
      <c r="F1070" s="6"/>
      <c r="G1070" s="78"/>
      <c r="H1070" s="79"/>
      <c r="I1070" s="79"/>
      <c r="J1070" s="78"/>
      <c r="K1070" s="78"/>
      <c r="L1070" s="78"/>
    </row>
    <row r="1071" spans="1:12" ht="409.6" hidden="1" customHeight="1" x14ac:dyDescent="0.25">
      <c r="A1071" s="95" t="s">
        <v>306</v>
      </c>
      <c r="B1071" s="95" t="s">
        <v>307</v>
      </c>
      <c r="C1071" s="96">
        <f>SUBTOTAL(9,C1072:C1082)</f>
        <v>0</v>
      </c>
      <c r="D1071" s="96">
        <f>SUBTOTAL(9,D1072:D1082)</f>
        <v>1937499</v>
      </c>
      <c r="E1071" s="96">
        <f>SUBTOTAL(9,E1072:E1082)</f>
        <v>4786.8900000000003</v>
      </c>
      <c r="F1071" s="96">
        <f>G1071-D1071</f>
        <v>-1937499</v>
      </c>
      <c r="G1071" s="96">
        <f>SUBTOTAL(9,G1072:G1082)</f>
        <v>0</v>
      </c>
      <c r="H1071" s="97" t="str">
        <f>IF(C1071&lt;&gt;0,E1071/C1071,"-")</f>
        <v>-</v>
      </c>
      <c r="I1071" s="97">
        <f>IF(D1071&lt;&gt;0,E1071/D1071,"-")</f>
        <v>2.4706541784021568E-3</v>
      </c>
      <c r="J1071" s="96">
        <f>SUBTOTAL(9,J1072:J1082)</f>
        <v>0</v>
      </c>
      <c r="K1071" s="96">
        <f>SUBTOTAL(9,K1072:K1082)</f>
        <v>0</v>
      </c>
      <c r="L1071" s="96">
        <f>SUBTOTAL(9,L1072:L1082)</f>
        <v>0</v>
      </c>
    </row>
    <row r="1072" spans="1:12" ht="30" hidden="1" customHeight="1" x14ac:dyDescent="0.25">
      <c r="A1072" s="70"/>
      <c r="B1072" s="70"/>
      <c r="C1072" s="71"/>
      <c r="D1072" s="98"/>
      <c r="E1072" s="98"/>
      <c r="F1072" s="98"/>
      <c r="G1072" s="78"/>
      <c r="H1072" s="79"/>
      <c r="I1072" s="79"/>
      <c r="J1072" s="78"/>
      <c r="K1072" s="78"/>
      <c r="L1072" s="78"/>
    </row>
    <row r="1073" spans="1:12" ht="409.6" hidden="1" customHeight="1" x14ac:dyDescent="0.25">
      <c r="A1073" s="99" t="s">
        <v>306</v>
      </c>
      <c r="B1073" s="99" t="s">
        <v>307</v>
      </c>
      <c r="C1073" s="100">
        <f>SUBTOTAL(9,C1074:C1081)</f>
        <v>0</v>
      </c>
      <c r="D1073" s="100">
        <f>SUBTOTAL(9,D1074:D1081)</f>
        <v>1937499</v>
      </c>
      <c r="E1073" s="100">
        <f>SUBTOTAL(9,E1074:E1081)</f>
        <v>4786.8900000000003</v>
      </c>
      <c r="F1073" s="100">
        <f>G1073-D1073</f>
        <v>-1937499</v>
      </c>
      <c r="G1073" s="100">
        <f>SUBTOTAL(9,G1074:G1081)</f>
        <v>0</v>
      </c>
      <c r="H1073" s="101" t="str">
        <f>IF(C1073&lt;&gt;0,E1073/C1073,"-")</f>
        <v>-</v>
      </c>
      <c r="I1073" s="101">
        <f>IF(D1073&lt;&gt;0,E1073/D1073,"-")</f>
        <v>2.4706541784021568E-3</v>
      </c>
      <c r="J1073" s="100">
        <f>SUBTOTAL(9,J1074:J1081)</f>
        <v>0</v>
      </c>
      <c r="K1073" s="100">
        <f>SUBTOTAL(9,K1074:K1081)</f>
        <v>0</v>
      </c>
      <c r="L1073" s="100">
        <f>SUBTOTAL(9,L1074:L1081)</f>
        <v>0</v>
      </c>
    </row>
    <row r="1074" spans="1:12" ht="22.5" hidden="1" customHeight="1" x14ac:dyDescent="0.25">
      <c r="A1074" s="70"/>
      <c r="B1074" s="70"/>
      <c r="C1074" s="71"/>
      <c r="D1074" s="98"/>
      <c r="E1074" s="98"/>
      <c r="F1074" s="98"/>
      <c r="G1074" s="98"/>
      <c r="H1074" s="102"/>
      <c r="I1074" s="102"/>
      <c r="J1074" s="98"/>
      <c r="K1074" s="98"/>
      <c r="L1074" s="98"/>
    </row>
    <row r="1075" spans="1:12" ht="409.6" hidden="1" customHeight="1" x14ac:dyDescent="0.25">
      <c r="A1075" s="103" t="s">
        <v>306</v>
      </c>
      <c r="B1075" s="103" t="s">
        <v>307</v>
      </c>
      <c r="C1075" s="98">
        <f>SUBTOTAL(9,C1076:C1080)</f>
        <v>0</v>
      </c>
      <c r="D1075" s="98">
        <f>SUBTOTAL(9,D1076:D1080)</f>
        <v>1937499</v>
      </c>
      <c r="E1075" s="98">
        <f>SUBTOTAL(9,E1076:E1080)</f>
        <v>4786.8900000000003</v>
      </c>
      <c r="F1075" s="98">
        <f>G1075-D1075</f>
        <v>-1937499</v>
      </c>
      <c r="G1075" s="98">
        <f>SUBTOTAL(9,G1076:G1080)</f>
        <v>0</v>
      </c>
      <c r="H1075" s="102" t="str">
        <f>IF(C1075&lt;&gt;0,E1075/C1075,"-")</f>
        <v>-</v>
      </c>
      <c r="I1075" s="102">
        <f>IF(D1075&lt;&gt;0,E1075/D1075,"-")</f>
        <v>2.4706541784021568E-3</v>
      </c>
      <c r="J1075" s="98">
        <f>SUBTOTAL(9,J1076:J1080)</f>
        <v>0</v>
      </c>
      <c r="K1075" s="98">
        <f>SUBTOTAL(9,K1076:K1080)</f>
        <v>0</v>
      </c>
      <c r="L1075" s="98">
        <f>SUBTOTAL(9,L1076:L1080)</f>
        <v>0</v>
      </c>
    </row>
    <row r="1076" spans="1:12" ht="30" hidden="1" customHeight="1" x14ac:dyDescent="0.25">
      <c r="A1076" s="70"/>
      <c r="B1076" s="70"/>
      <c r="C1076" s="71"/>
      <c r="D1076" s="104"/>
      <c r="E1076" s="104"/>
      <c r="F1076" s="104"/>
      <c r="G1076" s="78"/>
      <c r="H1076" s="79"/>
      <c r="I1076" s="79"/>
      <c r="J1076" s="78"/>
      <c r="K1076" s="78"/>
      <c r="L1076" s="78"/>
    </row>
    <row r="1077" spans="1:12" ht="15" customHeight="1" x14ac:dyDescent="0.25">
      <c r="A1077" s="105" t="s">
        <v>308</v>
      </c>
      <c r="B1077" s="105" t="s">
        <v>309</v>
      </c>
      <c r="C1077" s="106">
        <v>0</v>
      </c>
      <c r="D1077" s="106">
        <v>20000</v>
      </c>
      <c r="E1077" s="106">
        <v>4786.8900000000003</v>
      </c>
      <c r="F1077" s="106">
        <f>G1077-D1077</f>
        <v>-20000</v>
      </c>
      <c r="G1077" s="106"/>
      <c r="H1077" s="107" t="str">
        <f>IF(C1077&lt;&gt;0,0/C1077,"-")</f>
        <v>-</v>
      </c>
      <c r="I1077" s="107">
        <f>IF(D1077&lt;&gt;0,E1077/D1077,"-")</f>
        <v>0.23934450000000002</v>
      </c>
      <c r="J1077" s="106">
        <v>0</v>
      </c>
      <c r="K1077" s="108">
        <v>0</v>
      </c>
      <c r="L1077" s="108">
        <v>0</v>
      </c>
    </row>
    <row r="1078" spans="1:12" ht="15" customHeight="1" x14ac:dyDescent="0.25">
      <c r="A1078" s="105" t="s">
        <v>310</v>
      </c>
      <c r="B1078" s="105" t="s">
        <v>311</v>
      </c>
      <c r="C1078" s="106">
        <v>0</v>
      </c>
      <c r="D1078" s="106">
        <v>5000</v>
      </c>
      <c r="E1078" s="106">
        <v>0</v>
      </c>
      <c r="F1078" s="106">
        <f>G1078-D1078</f>
        <v>-5000</v>
      </c>
      <c r="G1078" s="106"/>
      <c r="H1078" s="107" t="str">
        <f>IF(C1078&lt;&gt;0,0/C1078,"-")</f>
        <v>-</v>
      </c>
      <c r="I1078" s="107">
        <f>IF(D1078&lt;&gt;0,E1078/D1078,"-")</f>
        <v>0</v>
      </c>
      <c r="J1078" s="106">
        <v>0</v>
      </c>
      <c r="K1078" s="108">
        <v>0</v>
      </c>
      <c r="L1078" s="108">
        <v>0</v>
      </c>
    </row>
    <row r="1079" spans="1:12" ht="15" customHeight="1" x14ac:dyDescent="0.25">
      <c r="A1079" s="105" t="s">
        <v>312</v>
      </c>
      <c r="B1079" s="105" t="s">
        <v>163</v>
      </c>
      <c r="C1079" s="106">
        <v>0</v>
      </c>
      <c r="D1079" s="106">
        <v>1912499</v>
      </c>
      <c r="E1079" s="106">
        <v>0</v>
      </c>
      <c r="F1079" s="106">
        <f>G1079-D1079</f>
        <v>-1912499</v>
      </c>
      <c r="G1079" s="106"/>
      <c r="H1079" s="107" t="str">
        <f>IF(C1079&lt;&gt;0,0/C1079,"-")</f>
        <v>-</v>
      </c>
      <c r="I1079" s="107">
        <f>IF(D1079&lt;&gt;0,E1079/D1079,"-")</f>
        <v>0</v>
      </c>
      <c r="J1079" s="106">
        <v>0</v>
      </c>
      <c r="K1079" s="108">
        <v>0</v>
      </c>
      <c r="L1079" s="108">
        <v>0</v>
      </c>
    </row>
    <row r="1080" spans="1:12" hidden="1" x14ac:dyDescent="0.25">
      <c r="A1080" s="70"/>
      <c r="B1080" s="70"/>
      <c r="C1080" s="71"/>
      <c r="D1080" s="106"/>
      <c r="E1080" s="106"/>
      <c r="F1080" s="106"/>
      <c r="G1080" s="106"/>
      <c r="H1080" s="107"/>
      <c r="I1080" s="107"/>
      <c r="J1080" s="106"/>
      <c r="K1080" s="106"/>
      <c r="L1080" s="106"/>
    </row>
    <row r="1081" spans="1:12" hidden="1" x14ac:dyDescent="0.25">
      <c r="A1081" s="70"/>
      <c r="B1081" s="70"/>
      <c r="C1081" s="71"/>
      <c r="D1081" s="71"/>
      <c r="E1081" s="71"/>
      <c r="F1081" s="71"/>
      <c r="G1081" s="78"/>
      <c r="H1081" s="79"/>
      <c r="I1081" s="79"/>
      <c r="J1081" s="78"/>
      <c r="K1081" s="78"/>
      <c r="L1081" s="78"/>
    </row>
    <row r="1082" spans="1:12" ht="20.100000000000001" hidden="1" customHeight="1" x14ac:dyDescent="0.25">
      <c r="A1082" s="70"/>
      <c r="B1082" s="70"/>
      <c r="C1082" s="71"/>
      <c r="D1082" s="71"/>
      <c r="E1082" s="71"/>
      <c r="F1082" s="71"/>
      <c r="G1082" s="78"/>
      <c r="H1082" s="79"/>
      <c r="I1082" s="79"/>
      <c r="J1082" s="78"/>
      <c r="K1082" s="78"/>
      <c r="L1082" s="78"/>
    </row>
    <row r="1083" spans="1:12" ht="20.100000000000001" hidden="1" customHeight="1" x14ac:dyDescent="0.25">
      <c r="A1083" s="70"/>
      <c r="B1083" s="70"/>
      <c r="C1083" s="71"/>
      <c r="D1083" s="71"/>
      <c r="E1083" s="71"/>
      <c r="F1083" s="71"/>
      <c r="G1083" s="78"/>
      <c r="H1083" s="79"/>
      <c r="I1083" s="79"/>
      <c r="J1083" s="78"/>
      <c r="K1083" s="78"/>
      <c r="L1083" s="78"/>
    </row>
    <row r="1084" spans="1:12" ht="20.100000000000001" hidden="1" customHeight="1" x14ac:dyDescent="0.25">
      <c r="A1084" s="70"/>
      <c r="B1084" s="70"/>
      <c r="C1084" s="71"/>
      <c r="D1084" s="71"/>
      <c r="E1084" s="71"/>
      <c r="F1084" s="71"/>
      <c r="G1084" s="78"/>
      <c r="H1084" s="79"/>
      <c r="I1084" s="79"/>
      <c r="J1084" s="78"/>
      <c r="K1084" s="78"/>
      <c r="L1084" s="78"/>
    </row>
    <row r="1085" spans="1:12" ht="20.100000000000001" hidden="1" customHeight="1" x14ac:dyDescent="0.25">
      <c r="A1085" s="70"/>
      <c r="B1085" s="70"/>
      <c r="C1085" s="71"/>
      <c r="D1085" s="71"/>
      <c r="E1085" s="71"/>
      <c r="F1085" s="71"/>
      <c r="G1085" s="78"/>
      <c r="H1085" s="79"/>
      <c r="I1085" s="79"/>
      <c r="J1085" s="78"/>
      <c r="K1085" s="78"/>
      <c r="L1085" s="78"/>
    </row>
    <row r="1086" spans="1:12" s="4" customFormat="1" ht="18" customHeight="1" x14ac:dyDescent="0.25">
      <c r="A1086" s="84" t="s">
        <v>313</v>
      </c>
      <c r="B1086" s="84" t="s">
        <v>314</v>
      </c>
      <c r="C1086" s="85">
        <f>SUBTOTAL(9,C1087:C1104)</f>
        <v>0</v>
      </c>
      <c r="D1086" s="85">
        <f>SUBTOTAL(9,D1087:D1104)</f>
        <v>40000</v>
      </c>
      <c r="E1086" s="85">
        <f>SUBTOTAL(9,E1087:E1104)</f>
        <v>0</v>
      </c>
      <c r="F1086" s="85">
        <f>G1086-D1086</f>
        <v>-40000</v>
      </c>
      <c r="G1086" s="85">
        <f>SUBTOTAL(9,G1087:G1104)</f>
        <v>0</v>
      </c>
      <c r="H1086" s="86" t="str">
        <f>IF(C1086&lt;&gt;0,E1086/C1086,"-")</f>
        <v>-</v>
      </c>
      <c r="I1086" s="86">
        <f>IF(D1086&lt;&gt;0,E1086/D1086,"-")</f>
        <v>0</v>
      </c>
      <c r="J1086" s="85">
        <f>SUBTOTAL(9,J1087:J1104)</f>
        <v>0</v>
      </c>
      <c r="K1086" s="85">
        <f>SUBTOTAL(9,K1087:K1104)</f>
        <v>0</v>
      </c>
      <c r="L1086" s="85">
        <f>SUBTOTAL(9,L1087:L1104)</f>
        <v>0</v>
      </c>
    </row>
    <row r="1087" spans="1:12" ht="30" hidden="1" customHeight="1" x14ac:dyDescent="0.25">
      <c r="A1087" s="70"/>
      <c r="B1087" s="70"/>
      <c r="C1087" s="71"/>
      <c r="D1087" s="87"/>
      <c r="E1087" s="87"/>
      <c r="F1087" s="87"/>
      <c r="G1087" s="78"/>
      <c r="H1087" s="79"/>
      <c r="I1087" s="79"/>
      <c r="J1087" s="78"/>
      <c r="K1087" s="78"/>
      <c r="L1087" s="78"/>
    </row>
    <row r="1088" spans="1:12" ht="409.6" hidden="1" customHeight="1" x14ac:dyDescent="0.25">
      <c r="A1088" s="88" t="s">
        <v>313</v>
      </c>
      <c r="B1088" s="88" t="s">
        <v>314</v>
      </c>
      <c r="C1088" s="89">
        <f>SUBTOTAL(9,C1089:C1103)</f>
        <v>0</v>
      </c>
      <c r="D1088" s="89">
        <f>SUBTOTAL(9,D1089:D1103)</f>
        <v>40000</v>
      </c>
      <c r="E1088" s="89">
        <f>SUBTOTAL(9,E1089:E1103)</f>
        <v>0</v>
      </c>
      <c r="F1088" s="89">
        <f>G1088-D1088</f>
        <v>-40000</v>
      </c>
      <c r="G1088" s="89">
        <f>SUBTOTAL(9,G1089:G1103)</f>
        <v>0</v>
      </c>
      <c r="H1088" s="90" t="str">
        <f>IF(C1088&lt;&gt;0,E1088/C1088,"-")</f>
        <v>-</v>
      </c>
      <c r="I1088" s="90">
        <f>IF(D1088&lt;&gt;0,E1088/D1088,"-")</f>
        <v>0</v>
      </c>
      <c r="J1088" s="89">
        <f>SUBTOTAL(9,J1089:J1103)</f>
        <v>0</v>
      </c>
      <c r="K1088" s="89">
        <f>SUBTOTAL(9,K1089:K1103)</f>
        <v>0</v>
      </c>
      <c r="L1088" s="89">
        <f>SUBTOTAL(9,L1089:L1103)</f>
        <v>0</v>
      </c>
    </row>
    <row r="1089" spans="1:12" ht="30" hidden="1" customHeight="1" x14ac:dyDescent="0.25">
      <c r="A1089" s="70"/>
      <c r="B1089" s="70"/>
      <c r="C1089" s="71"/>
      <c r="D1089" s="91"/>
      <c r="E1089" s="91"/>
      <c r="F1089" s="91"/>
      <c r="G1089" s="78"/>
      <c r="H1089" s="79"/>
      <c r="I1089" s="79"/>
      <c r="J1089" s="78"/>
      <c r="K1089" s="78"/>
      <c r="L1089" s="78"/>
    </row>
    <row r="1090" spans="1:12" ht="409.6" hidden="1" customHeight="1" x14ac:dyDescent="0.25">
      <c r="A1090" s="92" t="s">
        <v>313</v>
      </c>
      <c r="B1090" s="92" t="s">
        <v>314</v>
      </c>
      <c r="C1090" s="93">
        <f>SUBTOTAL(9,C1091:C1102)</f>
        <v>0</v>
      </c>
      <c r="D1090" s="93">
        <f>SUBTOTAL(9,D1091:D1102)</f>
        <v>40000</v>
      </c>
      <c r="E1090" s="93">
        <f>SUBTOTAL(9,E1091:E1102)</f>
        <v>0</v>
      </c>
      <c r="F1090" s="93">
        <f>G1090-D1090</f>
        <v>-40000</v>
      </c>
      <c r="G1090" s="93">
        <f>SUBTOTAL(9,G1091:G1102)</f>
        <v>0</v>
      </c>
      <c r="H1090" s="94" t="str">
        <f>IF(C1090&lt;&gt;0,E1090/C1090,"-")</f>
        <v>-</v>
      </c>
      <c r="I1090" s="94">
        <f>IF(D1090&lt;&gt;0,E1090/D1090,"-")</f>
        <v>0</v>
      </c>
      <c r="J1090" s="93">
        <f>SUBTOTAL(9,J1091:J1102)</f>
        <v>0</v>
      </c>
      <c r="K1090" s="93">
        <f>SUBTOTAL(9,K1091:K1102)</f>
        <v>0</v>
      </c>
      <c r="L1090" s="93">
        <f>SUBTOTAL(9,L1091:L1102)</f>
        <v>0</v>
      </c>
    </row>
    <row r="1091" spans="1:12" ht="30" hidden="1" customHeight="1" x14ac:dyDescent="0.25">
      <c r="A1091" s="70"/>
      <c r="B1091" s="70"/>
      <c r="C1091" s="71"/>
      <c r="D1091" s="6"/>
      <c r="E1091" s="6"/>
      <c r="F1091" s="6"/>
      <c r="G1091" s="78"/>
      <c r="H1091" s="79"/>
      <c r="I1091" s="79"/>
      <c r="J1091" s="78"/>
      <c r="K1091" s="78"/>
      <c r="L1091" s="78"/>
    </row>
    <row r="1092" spans="1:12" ht="409.6" hidden="1" customHeight="1" x14ac:dyDescent="0.25">
      <c r="A1092" s="95" t="s">
        <v>313</v>
      </c>
      <c r="B1092" s="95" t="s">
        <v>314</v>
      </c>
      <c r="C1092" s="96">
        <f>SUBTOTAL(9,C1093:C1101)</f>
        <v>0</v>
      </c>
      <c r="D1092" s="96">
        <f>SUBTOTAL(9,D1093:D1101)</f>
        <v>40000</v>
      </c>
      <c r="E1092" s="96">
        <f>SUBTOTAL(9,E1093:E1101)</f>
        <v>0</v>
      </c>
      <c r="F1092" s="96">
        <f>G1092-D1092</f>
        <v>-40000</v>
      </c>
      <c r="G1092" s="96">
        <f>SUBTOTAL(9,G1093:G1101)</f>
        <v>0</v>
      </c>
      <c r="H1092" s="97" t="str">
        <f>IF(C1092&lt;&gt;0,E1092/C1092,"-")</f>
        <v>-</v>
      </c>
      <c r="I1092" s="97">
        <f>IF(D1092&lt;&gt;0,E1092/D1092,"-")</f>
        <v>0</v>
      </c>
      <c r="J1092" s="96">
        <f>SUBTOTAL(9,J1093:J1101)</f>
        <v>0</v>
      </c>
      <c r="K1092" s="96">
        <f>SUBTOTAL(9,K1093:K1101)</f>
        <v>0</v>
      </c>
      <c r="L1092" s="96">
        <f>SUBTOTAL(9,L1093:L1101)</f>
        <v>0</v>
      </c>
    </row>
    <row r="1093" spans="1:12" ht="30" hidden="1" customHeight="1" x14ac:dyDescent="0.25">
      <c r="A1093" s="70"/>
      <c r="B1093" s="70"/>
      <c r="C1093" s="71"/>
      <c r="D1093" s="98"/>
      <c r="E1093" s="98"/>
      <c r="F1093" s="98"/>
      <c r="G1093" s="78"/>
      <c r="H1093" s="79"/>
      <c r="I1093" s="79"/>
      <c r="J1093" s="78"/>
      <c r="K1093" s="78"/>
      <c r="L1093" s="78"/>
    </row>
    <row r="1094" spans="1:12" ht="409.6" hidden="1" customHeight="1" x14ac:dyDescent="0.25">
      <c r="A1094" s="99" t="s">
        <v>313</v>
      </c>
      <c r="B1094" s="99" t="s">
        <v>314</v>
      </c>
      <c r="C1094" s="100">
        <f>SUBTOTAL(9,C1095:C1100)</f>
        <v>0</v>
      </c>
      <c r="D1094" s="100">
        <f>SUBTOTAL(9,D1095:D1100)</f>
        <v>40000</v>
      </c>
      <c r="E1094" s="100">
        <f>SUBTOTAL(9,E1095:E1100)</f>
        <v>0</v>
      </c>
      <c r="F1094" s="100">
        <f>G1094-D1094</f>
        <v>-40000</v>
      </c>
      <c r="G1094" s="100">
        <f>SUBTOTAL(9,G1095:G1100)</f>
        <v>0</v>
      </c>
      <c r="H1094" s="101" t="str">
        <f>IF(C1094&lt;&gt;0,E1094/C1094,"-")</f>
        <v>-</v>
      </c>
      <c r="I1094" s="101">
        <f>IF(D1094&lt;&gt;0,E1094/D1094,"-")</f>
        <v>0</v>
      </c>
      <c r="J1094" s="100">
        <f>SUBTOTAL(9,J1095:J1100)</f>
        <v>0</v>
      </c>
      <c r="K1094" s="100">
        <f>SUBTOTAL(9,K1095:K1100)</f>
        <v>0</v>
      </c>
      <c r="L1094" s="100">
        <f>SUBTOTAL(9,L1095:L1100)</f>
        <v>0</v>
      </c>
    </row>
    <row r="1095" spans="1:12" ht="22.5" hidden="1" customHeight="1" x14ac:dyDescent="0.25">
      <c r="A1095" s="70"/>
      <c r="B1095" s="70"/>
      <c r="C1095" s="71"/>
      <c r="D1095" s="98"/>
      <c r="E1095" s="98"/>
      <c r="F1095" s="98"/>
      <c r="G1095" s="98"/>
      <c r="H1095" s="102"/>
      <c r="I1095" s="102"/>
      <c r="J1095" s="98"/>
      <c r="K1095" s="98"/>
      <c r="L1095" s="98"/>
    </row>
    <row r="1096" spans="1:12" ht="409.6" hidden="1" customHeight="1" x14ac:dyDescent="0.25">
      <c r="A1096" s="103" t="s">
        <v>313</v>
      </c>
      <c r="B1096" s="103" t="s">
        <v>314</v>
      </c>
      <c r="C1096" s="98">
        <f>SUBTOTAL(9,C1097:C1099)</f>
        <v>0</v>
      </c>
      <c r="D1096" s="98">
        <f>SUBTOTAL(9,D1097:D1099)</f>
        <v>40000</v>
      </c>
      <c r="E1096" s="98">
        <f>SUBTOTAL(9,E1097:E1099)</f>
        <v>0</v>
      </c>
      <c r="F1096" s="98">
        <f>G1096-D1096</f>
        <v>-40000</v>
      </c>
      <c r="G1096" s="98">
        <f>SUBTOTAL(9,G1097:G1099)</f>
        <v>0</v>
      </c>
      <c r="H1096" s="102" t="str">
        <f>IF(C1096&lt;&gt;0,E1096/C1096,"-")</f>
        <v>-</v>
      </c>
      <c r="I1096" s="102">
        <f>IF(D1096&lt;&gt;0,E1096/D1096,"-")</f>
        <v>0</v>
      </c>
      <c r="J1096" s="98">
        <f>SUBTOTAL(9,J1097:J1099)</f>
        <v>0</v>
      </c>
      <c r="K1096" s="98">
        <f>SUBTOTAL(9,K1097:K1099)</f>
        <v>0</v>
      </c>
      <c r="L1096" s="98">
        <f>SUBTOTAL(9,L1097:L1099)</f>
        <v>0</v>
      </c>
    </row>
    <row r="1097" spans="1:12" ht="30" hidden="1" customHeight="1" x14ac:dyDescent="0.25">
      <c r="A1097" s="70"/>
      <c r="B1097" s="70"/>
      <c r="C1097" s="71"/>
      <c r="D1097" s="104"/>
      <c r="E1097" s="104"/>
      <c r="F1097" s="104"/>
      <c r="G1097" s="78"/>
      <c r="H1097" s="79"/>
      <c r="I1097" s="79"/>
      <c r="J1097" s="78"/>
      <c r="K1097" s="78"/>
      <c r="L1097" s="78"/>
    </row>
    <row r="1098" spans="1:12" ht="15" customHeight="1" x14ac:dyDescent="0.25">
      <c r="A1098" s="105" t="s">
        <v>315</v>
      </c>
      <c r="B1098" s="105" t="s">
        <v>316</v>
      </c>
      <c r="C1098" s="106">
        <v>0</v>
      </c>
      <c r="D1098" s="106">
        <v>40000</v>
      </c>
      <c r="E1098" s="106">
        <v>0</v>
      </c>
      <c r="F1098" s="106">
        <f>G1098-D1098</f>
        <v>-40000</v>
      </c>
      <c r="G1098" s="106"/>
      <c r="H1098" s="107" t="str">
        <f>IF(C1098&lt;&gt;0,0/C1098,"-")</f>
        <v>-</v>
      </c>
      <c r="I1098" s="107">
        <f>IF(D1098&lt;&gt;0,E1098/D1098,"-")</f>
        <v>0</v>
      </c>
      <c r="J1098" s="106">
        <v>0</v>
      </c>
      <c r="K1098" s="108">
        <v>0</v>
      </c>
      <c r="L1098" s="108">
        <v>0</v>
      </c>
    </row>
    <row r="1099" spans="1:12" hidden="1" x14ac:dyDescent="0.25">
      <c r="A1099" s="70"/>
      <c r="B1099" s="70"/>
      <c r="C1099" s="71"/>
      <c r="D1099" s="106"/>
      <c r="E1099" s="106"/>
      <c r="F1099" s="106"/>
      <c r="G1099" s="106"/>
      <c r="H1099" s="107"/>
      <c r="I1099" s="107"/>
      <c r="J1099" s="106"/>
      <c r="K1099" s="106"/>
      <c r="L1099" s="106"/>
    </row>
    <row r="1100" spans="1:12" hidden="1" x14ac:dyDescent="0.25">
      <c r="A1100" s="70"/>
      <c r="B1100" s="70"/>
      <c r="C1100" s="71"/>
      <c r="D1100" s="71"/>
      <c r="E1100" s="71"/>
      <c r="F1100" s="71"/>
      <c r="G1100" s="78"/>
      <c r="H1100" s="79"/>
      <c r="I1100" s="79"/>
      <c r="J1100" s="78"/>
      <c r="K1100" s="78"/>
      <c r="L1100" s="78"/>
    </row>
    <row r="1101" spans="1:12" ht="20.100000000000001" hidden="1" customHeight="1" x14ac:dyDescent="0.25">
      <c r="A1101" s="70"/>
      <c r="B1101" s="70"/>
      <c r="C1101" s="71"/>
      <c r="D1101" s="71"/>
      <c r="E1101" s="71"/>
      <c r="F1101" s="71"/>
      <c r="G1101" s="78"/>
      <c r="H1101" s="79"/>
      <c r="I1101" s="79"/>
      <c r="J1101" s="78"/>
      <c r="K1101" s="78"/>
      <c r="L1101" s="78"/>
    </row>
    <row r="1102" spans="1:12" ht="20.100000000000001" hidden="1" customHeight="1" x14ac:dyDescent="0.25">
      <c r="A1102" s="70"/>
      <c r="B1102" s="70"/>
      <c r="C1102" s="71"/>
      <c r="D1102" s="71"/>
      <c r="E1102" s="71"/>
      <c r="F1102" s="71"/>
      <c r="G1102" s="78"/>
      <c r="H1102" s="79"/>
      <c r="I1102" s="79"/>
      <c r="J1102" s="78"/>
      <c r="K1102" s="78"/>
      <c r="L1102" s="78"/>
    </row>
    <row r="1103" spans="1:12" ht="20.100000000000001" hidden="1" customHeight="1" x14ac:dyDescent="0.25">
      <c r="A1103" s="70"/>
      <c r="B1103" s="70"/>
      <c r="C1103" s="71"/>
      <c r="D1103" s="71"/>
      <c r="E1103" s="71"/>
      <c r="F1103" s="71"/>
      <c r="G1103" s="78"/>
      <c r="H1103" s="79"/>
      <c r="I1103" s="79"/>
      <c r="J1103" s="78"/>
      <c r="K1103" s="78"/>
      <c r="L1103" s="78"/>
    </row>
    <row r="1104" spans="1:12" ht="20.100000000000001" hidden="1" customHeight="1" x14ac:dyDescent="0.25">
      <c r="A1104" s="70"/>
      <c r="B1104" s="70"/>
      <c r="C1104" s="71"/>
      <c r="D1104" s="71"/>
      <c r="E1104" s="71"/>
      <c r="F1104" s="71"/>
      <c r="G1104" s="78"/>
      <c r="H1104" s="79"/>
      <c r="I1104" s="79"/>
      <c r="J1104" s="78"/>
      <c r="K1104" s="78"/>
      <c r="L1104" s="78"/>
    </row>
    <row r="1105" spans="1:12" s="4" customFormat="1" ht="18" customHeight="1" x14ac:dyDescent="0.25">
      <c r="A1105" s="84" t="s">
        <v>317</v>
      </c>
      <c r="B1105" s="84" t="s">
        <v>318</v>
      </c>
      <c r="C1105" s="85">
        <f>SUBTOTAL(9,C1106:C1123)</f>
        <v>0</v>
      </c>
      <c r="D1105" s="85">
        <f>SUBTOTAL(9,D1106:D1123)</f>
        <v>10000</v>
      </c>
      <c r="E1105" s="85">
        <f>SUBTOTAL(9,E1106:E1123)</f>
        <v>0</v>
      </c>
      <c r="F1105" s="85">
        <f>G1105-D1105</f>
        <v>-10000</v>
      </c>
      <c r="G1105" s="85">
        <f>SUBTOTAL(9,G1106:G1123)</f>
        <v>0</v>
      </c>
      <c r="H1105" s="86" t="str">
        <f>IF(C1105&lt;&gt;0,E1105/C1105,"-")</f>
        <v>-</v>
      </c>
      <c r="I1105" s="86">
        <f>IF(D1105&lt;&gt;0,E1105/D1105,"-")</f>
        <v>0</v>
      </c>
      <c r="J1105" s="85">
        <f>SUBTOTAL(9,J1106:J1123)</f>
        <v>0</v>
      </c>
      <c r="K1105" s="85">
        <f>SUBTOTAL(9,K1106:K1123)</f>
        <v>0</v>
      </c>
      <c r="L1105" s="85">
        <f>SUBTOTAL(9,L1106:L1123)</f>
        <v>0</v>
      </c>
    </row>
    <row r="1106" spans="1:12" ht="30" hidden="1" customHeight="1" x14ac:dyDescent="0.25">
      <c r="A1106" s="70"/>
      <c r="B1106" s="70"/>
      <c r="C1106" s="71"/>
      <c r="D1106" s="87"/>
      <c r="E1106" s="87"/>
      <c r="F1106" s="87"/>
      <c r="G1106" s="78"/>
      <c r="H1106" s="79"/>
      <c r="I1106" s="79"/>
      <c r="J1106" s="78"/>
      <c r="K1106" s="78"/>
      <c r="L1106" s="78"/>
    </row>
    <row r="1107" spans="1:12" ht="409.6" hidden="1" customHeight="1" x14ac:dyDescent="0.25">
      <c r="A1107" s="88" t="s">
        <v>317</v>
      </c>
      <c r="B1107" s="88" t="s">
        <v>318</v>
      </c>
      <c r="C1107" s="89">
        <f>SUBTOTAL(9,C1108:C1122)</f>
        <v>0</v>
      </c>
      <c r="D1107" s="89">
        <f>SUBTOTAL(9,D1108:D1122)</f>
        <v>10000</v>
      </c>
      <c r="E1107" s="89">
        <f>SUBTOTAL(9,E1108:E1122)</f>
        <v>0</v>
      </c>
      <c r="F1107" s="89">
        <f>G1107-D1107</f>
        <v>-10000</v>
      </c>
      <c r="G1107" s="89">
        <f>SUBTOTAL(9,G1108:G1122)</f>
        <v>0</v>
      </c>
      <c r="H1107" s="90" t="str">
        <f>IF(C1107&lt;&gt;0,E1107/C1107,"-")</f>
        <v>-</v>
      </c>
      <c r="I1107" s="90">
        <f>IF(D1107&lt;&gt;0,E1107/D1107,"-")</f>
        <v>0</v>
      </c>
      <c r="J1107" s="89">
        <f>SUBTOTAL(9,J1108:J1122)</f>
        <v>0</v>
      </c>
      <c r="K1107" s="89">
        <f>SUBTOTAL(9,K1108:K1122)</f>
        <v>0</v>
      </c>
      <c r="L1107" s="89">
        <f>SUBTOTAL(9,L1108:L1122)</f>
        <v>0</v>
      </c>
    </row>
    <row r="1108" spans="1:12" ht="30" hidden="1" customHeight="1" x14ac:dyDescent="0.25">
      <c r="A1108" s="70"/>
      <c r="B1108" s="70"/>
      <c r="C1108" s="71"/>
      <c r="D1108" s="91"/>
      <c r="E1108" s="91"/>
      <c r="F1108" s="91"/>
      <c r="G1108" s="78"/>
      <c r="H1108" s="79"/>
      <c r="I1108" s="79"/>
      <c r="J1108" s="78"/>
      <c r="K1108" s="78"/>
      <c r="L1108" s="78"/>
    </row>
    <row r="1109" spans="1:12" ht="409.6" hidden="1" customHeight="1" x14ac:dyDescent="0.25">
      <c r="A1109" s="92" t="s">
        <v>317</v>
      </c>
      <c r="B1109" s="92" t="s">
        <v>318</v>
      </c>
      <c r="C1109" s="93">
        <f>SUBTOTAL(9,C1110:C1121)</f>
        <v>0</v>
      </c>
      <c r="D1109" s="93">
        <f>SUBTOTAL(9,D1110:D1121)</f>
        <v>10000</v>
      </c>
      <c r="E1109" s="93">
        <f>SUBTOTAL(9,E1110:E1121)</f>
        <v>0</v>
      </c>
      <c r="F1109" s="93">
        <f>G1109-D1109</f>
        <v>-10000</v>
      </c>
      <c r="G1109" s="93">
        <f>SUBTOTAL(9,G1110:G1121)</f>
        <v>0</v>
      </c>
      <c r="H1109" s="94" t="str">
        <f>IF(C1109&lt;&gt;0,E1109/C1109,"-")</f>
        <v>-</v>
      </c>
      <c r="I1109" s="94">
        <f>IF(D1109&lt;&gt;0,E1109/D1109,"-")</f>
        <v>0</v>
      </c>
      <c r="J1109" s="93">
        <f>SUBTOTAL(9,J1110:J1121)</f>
        <v>0</v>
      </c>
      <c r="K1109" s="93">
        <f>SUBTOTAL(9,K1110:K1121)</f>
        <v>0</v>
      </c>
      <c r="L1109" s="93">
        <f>SUBTOTAL(9,L1110:L1121)</f>
        <v>0</v>
      </c>
    </row>
    <row r="1110" spans="1:12" ht="30" hidden="1" customHeight="1" x14ac:dyDescent="0.25">
      <c r="A1110" s="70"/>
      <c r="B1110" s="70"/>
      <c r="C1110" s="71"/>
      <c r="D1110" s="6"/>
      <c r="E1110" s="6"/>
      <c r="F1110" s="6"/>
      <c r="G1110" s="78"/>
      <c r="H1110" s="79"/>
      <c r="I1110" s="79"/>
      <c r="J1110" s="78"/>
      <c r="K1110" s="78"/>
      <c r="L1110" s="78"/>
    </row>
    <row r="1111" spans="1:12" ht="409.6" hidden="1" customHeight="1" x14ac:dyDescent="0.25">
      <c r="A1111" s="95" t="s">
        <v>317</v>
      </c>
      <c r="B1111" s="95" t="s">
        <v>318</v>
      </c>
      <c r="C1111" s="96">
        <f>SUBTOTAL(9,C1112:C1120)</f>
        <v>0</v>
      </c>
      <c r="D1111" s="96">
        <f>SUBTOTAL(9,D1112:D1120)</f>
        <v>10000</v>
      </c>
      <c r="E1111" s="96">
        <f>SUBTOTAL(9,E1112:E1120)</f>
        <v>0</v>
      </c>
      <c r="F1111" s="96">
        <f>G1111-D1111</f>
        <v>-10000</v>
      </c>
      <c r="G1111" s="96">
        <f>SUBTOTAL(9,G1112:G1120)</f>
        <v>0</v>
      </c>
      <c r="H1111" s="97" t="str">
        <f>IF(C1111&lt;&gt;0,E1111/C1111,"-")</f>
        <v>-</v>
      </c>
      <c r="I1111" s="97">
        <f>IF(D1111&lt;&gt;0,E1111/D1111,"-")</f>
        <v>0</v>
      </c>
      <c r="J1111" s="96">
        <f>SUBTOTAL(9,J1112:J1120)</f>
        <v>0</v>
      </c>
      <c r="K1111" s="96">
        <f>SUBTOTAL(9,K1112:K1120)</f>
        <v>0</v>
      </c>
      <c r="L1111" s="96">
        <f>SUBTOTAL(9,L1112:L1120)</f>
        <v>0</v>
      </c>
    </row>
    <row r="1112" spans="1:12" ht="30" hidden="1" customHeight="1" x14ac:dyDescent="0.25">
      <c r="A1112" s="70"/>
      <c r="B1112" s="70"/>
      <c r="C1112" s="71"/>
      <c r="D1112" s="98"/>
      <c r="E1112" s="98"/>
      <c r="F1112" s="98"/>
      <c r="G1112" s="78"/>
      <c r="H1112" s="79"/>
      <c r="I1112" s="79"/>
      <c r="J1112" s="78"/>
      <c r="K1112" s="78"/>
      <c r="L1112" s="78"/>
    </row>
    <row r="1113" spans="1:12" ht="409.6" hidden="1" customHeight="1" x14ac:dyDescent="0.25">
      <c r="A1113" s="99" t="s">
        <v>317</v>
      </c>
      <c r="B1113" s="99" t="s">
        <v>318</v>
      </c>
      <c r="C1113" s="100">
        <f>SUBTOTAL(9,C1114:C1119)</f>
        <v>0</v>
      </c>
      <c r="D1113" s="100">
        <f>SUBTOTAL(9,D1114:D1119)</f>
        <v>10000</v>
      </c>
      <c r="E1113" s="100">
        <f>SUBTOTAL(9,E1114:E1119)</f>
        <v>0</v>
      </c>
      <c r="F1113" s="100">
        <f>G1113-D1113</f>
        <v>-10000</v>
      </c>
      <c r="G1113" s="100">
        <f>SUBTOTAL(9,G1114:G1119)</f>
        <v>0</v>
      </c>
      <c r="H1113" s="101" t="str">
        <f>IF(C1113&lt;&gt;0,E1113/C1113,"-")</f>
        <v>-</v>
      </c>
      <c r="I1113" s="101">
        <f>IF(D1113&lt;&gt;0,E1113/D1113,"-")</f>
        <v>0</v>
      </c>
      <c r="J1113" s="100">
        <f>SUBTOTAL(9,J1114:J1119)</f>
        <v>0</v>
      </c>
      <c r="K1113" s="100">
        <f>SUBTOTAL(9,K1114:K1119)</f>
        <v>0</v>
      </c>
      <c r="L1113" s="100">
        <f>SUBTOTAL(9,L1114:L1119)</f>
        <v>0</v>
      </c>
    </row>
    <row r="1114" spans="1:12" ht="22.5" hidden="1" customHeight="1" x14ac:dyDescent="0.25">
      <c r="A1114" s="70"/>
      <c r="B1114" s="70"/>
      <c r="C1114" s="71"/>
      <c r="D1114" s="98"/>
      <c r="E1114" s="98"/>
      <c r="F1114" s="98"/>
      <c r="G1114" s="98"/>
      <c r="H1114" s="102"/>
      <c r="I1114" s="102"/>
      <c r="J1114" s="98"/>
      <c r="K1114" s="98"/>
      <c r="L1114" s="98"/>
    </row>
    <row r="1115" spans="1:12" ht="409.6" hidden="1" customHeight="1" x14ac:dyDescent="0.25">
      <c r="A1115" s="103" t="s">
        <v>317</v>
      </c>
      <c r="B1115" s="103" t="s">
        <v>318</v>
      </c>
      <c r="C1115" s="98">
        <f>SUBTOTAL(9,C1116:C1118)</f>
        <v>0</v>
      </c>
      <c r="D1115" s="98">
        <f>SUBTOTAL(9,D1116:D1118)</f>
        <v>10000</v>
      </c>
      <c r="E1115" s="98">
        <f>SUBTOTAL(9,E1116:E1118)</f>
        <v>0</v>
      </c>
      <c r="F1115" s="98">
        <f>G1115-D1115</f>
        <v>-10000</v>
      </c>
      <c r="G1115" s="98">
        <f>SUBTOTAL(9,G1116:G1118)</f>
        <v>0</v>
      </c>
      <c r="H1115" s="102" t="str">
        <f>IF(C1115&lt;&gt;0,E1115/C1115,"-")</f>
        <v>-</v>
      </c>
      <c r="I1115" s="102">
        <f>IF(D1115&lt;&gt;0,E1115/D1115,"-")</f>
        <v>0</v>
      </c>
      <c r="J1115" s="98">
        <f>SUBTOTAL(9,J1116:J1118)</f>
        <v>0</v>
      </c>
      <c r="K1115" s="98">
        <f>SUBTOTAL(9,K1116:K1118)</f>
        <v>0</v>
      </c>
      <c r="L1115" s="98">
        <f>SUBTOTAL(9,L1116:L1118)</f>
        <v>0</v>
      </c>
    </row>
    <row r="1116" spans="1:12" ht="30" hidden="1" customHeight="1" x14ac:dyDescent="0.25">
      <c r="A1116" s="70"/>
      <c r="B1116" s="70"/>
      <c r="C1116" s="71"/>
      <c r="D1116" s="104"/>
      <c r="E1116" s="104"/>
      <c r="F1116" s="104"/>
      <c r="G1116" s="78"/>
      <c r="H1116" s="79"/>
      <c r="I1116" s="79"/>
      <c r="J1116" s="78"/>
      <c r="K1116" s="78"/>
      <c r="L1116" s="78"/>
    </row>
    <row r="1117" spans="1:12" ht="15" customHeight="1" x14ac:dyDescent="0.25">
      <c r="A1117" s="105" t="s">
        <v>319</v>
      </c>
      <c r="B1117" s="105" t="s">
        <v>320</v>
      </c>
      <c r="C1117" s="106">
        <v>0</v>
      </c>
      <c r="D1117" s="106">
        <v>10000</v>
      </c>
      <c r="E1117" s="106">
        <v>0</v>
      </c>
      <c r="F1117" s="106">
        <f>G1117-D1117</f>
        <v>-10000</v>
      </c>
      <c r="G1117" s="106"/>
      <c r="H1117" s="107" t="str">
        <f>IF(C1117&lt;&gt;0,0/C1117,"-")</f>
        <v>-</v>
      </c>
      <c r="I1117" s="107">
        <f>IF(D1117&lt;&gt;0,E1117/D1117,"-")</f>
        <v>0</v>
      </c>
      <c r="J1117" s="106">
        <v>0</v>
      </c>
      <c r="K1117" s="108">
        <v>0</v>
      </c>
      <c r="L1117" s="108">
        <v>0</v>
      </c>
    </row>
    <row r="1118" spans="1:12" hidden="1" x14ac:dyDescent="0.25">
      <c r="A1118" s="70"/>
      <c r="B1118" s="70"/>
      <c r="C1118" s="71"/>
      <c r="D1118" s="106"/>
      <c r="E1118" s="106"/>
      <c r="F1118" s="106"/>
      <c r="G1118" s="106"/>
      <c r="H1118" s="107"/>
      <c r="I1118" s="107"/>
      <c r="J1118" s="106"/>
      <c r="K1118" s="106"/>
      <c r="L1118" s="106"/>
    </row>
    <row r="1119" spans="1:12" hidden="1" x14ac:dyDescent="0.25">
      <c r="A1119" s="70"/>
      <c r="B1119" s="70"/>
      <c r="C1119" s="71"/>
      <c r="D1119" s="71"/>
      <c r="E1119" s="71"/>
      <c r="F1119" s="71"/>
      <c r="G1119" s="78"/>
      <c r="H1119" s="79"/>
      <c r="I1119" s="79"/>
      <c r="J1119" s="78"/>
      <c r="K1119" s="78"/>
      <c r="L1119" s="78"/>
    </row>
    <row r="1120" spans="1:12" ht="20.100000000000001" hidden="1" customHeight="1" x14ac:dyDescent="0.25">
      <c r="A1120" s="70"/>
      <c r="B1120" s="70"/>
      <c r="C1120" s="71"/>
      <c r="D1120" s="71"/>
      <c r="E1120" s="71"/>
      <c r="F1120" s="71"/>
      <c r="G1120" s="78"/>
      <c r="H1120" s="79"/>
      <c r="I1120" s="79"/>
      <c r="J1120" s="78"/>
      <c r="K1120" s="78"/>
      <c r="L1120" s="78"/>
    </row>
    <row r="1121" spans="1:12" ht="20.100000000000001" hidden="1" customHeight="1" x14ac:dyDescent="0.25">
      <c r="A1121" s="70"/>
      <c r="B1121" s="70"/>
      <c r="C1121" s="71"/>
      <c r="D1121" s="71"/>
      <c r="E1121" s="71"/>
      <c r="F1121" s="71"/>
      <c r="G1121" s="78"/>
      <c r="H1121" s="79"/>
      <c r="I1121" s="79"/>
      <c r="J1121" s="78"/>
      <c r="K1121" s="78"/>
      <c r="L1121" s="78"/>
    </row>
    <row r="1122" spans="1:12" ht="20.100000000000001" hidden="1" customHeight="1" x14ac:dyDescent="0.25">
      <c r="A1122" s="70"/>
      <c r="B1122" s="70"/>
      <c r="C1122" s="71"/>
      <c r="D1122" s="71"/>
      <c r="E1122" s="71"/>
      <c r="F1122" s="71"/>
      <c r="G1122" s="78"/>
      <c r="H1122" s="79"/>
      <c r="I1122" s="79"/>
      <c r="J1122" s="78"/>
      <c r="K1122" s="78"/>
      <c r="L1122" s="78"/>
    </row>
    <row r="1123" spans="1:12" ht="20.100000000000001" hidden="1" customHeight="1" x14ac:dyDescent="0.25">
      <c r="A1123" s="70"/>
      <c r="B1123" s="70"/>
      <c r="C1123" s="71"/>
      <c r="D1123" s="71"/>
      <c r="E1123" s="71"/>
      <c r="F1123" s="71"/>
      <c r="G1123" s="78"/>
      <c r="H1123" s="79"/>
      <c r="I1123" s="79"/>
      <c r="J1123" s="78"/>
      <c r="K1123" s="78"/>
      <c r="L1123" s="78"/>
    </row>
    <row r="1124" spans="1:12" ht="20.100000000000001" hidden="1" customHeight="1" x14ac:dyDescent="0.25">
      <c r="A1124" s="70"/>
      <c r="B1124" s="70"/>
      <c r="C1124" s="71"/>
      <c r="D1124" s="71"/>
      <c r="E1124" s="71"/>
      <c r="F1124" s="71"/>
      <c r="G1124" s="78"/>
      <c r="H1124" s="79"/>
      <c r="I1124" s="79"/>
      <c r="J1124" s="78"/>
      <c r="K1124" s="78"/>
      <c r="L1124" s="78"/>
    </row>
    <row r="1125" spans="1:12" hidden="1" x14ac:dyDescent="0.25">
      <c r="A1125" s="70"/>
      <c r="B1125" s="70"/>
      <c r="C1125" s="71"/>
      <c r="D1125" s="71"/>
      <c r="E1125" s="71"/>
      <c r="F1125" s="71"/>
      <c r="G1125" s="78"/>
      <c r="H1125" s="79"/>
      <c r="I1125" s="79"/>
      <c r="J1125" s="78"/>
      <c r="K1125" s="78"/>
      <c r="L1125" s="78"/>
    </row>
    <row r="1126" spans="1:12" hidden="1" x14ac:dyDescent="0.25">
      <c r="A1126" s="70"/>
      <c r="B1126" s="70"/>
      <c r="C1126" s="71"/>
      <c r="D1126" s="71"/>
      <c r="E1126" s="71"/>
      <c r="F1126" s="71"/>
      <c r="G1126" s="78"/>
      <c r="H1126" s="79"/>
      <c r="I1126" s="79"/>
      <c r="J1126" s="78"/>
      <c r="K1126" s="78"/>
      <c r="L1126" s="78"/>
    </row>
    <row r="1127" spans="1:12" ht="27.75" customHeight="1" x14ac:dyDescent="0.25">
      <c r="A1127" s="109" t="s">
        <v>321</v>
      </c>
      <c r="B1127" s="109"/>
      <c r="C1127" s="110">
        <f>SUBTOTAL(9,C510:C1126)</f>
        <v>0</v>
      </c>
      <c r="D1127" s="110">
        <f>SUBTOTAL(9,D510:D1126)</f>
        <v>108138459</v>
      </c>
      <c r="E1127" s="110">
        <f>SUBTOTAL(9,E510:E1126)</f>
        <v>3350555.93</v>
      </c>
      <c r="F1127" s="110">
        <f>G1127-D1127</f>
        <v>-108138459</v>
      </c>
      <c r="G1127" s="110">
        <f>SUBTOTAL(9,G510:G1126)</f>
        <v>0</v>
      </c>
      <c r="H1127" s="111" t="str">
        <f>IF(C1127&lt;&gt;0,E1127/C1127,"-")</f>
        <v>-</v>
      </c>
      <c r="I1127" s="111">
        <f>IF(D1127&lt;&gt;0,E1127/D1127,"-")</f>
        <v>3.0983943741976203E-2</v>
      </c>
      <c r="J1127" s="110">
        <f>SUBTOTAL(9,J510:J1126)</f>
        <v>9352545</v>
      </c>
      <c r="K1127" s="110">
        <f>SUBTOTAL(9,K510:K1126)</f>
        <v>6835000</v>
      </c>
      <c r="L1127" s="110">
        <f>SUBTOTAL(9,L510:L1126)</f>
        <v>8235000</v>
      </c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77452-CE8A-49F4-85F4-8326ECF5E2F6}">
  <dimension ref="A1:L562"/>
  <sheetViews>
    <sheetView topLeftCell="A4" workbookViewId="0">
      <selection activeCell="B551" sqref="B551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  <col min="257" max="257" width="7.85546875" customWidth="1"/>
    <col min="258" max="258" width="59.5703125" customWidth="1"/>
    <col min="259" max="259" width="0" hidden="1" customWidth="1"/>
    <col min="260" max="261" width="18.7109375" customWidth="1"/>
    <col min="262" max="264" width="0" hidden="1" customWidth="1"/>
    <col min="265" max="265" width="10.7109375" customWidth="1"/>
    <col min="266" max="268" width="0" hidden="1" customWidth="1"/>
    <col min="513" max="513" width="7.85546875" customWidth="1"/>
    <col min="514" max="514" width="59.5703125" customWidth="1"/>
    <col min="515" max="515" width="0" hidden="1" customWidth="1"/>
    <col min="516" max="517" width="18.7109375" customWidth="1"/>
    <col min="518" max="520" width="0" hidden="1" customWidth="1"/>
    <col min="521" max="521" width="10.7109375" customWidth="1"/>
    <col min="522" max="524" width="0" hidden="1" customWidth="1"/>
    <col min="769" max="769" width="7.85546875" customWidth="1"/>
    <col min="770" max="770" width="59.5703125" customWidth="1"/>
    <col min="771" max="771" width="0" hidden="1" customWidth="1"/>
    <col min="772" max="773" width="18.7109375" customWidth="1"/>
    <col min="774" max="776" width="0" hidden="1" customWidth="1"/>
    <col min="777" max="777" width="10.7109375" customWidth="1"/>
    <col min="778" max="780" width="0" hidden="1" customWidth="1"/>
    <col min="1025" max="1025" width="7.85546875" customWidth="1"/>
    <col min="1026" max="1026" width="59.5703125" customWidth="1"/>
    <col min="1027" max="1027" width="0" hidden="1" customWidth="1"/>
    <col min="1028" max="1029" width="18.7109375" customWidth="1"/>
    <col min="1030" max="1032" width="0" hidden="1" customWidth="1"/>
    <col min="1033" max="1033" width="10.7109375" customWidth="1"/>
    <col min="1034" max="1036" width="0" hidden="1" customWidth="1"/>
    <col min="1281" max="1281" width="7.85546875" customWidth="1"/>
    <col min="1282" max="1282" width="59.5703125" customWidth="1"/>
    <col min="1283" max="1283" width="0" hidden="1" customWidth="1"/>
    <col min="1284" max="1285" width="18.7109375" customWidth="1"/>
    <col min="1286" max="1288" width="0" hidden="1" customWidth="1"/>
    <col min="1289" max="1289" width="10.7109375" customWidth="1"/>
    <col min="1290" max="1292" width="0" hidden="1" customWidth="1"/>
    <col min="1537" max="1537" width="7.85546875" customWidth="1"/>
    <col min="1538" max="1538" width="59.5703125" customWidth="1"/>
    <col min="1539" max="1539" width="0" hidden="1" customWidth="1"/>
    <col min="1540" max="1541" width="18.7109375" customWidth="1"/>
    <col min="1542" max="1544" width="0" hidden="1" customWidth="1"/>
    <col min="1545" max="1545" width="10.7109375" customWidth="1"/>
    <col min="1546" max="1548" width="0" hidden="1" customWidth="1"/>
    <col min="1793" max="1793" width="7.85546875" customWidth="1"/>
    <col min="1794" max="1794" width="59.5703125" customWidth="1"/>
    <col min="1795" max="1795" width="0" hidden="1" customWidth="1"/>
    <col min="1796" max="1797" width="18.7109375" customWidth="1"/>
    <col min="1798" max="1800" width="0" hidden="1" customWidth="1"/>
    <col min="1801" max="1801" width="10.7109375" customWidth="1"/>
    <col min="1802" max="1804" width="0" hidden="1" customWidth="1"/>
    <col min="2049" max="2049" width="7.85546875" customWidth="1"/>
    <col min="2050" max="2050" width="59.5703125" customWidth="1"/>
    <col min="2051" max="2051" width="0" hidden="1" customWidth="1"/>
    <col min="2052" max="2053" width="18.7109375" customWidth="1"/>
    <col min="2054" max="2056" width="0" hidden="1" customWidth="1"/>
    <col min="2057" max="2057" width="10.7109375" customWidth="1"/>
    <col min="2058" max="2060" width="0" hidden="1" customWidth="1"/>
    <col min="2305" max="2305" width="7.85546875" customWidth="1"/>
    <col min="2306" max="2306" width="59.5703125" customWidth="1"/>
    <col min="2307" max="2307" width="0" hidden="1" customWidth="1"/>
    <col min="2308" max="2309" width="18.7109375" customWidth="1"/>
    <col min="2310" max="2312" width="0" hidden="1" customWidth="1"/>
    <col min="2313" max="2313" width="10.7109375" customWidth="1"/>
    <col min="2314" max="2316" width="0" hidden="1" customWidth="1"/>
    <col min="2561" max="2561" width="7.85546875" customWidth="1"/>
    <col min="2562" max="2562" width="59.5703125" customWidth="1"/>
    <col min="2563" max="2563" width="0" hidden="1" customWidth="1"/>
    <col min="2564" max="2565" width="18.7109375" customWidth="1"/>
    <col min="2566" max="2568" width="0" hidden="1" customWidth="1"/>
    <col min="2569" max="2569" width="10.7109375" customWidth="1"/>
    <col min="2570" max="2572" width="0" hidden="1" customWidth="1"/>
    <col min="2817" max="2817" width="7.85546875" customWidth="1"/>
    <col min="2818" max="2818" width="59.5703125" customWidth="1"/>
    <col min="2819" max="2819" width="0" hidden="1" customWidth="1"/>
    <col min="2820" max="2821" width="18.7109375" customWidth="1"/>
    <col min="2822" max="2824" width="0" hidden="1" customWidth="1"/>
    <col min="2825" max="2825" width="10.7109375" customWidth="1"/>
    <col min="2826" max="2828" width="0" hidden="1" customWidth="1"/>
    <col min="3073" max="3073" width="7.85546875" customWidth="1"/>
    <col min="3074" max="3074" width="59.5703125" customWidth="1"/>
    <col min="3075" max="3075" width="0" hidden="1" customWidth="1"/>
    <col min="3076" max="3077" width="18.7109375" customWidth="1"/>
    <col min="3078" max="3080" width="0" hidden="1" customWidth="1"/>
    <col min="3081" max="3081" width="10.7109375" customWidth="1"/>
    <col min="3082" max="3084" width="0" hidden="1" customWidth="1"/>
    <col min="3329" max="3329" width="7.85546875" customWidth="1"/>
    <col min="3330" max="3330" width="59.5703125" customWidth="1"/>
    <col min="3331" max="3331" width="0" hidden="1" customWidth="1"/>
    <col min="3332" max="3333" width="18.7109375" customWidth="1"/>
    <col min="3334" max="3336" width="0" hidden="1" customWidth="1"/>
    <col min="3337" max="3337" width="10.7109375" customWidth="1"/>
    <col min="3338" max="3340" width="0" hidden="1" customWidth="1"/>
    <col min="3585" max="3585" width="7.85546875" customWidth="1"/>
    <col min="3586" max="3586" width="59.5703125" customWidth="1"/>
    <col min="3587" max="3587" width="0" hidden="1" customWidth="1"/>
    <col min="3588" max="3589" width="18.7109375" customWidth="1"/>
    <col min="3590" max="3592" width="0" hidden="1" customWidth="1"/>
    <col min="3593" max="3593" width="10.7109375" customWidth="1"/>
    <col min="3594" max="3596" width="0" hidden="1" customWidth="1"/>
    <col min="3841" max="3841" width="7.85546875" customWidth="1"/>
    <col min="3842" max="3842" width="59.5703125" customWidth="1"/>
    <col min="3843" max="3843" width="0" hidden="1" customWidth="1"/>
    <col min="3844" max="3845" width="18.7109375" customWidth="1"/>
    <col min="3846" max="3848" width="0" hidden="1" customWidth="1"/>
    <col min="3849" max="3849" width="10.7109375" customWidth="1"/>
    <col min="3850" max="3852" width="0" hidden="1" customWidth="1"/>
    <col min="4097" max="4097" width="7.85546875" customWidth="1"/>
    <col min="4098" max="4098" width="59.5703125" customWidth="1"/>
    <col min="4099" max="4099" width="0" hidden="1" customWidth="1"/>
    <col min="4100" max="4101" width="18.7109375" customWidth="1"/>
    <col min="4102" max="4104" width="0" hidden="1" customWidth="1"/>
    <col min="4105" max="4105" width="10.7109375" customWidth="1"/>
    <col min="4106" max="4108" width="0" hidden="1" customWidth="1"/>
    <col min="4353" max="4353" width="7.85546875" customWidth="1"/>
    <col min="4354" max="4354" width="59.5703125" customWidth="1"/>
    <col min="4355" max="4355" width="0" hidden="1" customWidth="1"/>
    <col min="4356" max="4357" width="18.7109375" customWidth="1"/>
    <col min="4358" max="4360" width="0" hidden="1" customWidth="1"/>
    <col min="4361" max="4361" width="10.7109375" customWidth="1"/>
    <col min="4362" max="4364" width="0" hidden="1" customWidth="1"/>
    <col min="4609" max="4609" width="7.85546875" customWidth="1"/>
    <col min="4610" max="4610" width="59.5703125" customWidth="1"/>
    <col min="4611" max="4611" width="0" hidden="1" customWidth="1"/>
    <col min="4612" max="4613" width="18.7109375" customWidth="1"/>
    <col min="4614" max="4616" width="0" hidden="1" customWidth="1"/>
    <col min="4617" max="4617" width="10.7109375" customWidth="1"/>
    <col min="4618" max="4620" width="0" hidden="1" customWidth="1"/>
    <col min="4865" max="4865" width="7.85546875" customWidth="1"/>
    <col min="4866" max="4866" width="59.5703125" customWidth="1"/>
    <col min="4867" max="4867" width="0" hidden="1" customWidth="1"/>
    <col min="4868" max="4869" width="18.7109375" customWidth="1"/>
    <col min="4870" max="4872" width="0" hidden="1" customWidth="1"/>
    <col min="4873" max="4873" width="10.7109375" customWidth="1"/>
    <col min="4874" max="4876" width="0" hidden="1" customWidth="1"/>
    <col min="5121" max="5121" width="7.85546875" customWidth="1"/>
    <col min="5122" max="5122" width="59.5703125" customWidth="1"/>
    <col min="5123" max="5123" width="0" hidden="1" customWidth="1"/>
    <col min="5124" max="5125" width="18.7109375" customWidth="1"/>
    <col min="5126" max="5128" width="0" hidden="1" customWidth="1"/>
    <col min="5129" max="5129" width="10.7109375" customWidth="1"/>
    <col min="5130" max="5132" width="0" hidden="1" customWidth="1"/>
    <col min="5377" max="5377" width="7.85546875" customWidth="1"/>
    <col min="5378" max="5378" width="59.5703125" customWidth="1"/>
    <col min="5379" max="5379" width="0" hidden="1" customWidth="1"/>
    <col min="5380" max="5381" width="18.7109375" customWidth="1"/>
    <col min="5382" max="5384" width="0" hidden="1" customWidth="1"/>
    <col min="5385" max="5385" width="10.7109375" customWidth="1"/>
    <col min="5386" max="5388" width="0" hidden="1" customWidth="1"/>
    <col min="5633" max="5633" width="7.85546875" customWidth="1"/>
    <col min="5634" max="5634" width="59.5703125" customWidth="1"/>
    <col min="5635" max="5635" width="0" hidden="1" customWidth="1"/>
    <col min="5636" max="5637" width="18.7109375" customWidth="1"/>
    <col min="5638" max="5640" width="0" hidden="1" customWidth="1"/>
    <col min="5641" max="5641" width="10.7109375" customWidth="1"/>
    <col min="5642" max="5644" width="0" hidden="1" customWidth="1"/>
    <col min="5889" max="5889" width="7.85546875" customWidth="1"/>
    <col min="5890" max="5890" width="59.5703125" customWidth="1"/>
    <col min="5891" max="5891" width="0" hidden="1" customWidth="1"/>
    <col min="5892" max="5893" width="18.7109375" customWidth="1"/>
    <col min="5894" max="5896" width="0" hidden="1" customWidth="1"/>
    <col min="5897" max="5897" width="10.7109375" customWidth="1"/>
    <col min="5898" max="5900" width="0" hidden="1" customWidth="1"/>
    <col min="6145" max="6145" width="7.85546875" customWidth="1"/>
    <col min="6146" max="6146" width="59.5703125" customWidth="1"/>
    <col min="6147" max="6147" width="0" hidden="1" customWidth="1"/>
    <col min="6148" max="6149" width="18.7109375" customWidth="1"/>
    <col min="6150" max="6152" width="0" hidden="1" customWidth="1"/>
    <col min="6153" max="6153" width="10.7109375" customWidth="1"/>
    <col min="6154" max="6156" width="0" hidden="1" customWidth="1"/>
    <col min="6401" max="6401" width="7.85546875" customWidth="1"/>
    <col min="6402" max="6402" width="59.5703125" customWidth="1"/>
    <col min="6403" max="6403" width="0" hidden="1" customWidth="1"/>
    <col min="6404" max="6405" width="18.7109375" customWidth="1"/>
    <col min="6406" max="6408" width="0" hidden="1" customWidth="1"/>
    <col min="6409" max="6409" width="10.7109375" customWidth="1"/>
    <col min="6410" max="6412" width="0" hidden="1" customWidth="1"/>
    <col min="6657" max="6657" width="7.85546875" customWidth="1"/>
    <col min="6658" max="6658" width="59.5703125" customWidth="1"/>
    <col min="6659" max="6659" width="0" hidden="1" customWidth="1"/>
    <col min="6660" max="6661" width="18.7109375" customWidth="1"/>
    <col min="6662" max="6664" width="0" hidden="1" customWidth="1"/>
    <col min="6665" max="6665" width="10.7109375" customWidth="1"/>
    <col min="6666" max="6668" width="0" hidden="1" customWidth="1"/>
    <col min="6913" max="6913" width="7.85546875" customWidth="1"/>
    <col min="6914" max="6914" width="59.5703125" customWidth="1"/>
    <col min="6915" max="6915" width="0" hidden="1" customWidth="1"/>
    <col min="6916" max="6917" width="18.7109375" customWidth="1"/>
    <col min="6918" max="6920" width="0" hidden="1" customWidth="1"/>
    <col min="6921" max="6921" width="10.7109375" customWidth="1"/>
    <col min="6922" max="6924" width="0" hidden="1" customWidth="1"/>
    <col min="7169" max="7169" width="7.85546875" customWidth="1"/>
    <col min="7170" max="7170" width="59.5703125" customWidth="1"/>
    <col min="7171" max="7171" width="0" hidden="1" customWidth="1"/>
    <col min="7172" max="7173" width="18.7109375" customWidth="1"/>
    <col min="7174" max="7176" width="0" hidden="1" customWidth="1"/>
    <col min="7177" max="7177" width="10.7109375" customWidth="1"/>
    <col min="7178" max="7180" width="0" hidden="1" customWidth="1"/>
    <col min="7425" max="7425" width="7.85546875" customWidth="1"/>
    <col min="7426" max="7426" width="59.5703125" customWidth="1"/>
    <col min="7427" max="7427" width="0" hidden="1" customWidth="1"/>
    <col min="7428" max="7429" width="18.7109375" customWidth="1"/>
    <col min="7430" max="7432" width="0" hidden="1" customWidth="1"/>
    <col min="7433" max="7433" width="10.7109375" customWidth="1"/>
    <col min="7434" max="7436" width="0" hidden="1" customWidth="1"/>
    <col min="7681" max="7681" width="7.85546875" customWidth="1"/>
    <col min="7682" max="7682" width="59.5703125" customWidth="1"/>
    <col min="7683" max="7683" width="0" hidden="1" customWidth="1"/>
    <col min="7684" max="7685" width="18.7109375" customWidth="1"/>
    <col min="7686" max="7688" width="0" hidden="1" customWidth="1"/>
    <col min="7689" max="7689" width="10.7109375" customWidth="1"/>
    <col min="7690" max="7692" width="0" hidden="1" customWidth="1"/>
    <col min="7937" max="7937" width="7.85546875" customWidth="1"/>
    <col min="7938" max="7938" width="59.5703125" customWidth="1"/>
    <col min="7939" max="7939" width="0" hidden="1" customWidth="1"/>
    <col min="7940" max="7941" width="18.7109375" customWidth="1"/>
    <col min="7942" max="7944" width="0" hidden="1" customWidth="1"/>
    <col min="7945" max="7945" width="10.7109375" customWidth="1"/>
    <col min="7946" max="7948" width="0" hidden="1" customWidth="1"/>
    <col min="8193" max="8193" width="7.85546875" customWidth="1"/>
    <col min="8194" max="8194" width="59.5703125" customWidth="1"/>
    <col min="8195" max="8195" width="0" hidden="1" customWidth="1"/>
    <col min="8196" max="8197" width="18.7109375" customWidth="1"/>
    <col min="8198" max="8200" width="0" hidden="1" customWidth="1"/>
    <col min="8201" max="8201" width="10.7109375" customWidth="1"/>
    <col min="8202" max="8204" width="0" hidden="1" customWidth="1"/>
    <col min="8449" max="8449" width="7.85546875" customWidth="1"/>
    <col min="8450" max="8450" width="59.5703125" customWidth="1"/>
    <col min="8451" max="8451" width="0" hidden="1" customWidth="1"/>
    <col min="8452" max="8453" width="18.7109375" customWidth="1"/>
    <col min="8454" max="8456" width="0" hidden="1" customWidth="1"/>
    <col min="8457" max="8457" width="10.7109375" customWidth="1"/>
    <col min="8458" max="8460" width="0" hidden="1" customWidth="1"/>
    <col min="8705" max="8705" width="7.85546875" customWidth="1"/>
    <col min="8706" max="8706" width="59.5703125" customWidth="1"/>
    <col min="8707" max="8707" width="0" hidden="1" customWidth="1"/>
    <col min="8708" max="8709" width="18.7109375" customWidth="1"/>
    <col min="8710" max="8712" width="0" hidden="1" customWidth="1"/>
    <col min="8713" max="8713" width="10.7109375" customWidth="1"/>
    <col min="8714" max="8716" width="0" hidden="1" customWidth="1"/>
    <col min="8961" max="8961" width="7.85546875" customWidth="1"/>
    <col min="8962" max="8962" width="59.5703125" customWidth="1"/>
    <col min="8963" max="8963" width="0" hidden="1" customWidth="1"/>
    <col min="8964" max="8965" width="18.7109375" customWidth="1"/>
    <col min="8966" max="8968" width="0" hidden="1" customWidth="1"/>
    <col min="8969" max="8969" width="10.7109375" customWidth="1"/>
    <col min="8970" max="8972" width="0" hidden="1" customWidth="1"/>
    <col min="9217" max="9217" width="7.85546875" customWidth="1"/>
    <col min="9218" max="9218" width="59.5703125" customWidth="1"/>
    <col min="9219" max="9219" width="0" hidden="1" customWidth="1"/>
    <col min="9220" max="9221" width="18.7109375" customWidth="1"/>
    <col min="9222" max="9224" width="0" hidden="1" customWidth="1"/>
    <col min="9225" max="9225" width="10.7109375" customWidth="1"/>
    <col min="9226" max="9228" width="0" hidden="1" customWidth="1"/>
    <col min="9473" max="9473" width="7.85546875" customWidth="1"/>
    <col min="9474" max="9474" width="59.5703125" customWidth="1"/>
    <col min="9475" max="9475" width="0" hidden="1" customWidth="1"/>
    <col min="9476" max="9477" width="18.7109375" customWidth="1"/>
    <col min="9478" max="9480" width="0" hidden="1" customWidth="1"/>
    <col min="9481" max="9481" width="10.7109375" customWidth="1"/>
    <col min="9482" max="9484" width="0" hidden="1" customWidth="1"/>
    <col min="9729" max="9729" width="7.85546875" customWidth="1"/>
    <col min="9730" max="9730" width="59.5703125" customWidth="1"/>
    <col min="9731" max="9731" width="0" hidden="1" customWidth="1"/>
    <col min="9732" max="9733" width="18.7109375" customWidth="1"/>
    <col min="9734" max="9736" width="0" hidden="1" customWidth="1"/>
    <col min="9737" max="9737" width="10.7109375" customWidth="1"/>
    <col min="9738" max="9740" width="0" hidden="1" customWidth="1"/>
    <col min="9985" max="9985" width="7.85546875" customWidth="1"/>
    <col min="9986" max="9986" width="59.5703125" customWidth="1"/>
    <col min="9987" max="9987" width="0" hidden="1" customWidth="1"/>
    <col min="9988" max="9989" width="18.7109375" customWidth="1"/>
    <col min="9990" max="9992" width="0" hidden="1" customWidth="1"/>
    <col min="9993" max="9993" width="10.7109375" customWidth="1"/>
    <col min="9994" max="9996" width="0" hidden="1" customWidth="1"/>
    <col min="10241" max="10241" width="7.85546875" customWidth="1"/>
    <col min="10242" max="10242" width="59.5703125" customWidth="1"/>
    <col min="10243" max="10243" width="0" hidden="1" customWidth="1"/>
    <col min="10244" max="10245" width="18.7109375" customWidth="1"/>
    <col min="10246" max="10248" width="0" hidden="1" customWidth="1"/>
    <col min="10249" max="10249" width="10.7109375" customWidth="1"/>
    <col min="10250" max="10252" width="0" hidden="1" customWidth="1"/>
    <col min="10497" max="10497" width="7.85546875" customWidth="1"/>
    <col min="10498" max="10498" width="59.5703125" customWidth="1"/>
    <col min="10499" max="10499" width="0" hidden="1" customWidth="1"/>
    <col min="10500" max="10501" width="18.7109375" customWidth="1"/>
    <col min="10502" max="10504" width="0" hidden="1" customWidth="1"/>
    <col min="10505" max="10505" width="10.7109375" customWidth="1"/>
    <col min="10506" max="10508" width="0" hidden="1" customWidth="1"/>
    <col min="10753" max="10753" width="7.85546875" customWidth="1"/>
    <col min="10754" max="10754" width="59.5703125" customWidth="1"/>
    <col min="10755" max="10755" width="0" hidden="1" customWidth="1"/>
    <col min="10756" max="10757" width="18.7109375" customWidth="1"/>
    <col min="10758" max="10760" width="0" hidden="1" customWidth="1"/>
    <col min="10761" max="10761" width="10.7109375" customWidth="1"/>
    <col min="10762" max="10764" width="0" hidden="1" customWidth="1"/>
    <col min="11009" max="11009" width="7.85546875" customWidth="1"/>
    <col min="11010" max="11010" width="59.5703125" customWidth="1"/>
    <col min="11011" max="11011" width="0" hidden="1" customWidth="1"/>
    <col min="11012" max="11013" width="18.7109375" customWidth="1"/>
    <col min="11014" max="11016" width="0" hidden="1" customWidth="1"/>
    <col min="11017" max="11017" width="10.7109375" customWidth="1"/>
    <col min="11018" max="11020" width="0" hidden="1" customWidth="1"/>
    <col min="11265" max="11265" width="7.85546875" customWidth="1"/>
    <col min="11266" max="11266" width="59.5703125" customWidth="1"/>
    <col min="11267" max="11267" width="0" hidden="1" customWidth="1"/>
    <col min="11268" max="11269" width="18.7109375" customWidth="1"/>
    <col min="11270" max="11272" width="0" hidden="1" customWidth="1"/>
    <col min="11273" max="11273" width="10.7109375" customWidth="1"/>
    <col min="11274" max="11276" width="0" hidden="1" customWidth="1"/>
    <col min="11521" max="11521" width="7.85546875" customWidth="1"/>
    <col min="11522" max="11522" width="59.5703125" customWidth="1"/>
    <col min="11523" max="11523" width="0" hidden="1" customWidth="1"/>
    <col min="11524" max="11525" width="18.7109375" customWidth="1"/>
    <col min="11526" max="11528" width="0" hidden="1" customWidth="1"/>
    <col min="11529" max="11529" width="10.7109375" customWidth="1"/>
    <col min="11530" max="11532" width="0" hidden="1" customWidth="1"/>
    <col min="11777" max="11777" width="7.85546875" customWidth="1"/>
    <col min="11778" max="11778" width="59.5703125" customWidth="1"/>
    <col min="11779" max="11779" width="0" hidden="1" customWidth="1"/>
    <col min="11780" max="11781" width="18.7109375" customWidth="1"/>
    <col min="11782" max="11784" width="0" hidden="1" customWidth="1"/>
    <col min="11785" max="11785" width="10.7109375" customWidth="1"/>
    <col min="11786" max="11788" width="0" hidden="1" customWidth="1"/>
    <col min="12033" max="12033" width="7.85546875" customWidth="1"/>
    <col min="12034" max="12034" width="59.5703125" customWidth="1"/>
    <col min="12035" max="12035" width="0" hidden="1" customWidth="1"/>
    <col min="12036" max="12037" width="18.7109375" customWidth="1"/>
    <col min="12038" max="12040" width="0" hidden="1" customWidth="1"/>
    <col min="12041" max="12041" width="10.7109375" customWidth="1"/>
    <col min="12042" max="12044" width="0" hidden="1" customWidth="1"/>
    <col min="12289" max="12289" width="7.85546875" customWidth="1"/>
    <col min="12290" max="12290" width="59.5703125" customWidth="1"/>
    <col min="12291" max="12291" width="0" hidden="1" customWidth="1"/>
    <col min="12292" max="12293" width="18.7109375" customWidth="1"/>
    <col min="12294" max="12296" width="0" hidden="1" customWidth="1"/>
    <col min="12297" max="12297" width="10.7109375" customWidth="1"/>
    <col min="12298" max="12300" width="0" hidden="1" customWidth="1"/>
    <col min="12545" max="12545" width="7.85546875" customWidth="1"/>
    <col min="12546" max="12546" width="59.5703125" customWidth="1"/>
    <col min="12547" max="12547" width="0" hidden="1" customWidth="1"/>
    <col min="12548" max="12549" width="18.7109375" customWidth="1"/>
    <col min="12550" max="12552" width="0" hidden="1" customWidth="1"/>
    <col min="12553" max="12553" width="10.7109375" customWidth="1"/>
    <col min="12554" max="12556" width="0" hidden="1" customWidth="1"/>
    <col min="12801" max="12801" width="7.85546875" customWidth="1"/>
    <col min="12802" max="12802" width="59.5703125" customWidth="1"/>
    <col min="12803" max="12803" width="0" hidden="1" customWidth="1"/>
    <col min="12804" max="12805" width="18.7109375" customWidth="1"/>
    <col min="12806" max="12808" width="0" hidden="1" customWidth="1"/>
    <col min="12809" max="12809" width="10.7109375" customWidth="1"/>
    <col min="12810" max="12812" width="0" hidden="1" customWidth="1"/>
    <col min="13057" max="13057" width="7.85546875" customWidth="1"/>
    <col min="13058" max="13058" width="59.5703125" customWidth="1"/>
    <col min="13059" max="13059" width="0" hidden="1" customWidth="1"/>
    <col min="13060" max="13061" width="18.7109375" customWidth="1"/>
    <col min="13062" max="13064" width="0" hidden="1" customWidth="1"/>
    <col min="13065" max="13065" width="10.7109375" customWidth="1"/>
    <col min="13066" max="13068" width="0" hidden="1" customWidth="1"/>
    <col min="13313" max="13313" width="7.85546875" customWidth="1"/>
    <col min="13314" max="13314" width="59.5703125" customWidth="1"/>
    <col min="13315" max="13315" width="0" hidden="1" customWidth="1"/>
    <col min="13316" max="13317" width="18.7109375" customWidth="1"/>
    <col min="13318" max="13320" width="0" hidden="1" customWidth="1"/>
    <col min="13321" max="13321" width="10.7109375" customWidth="1"/>
    <col min="13322" max="13324" width="0" hidden="1" customWidth="1"/>
    <col min="13569" max="13569" width="7.85546875" customWidth="1"/>
    <col min="13570" max="13570" width="59.5703125" customWidth="1"/>
    <col min="13571" max="13571" width="0" hidden="1" customWidth="1"/>
    <col min="13572" max="13573" width="18.7109375" customWidth="1"/>
    <col min="13574" max="13576" width="0" hidden="1" customWidth="1"/>
    <col min="13577" max="13577" width="10.7109375" customWidth="1"/>
    <col min="13578" max="13580" width="0" hidden="1" customWidth="1"/>
    <col min="13825" max="13825" width="7.85546875" customWidth="1"/>
    <col min="13826" max="13826" width="59.5703125" customWidth="1"/>
    <col min="13827" max="13827" width="0" hidden="1" customWidth="1"/>
    <col min="13828" max="13829" width="18.7109375" customWidth="1"/>
    <col min="13830" max="13832" width="0" hidden="1" customWidth="1"/>
    <col min="13833" max="13833" width="10.7109375" customWidth="1"/>
    <col min="13834" max="13836" width="0" hidden="1" customWidth="1"/>
    <col min="14081" max="14081" width="7.85546875" customWidth="1"/>
    <col min="14082" max="14082" width="59.5703125" customWidth="1"/>
    <col min="14083" max="14083" width="0" hidden="1" customWidth="1"/>
    <col min="14084" max="14085" width="18.7109375" customWidth="1"/>
    <col min="14086" max="14088" width="0" hidden="1" customWidth="1"/>
    <col min="14089" max="14089" width="10.7109375" customWidth="1"/>
    <col min="14090" max="14092" width="0" hidden="1" customWidth="1"/>
    <col min="14337" max="14337" width="7.85546875" customWidth="1"/>
    <col min="14338" max="14338" width="59.5703125" customWidth="1"/>
    <col min="14339" max="14339" width="0" hidden="1" customWidth="1"/>
    <col min="14340" max="14341" width="18.7109375" customWidth="1"/>
    <col min="14342" max="14344" width="0" hidden="1" customWidth="1"/>
    <col min="14345" max="14345" width="10.7109375" customWidth="1"/>
    <col min="14346" max="14348" width="0" hidden="1" customWidth="1"/>
    <col min="14593" max="14593" width="7.85546875" customWidth="1"/>
    <col min="14594" max="14594" width="59.5703125" customWidth="1"/>
    <col min="14595" max="14595" width="0" hidden="1" customWidth="1"/>
    <col min="14596" max="14597" width="18.7109375" customWidth="1"/>
    <col min="14598" max="14600" width="0" hidden="1" customWidth="1"/>
    <col min="14601" max="14601" width="10.7109375" customWidth="1"/>
    <col min="14602" max="14604" width="0" hidden="1" customWidth="1"/>
    <col min="14849" max="14849" width="7.85546875" customWidth="1"/>
    <col min="14850" max="14850" width="59.5703125" customWidth="1"/>
    <col min="14851" max="14851" width="0" hidden="1" customWidth="1"/>
    <col min="14852" max="14853" width="18.7109375" customWidth="1"/>
    <col min="14854" max="14856" width="0" hidden="1" customWidth="1"/>
    <col min="14857" max="14857" width="10.7109375" customWidth="1"/>
    <col min="14858" max="14860" width="0" hidden="1" customWidth="1"/>
    <col min="15105" max="15105" width="7.85546875" customWidth="1"/>
    <col min="15106" max="15106" width="59.5703125" customWidth="1"/>
    <col min="15107" max="15107" width="0" hidden="1" customWidth="1"/>
    <col min="15108" max="15109" width="18.7109375" customWidth="1"/>
    <col min="15110" max="15112" width="0" hidden="1" customWidth="1"/>
    <col min="15113" max="15113" width="10.7109375" customWidth="1"/>
    <col min="15114" max="15116" width="0" hidden="1" customWidth="1"/>
    <col min="15361" max="15361" width="7.85546875" customWidth="1"/>
    <col min="15362" max="15362" width="59.5703125" customWidth="1"/>
    <col min="15363" max="15363" width="0" hidden="1" customWidth="1"/>
    <col min="15364" max="15365" width="18.7109375" customWidth="1"/>
    <col min="15366" max="15368" width="0" hidden="1" customWidth="1"/>
    <col min="15369" max="15369" width="10.7109375" customWidth="1"/>
    <col min="15370" max="15372" width="0" hidden="1" customWidth="1"/>
    <col min="15617" max="15617" width="7.85546875" customWidth="1"/>
    <col min="15618" max="15618" width="59.5703125" customWidth="1"/>
    <col min="15619" max="15619" width="0" hidden="1" customWidth="1"/>
    <col min="15620" max="15621" width="18.7109375" customWidth="1"/>
    <col min="15622" max="15624" width="0" hidden="1" customWidth="1"/>
    <col min="15625" max="15625" width="10.7109375" customWidth="1"/>
    <col min="15626" max="15628" width="0" hidden="1" customWidth="1"/>
    <col min="15873" max="15873" width="7.85546875" customWidth="1"/>
    <col min="15874" max="15874" width="59.5703125" customWidth="1"/>
    <col min="15875" max="15875" width="0" hidden="1" customWidth="1"/>
    <col min="15876" max="15877" width="18.7109375" customWidth="1"/>
    <col min="15878" max="15880" width="0" hidden="1" customWidth="1"/>
    <col min="15881" max="15881" width="10.7109375" customWidth="1"/>
    <col min="15882" max="15884" width="0" hidden="1" customWidth="1"/>
    <col min="16129" max="16129" width="7.85546875" customWidth="1"/>
    <col min="16130" max="16130" width="59.5703125" customWidth="1"/>
    <col min="16131" max="16131" width="0" hidden="1" customWidth="1"/>
    <col min="16132" max="16133" width="18.7109375" customWidth="1"/>
    <col min="16134" max="16136" width="0" hidden="1" customWidth="1"/>
    <col min="16137" max="16137" width="10.7109375" customWidth="1"/>
    <col min="16138" max="16140" width="0" hidden="1" customWidth="1"/>
  </cols>
  <sheetData>
    <row r="1" spans="1:12" ht="12" hidden="1" customHeight="1" x14ac:dyDescent="0.25"/>
    <row r="2" spans="1:12" ht="18" hidden="1" x14ac:dyDescent="0.25">
      <c r="A2" s="57" t="s">
        <v>322</v>
      </c>
      <c r="B2" s="55"/>
      <c r="C2" s="55"/>
      <c r="D2" s="55"/>
      <c r="E2" s="55"/>
      <c r="F2" s="55"/>
    </row>
    <row r="3" spans="1:12" ht="20.25" hidden="1" customHeight="1" x14ac:dyDescent="0.3">
      <c r="A3" s="1" t="s">
        <v>323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20.25" customHeight="1" x14ac:dyDescent="0.3">
      <c r="A4" s="77" t="s">
        <v>532</v>
      </c>
      <c r="B4" s="77"/>
      <c r="C4" s="77"/>
      <c r="D4" s="77"/>
      <c r="E4" s="77"/>
      <c r="F4" s="77"/>
      <c r="G4" s="56"/>
      <c r="H4" s="56"/>
      <c r="I4" s="56"/>
      <c r="J4" s="56"/>
      <c r="K4" s="56"/>
      <c r="L4" s="56"/>
    </row>
    <row r="5" spans="1:12" ht="20.25" hidden="1" customHeight="1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ht="30.6" customHeight="1" x14ac:dyDescent="0.25">
      <c r="A6" s="128" t="s">
        <v>44</v>
      </c>
      <c r="B6" s="129"/>
      <c r="C6" s="19" t="s">
        <v>45</v>
      </c>
      <c r="D6" s="19" t="s">
        <v>46</v>
      </c>
      <c r="E6" s="19" t="s">
        <v>47</v>
      </c>
      <c r="F6" s="63" t="s">
        <v>7</v>
      </c>
      <c r="G6" s="19" t="s">
        <v>48</v>
      </c>
      <c r="H6" s="19" t="s">
        <v>49</v>
      </c>
      <c r="I6" s="19" t="s">
        <v>50</v>
      </c>
      <c r="J6" s="19" t="s">
        <v>51</v>
      </c>
      <c r="K6" s="19" t="s">
        <v>52</v>
      </c>
      <c r="L6" s="19" t="s">
        <v>53</v>
      </c>
    </row>
    <row r="7" spans="1:12" s="4" customFormat="1" ht="18" customHeight="1" x14ac:dyDescent="0.25">
      <c r="A7" s="76"/>
      <c r="B7" s="76"/>
      <c r="C7" s="68">
        <f>SUBTOTAL(9,C8:C559)</f>
        <v>0</v>
      </c>
      <c r="D7" s="68">
        <f>SUBTOTAL(9,D8:D559)</f>
        <v>108138459</v>
      </c>
      <c r="E7" s="68">
        <f>SUBTOTAL(9,E8:E559)</f>
        <v>3350555.93</v>
      </c>
      <c r="F7" s="68">
        <f>G7-D7</f>
        <v>-108138459</v>
      </c>
      <c r="G7" s="68">
        <f>SUBTOTAL(9,G8:G559)</f>
        <v>0</v>
      </c>
      <c r="H7" s="69" t="str">
        <f>IF(C7&lt;&gt;0,E7/C7,"-")</f>
        <v>-</v>
      </c>
      <c r="I7" s="69">
        <f>IF(D7&lt;&gt;0,E7/D7,"-")</f>
        <v>3.0983943741976203E-2</v>
      </c>
      <c r="J7" s="68">
        <f>SUBTOTAL(9,J8:J559)</f>
        <v>9352545</v>
      </c>
      <c r="K7" s="68">
        <f>SUBTOTAL(9,K8:K559)</f>
        <v>6835000</v>
      </c>
      <c r="L7" s="68">
        <f>SUBTOTAL(9,L8:L559)</f>
        <v>8235000</v>
      </c>
    </row>
    <row r="8" spans="1:12" ht="30" hidden="1" customHeight="1" x14ac:dyDescent="0.3">
      <c r="A8" s="77"/>
      <c r="B8" s="77"/>
      <c r="C8" s="64"/>
      <c r="D8" s="64"/>
      <c r="E8" s="64"/>
      <c r="F8" s="64"/>
      <c r="G8" s="78"/>
      <c r="H8" s="79"/>
      <c r="I8" s="79"/>
      <c r="J8" s="78"/>
      <c r="K8" s="78"/>
      <c r="L8" s="78"/>
    </row>
    <row r="9" spans="1:12" s="4" customFormat="1" ht="409.6" hidden="1" customHeight="1" x14ac:dyDescent="0.25">
      <c r="A9" s="80" t="s">
        <v>324</v>
      </c>
      <c r="B9" s="80" t="s">
        <v>325</v>
      </c>
      <c r="C9" s="81">
        <f>SUBTOTAL(9,C10:C30)</f>
        <v>0</v>
      </c>
      <c r="D9" s="81">
        <f>SUBTOTAL(9,D10:D30)</f>
        <v>236000</v>
      </c>
      <c r="E9" s="81">
        <f>SUBTOTAL(9,E10:E30)</f>
        <v>49272.5</v>
      </c>
      <c r="F9" s="81">
        <f>G9-D9</f>
        <v>-236000</v>
      </c>
      <c r="G9" s="81">
        <f>SUBTOTAL(9,G10:G30)</f>
        <v>0</v>
      </c>
      <c r="H9" s="82" t="str">
        <f>IF(C9&lt;&gt;0,E9/C9,"-")</f>
        <v>-</v>
      </c>
      <c r="I9" s="82">
        <f>IF(D9&lt;&gt;0,E9/D9,"-")</f>
        <v>0.20878177966101694</v>
      </c>
      <c r="J9" s="81">
        <f>SUBTOTAL(9,J10:J30)</f>
        <v>240000</v>
      </c>
      <c r="K9" s="81">
        <f>SUBTOTAL(9,K10:K30)</f>
        <v>240000</v>
      </c>
      <c r="L9" s="81">
        <f>SUBTOTAL(9,L10:L30)</f>
        <v>240000</v>
      </c>
    </row>
    <row r="10" spans="1:12" ht="30" hidden="1" customHeight="1" x14ac:dyDescent="0.25">
      <c r="A10" s="70"/>
      <c r="B10" s="57"/>
      <c r="C10" s="83"/>
      <c r="D10" s="83"/>
      <c r="E10" s="83"/>
      <c r="F10" s="83"/>
      <c r="G10" s="78"/>
      <c r="H10" s="79"/>
      <c r="I10" s="79"/>
      <c r="J10" s="78"/>
      <c r="K10" s="78"/>
      <c r="L10" s="78"/>
    </row>
    <row r="11" spans="1:12" s="4" customFormat="1" ht="409.6" hidden="1" customHeight="1" x14ac:dyDescent="0.25">
      <c r="A11" s="84" t="s">
        <v>324</v>
      </c>
      <c r="B11" s="84" t="s">
        <v>325</v>
      </c>
      <c r="C11" s="85">
        <f>SUBTOTAL(9,C12:C29)</f>
        <v>0</v>
      </c>
      <c r="D11" s="85">
        <f>SUBTOTAL(9,D12:D29)</f>
        <v>236000</v>
      </c>
      <c r="E11" s="85">
        <f>SUBTOTAL(9,E12:E29)</f>
        <v>49272.5</v>
      </c>
      <c r="F11" s="85">
        <f>G11-D11</f>
        <v>-236000</v>
      </c>
      <c r="G11" s="85">
        <f>SUBTOTAL(9,G12:G29)</f>
        <v>0</v>
      </c>
      <c r="H11" s="86" t="str">
        <f>IF(C11&lt;&gt;0,E11/C11,"-")</f>
        <v>-</v>
      </c>
      <c r="I11" s="86">
        <f>IF(D11&lt;&gt;0,E11/D11,"-")</f>
        <v>0.20878177966101694</v>
      </c>
      <c r="J11" s="85">
        <f>SUBTOTAL(9,J12:J29)</f>
        <v>240000</v>
      </c>
      <c r="K11" s="85">
        <f>SUBTOTAL(9,K12:K29)</f>
        <v>240000</v>
      </c>
      <c r="L11" s="85">
        <f>SUBTOTAL(9,L12:L29)</f>
        <v>240000</v>
      </c>
    </row>
    <row r="12" spans="1:12" ht="30" hidden="1" customHeight="1" x14ac:dyDescent="0.25">
      <c r="A12" s="70"/>
      <c r="B12" s="70"/>
      <c r="C12" s="71"/>
      <c r="D12" s="87"/>
      <c r="E12" s="87"/>
      <c r="F12" s="87"/>
      <c r="G12" s="78"/>
      <c r="H12" s="79"/>
      <c r="I12" s="79"/>
      <c r="J12" s="78"/>
      <c r="K12" s="78"/>
      <c r="L12" s="78"/>
    </row>
    <row r="13" spans="1:12" ht="409.6" hidden="1" customHeight="1" x14ac:dyDescent="0.25">
      <c r="A13" s="88" t="s">
        <v>324</v>
      </c>
      <c r="B13" s="88" t="s">
        <v>325</v>
      </c>
      <c r="C13" s="89">
        <f>SUBTOTAL(9,C14:C28)</f>
        <v>0</v>
      </c>
      <c r="D13" s="89">
        <f>SUBTOTAL(9,D14:D28)</f>
        <v>236000</v>
      </c>
      <c r="E13" s="89">
        <f>SUBTOTAL(9,E14:E28)</f>
        <v>49272.5</v>
      </c>
      <c r="F13" s="89">
        <f>G13-D13</f>
        <v>-236000</v>
      </c>
      <c r="G13" s="89">
        <f>SUBTOTAL(9,G14:G28)</f>
        <v>0</v>
      </c>
      <c r="H13" s="90" t="str">
        <f>IF(C13&lt;&gt;0,E13/C13,"-")</f>
        <v>-</v>
      </c>
      <c r="I13" s="90">
        <f>IF(D13&lt;&gt;0,E13/D13,"-")</f>
        <v>0.20878177966101694</v>
      </c>
      <c r="J13" s="89">
        <f>SUBTOTAL(9,J14:J28)</f>
        <v>240000</v>
      </c>
      <c r="K13" s="89">
        <f>SUBTOTAL(9,K14:K28)</f>
        <v>240000</v>
      </c>
      <c r="L13" s="89">
        <f>SUBTOTAL(9,L14:L28)</f>
        <v>240000</v>
      </c>
    </row>
    <row r="14" spans="1:12" ht="30" hidden="1" customHeight="1" x14ac:dyDescent="0.25">
      <c r="A14" s="70"/>
      <c r="B14" s="70"/>
      <c r="C14" s="71"/>
      <c r="D14" s="91"/>
      <c r="E14" s="91"/>
      <c r="F14" s="91"/>
      <c r="G14" s="78"/>
      <c r="H14" s="79"/>
      <c r="I14" s="79"/>
      <c r="J14" s="78"/>
      <c r="K14" s="78"/>
      <c r="L14" s="78"/>
    </row>
    <row r="15" spans="1:12" ht="409.6" hidden="1" customHeight="1" x14ac:dyDescent="0.25">
      <c r="A15" s="92" t="s">
        <v>324</v>
      </c>
      <c r="B15" s="92" t="s">
        <v>325</v>
      </c>
      <c r="C15" s="93">
        <f>SUBTOTAL(9,C16:C27)</f>
        <v>0</v>
      </c>
      <c r="D15" s="93">
        <f>SUBTOTAL(9,D16:D27)</f>
        <v>236000</v>
      </c>
      <c r="E15" s="93">
        <f>SUBTOTAL(9,E16:E27)</f>
        <v>49272.5</v>
      </c>
      <c r="F15" s="93">
        <f>G15-D15</f>
        <v>-236000</v>
      </c>
      <c r="G15" s="93">
        <f>SUBTOTAL(9,G16:G27)</f>
        <v>0</v>
      </c>
      <c r="H15" s="94" t="str">
        <f>IF(C15&lt;&gt;0,E15/C15,"-")</f>
        <v>-</v>
      </c>
      <c r="I15" s="94">
        <f>IF(D15&lt;&gt;0,E15/D15,"-")</f>
        <v>0.20878177966101694</v>
      </c>
      <c r="J15" s="93">
        <f>SUBTOTAL(9,J16:J27)</f>
        <v>240000</v>
      </c>
      <c r="K15" s="93">
        <f>SUBTOTAL(9,K16:K27)</f>
        <v>240000</v>
      </c>
      <c r="L15" s="93">
        <f>SUBTOTAL(9,L16:L27)</f>
        <v>240000</v>
      </c>
    </row>
    <row r="16" spans="1:12" ht="30" hidden="1" customHeight="1" x14ac:dyDescent="0.25">
      <c r="A16" s="70"/>
      <c r="B16" s="70"/>
      <c r="C16" s="71"/>
      <c r="D16" s="6"/>
      <c r="E16" s="6"/>
      <c r="F16" s="6"/>
      <c r="G16" s="78"/>
      <c r="H16" s="79"/>
      <c r="I16" s="79"/>
      <c r="J16" s="78"/>
      <c r="K16" s="78"/>
      <c r="L16" s="78"/>
    </row>
    <row r="17" spans="1:12" ht="409.6" hidden="1" customHeight="1" x14ac:dyDescent="0.25">
      <c r="A17" s="95" t="s">
        <v>324</v>
      </c>
      <c r="B17" s="95" t="s">
        <v>325</v>
      </c>
      <c r="C17" s="96">
        <f>SUBTOTAL(9,C18:C26)</f>
        <v>0</v>
      </c>
      <c r="D17" s="96">
        <f>SUBTOTAL(9,D18:D26)</f>
        <v>236000</v>
      </c>
      <c r="E17" s="96">
        <f>SUBTOTAL(9,E18:E26)</f>
        <v>49272.5</v>
      </c>
      <c r="F17" s="96">
        <f>G17-D17</f>
        <v>-236000</v>
      </c>
      <c r="G17" s="96">
        <f>SUBTOTAL(9,G18:G26)</f>
        <v>0</v>
      </c>
      <c r="H17" s="97" t="str">
        <f>IF(C17&lt;&gt;0,E17/C17,"-")</f>
        <v>-</v>
      </c>
      <c r="I17" s="97">
        <f>IF(D17&lt;&gt;0,E17/D17,"-")</f>
        <v>0.20878177966101694</v>
      </c>
      <c r="J17" s="96">
        <f>SUBTOTAL(9,J18:J26)</f>
        <v>240000</v>
      </c>
      <c r="K17" s="96">
        <f>SUBTOTAL(9,K18:K26)</f>
        <v>240000</v>
      </c>
      <c r="L17" s="96">
        <f>SUBTOTAL(9,L18:L26)</f>
        <v>240000</v>
      </c>
    </row>
    <row r="18" spans="1:12" ht="30" hidden="1" customHeight="1" x14ac:dyDescent="0.25">
      <c r="A18" s="70"/>
      <c r="B18" s="70"/>
      <c r="C18" s="71"/>
      <c r="D18" s="98"/>
      <c r="E18" s="98"/>
      <c r="F18" s="98"/>
      <c r="G18" s="78"/>
      <c r="H18" s="79"/>
      <c r="I18" s="79"/>
      <c r="J18" s="78"/>
      <c r="K18" s="78"/>
      <c r="L18" s="78"/>
    </row>
    <row r="19" spans="1:12" ht="409.6" hidden="1" customHeight="1" x14ac:dyDescent="0.25">
      <c r="A19" s="99" t="s">
        <v>324</v>
      </c>
      <c r="B19" s="99" t="s">
        <v>325</v>
      </c>
      <c r="C19" s="100">
        <f>SUBTOTAL(9,C20:C25)</f>
        <v>0</v>
      </c>
      <c r="D19" s="100">
        <f>SUBTOTAL(9,D20:D25)</f>
        <v>236000</v>
      </c>
      <c r="E19" s="100">
        <f>SUBTOTAL(9,E20:E25)</f>
        <v>49272.5</v>
      </c>
      <c r="F19" s="100">
        <f>G19-D19</f>
        <v>-236000</v>
      </c>
      <c r="G19" s="100">
        <f>SUBTOTAL(9,G20:G25)</f>
        <v>0</v>
      </c>
      <c r="H19" s="101" t="str">
        <f>IF(C19&lt;&gt;0,E19/C19,"-")</f>
        <v>-</v>
      </c>
      <c r="I19" s="101">
        <f>IF(D19&lt;&gt;0,E19/D19,"-")</f>
        <v>0.20878177966101694</v>
      </c>
      <c r="J19" s="100">
        <f>SUBTOTAL(9,J20:J25)</f>
        <v>240000</v>
      </c>
      <c r="K19" s="100">
        <f>SUBTOTAL(9,K20:K25)</f>
        <v>240000</v>
      </c>
      <c r="L19" s="100">
        <f>SUBTOTAL(9,L20:L25)</f>
        <v>240000</v>
      </c>
    </row>
    <row r="20" spans="1:12" ht="22.5" hidden="1" customHeight="1" x14ac:dyDescent="0.25">
      <c r="A20" s="70"/>
      <c r="B20" s="70"/>
      <c r="C20" s="71"/>
      <c r="D20" s="98"/>
      <c r="E20" s="98"/>
      <c r="F20" s="98"/>
      <c r="G20" s="98"/>
      <c r="H20" s="102"/>
      <c r="I20" s="102"/>
      <c r="J20" s="98"/>
      <c r="K20" s="98"/>
      <c r="L20" s="98"/>
    </row>
    <row r="21" spans="1:12" ht="409.6" hidden="1" customHeight="1" x14ac:dyDescent="0.25">
      <c r="A21" s="103" t="s">
        <v>324</v>
      </c>
      <c r="B21" s="103" t="s">
        <v>325</v>
      </c>
      <c r="C21" s="98">
        <f>SUBTOTAL(9,C22:C24)</f>
        <v>0</v>
      </c>
      <c r="D21" s="98">
        <f>SUBTOTAL(9,D22:D24)</f>
        <v>236000</v>
      </c>
      <c r="E21" s="98">
        <f>SUBTOTAL(9,E22:E24)</f>
        <v>49272.5</v>
      </c>
      <c r="F21" s="98">
        <f>G21-D21</f>
        <v>-236000</v>
      </c>
      <c r="G21" s="98">
        <f>SUBTOTAL(9,G22:G24)</f>
        <v>0</v>
      </c>
      <c r="H21" s="102" t="str">
        <f>IF(C21&lt;&gt;0,E21/C21,"-")</f>
        <v>-</v>
      </c>
      <c r="I21" s="102">
        <f>IF(D21&lt;&gt;0,E21/D21,"-")</f>
        <v>0.20878177966101694</v>
      </c>
      <c r="J21" s="98">
        <f>SUBTOTAL(9,J22:J24)</f>
        <v>240000</v>
      </c>
      <c r="K21" s="98">
        <f>SUBTOTAL(9,K22:K24)</f>
        <v>240000</v>
      </c>
      <c r="L21" s="98">
        <f>SUBTOTAL(9,L22:L24)</f>
        <v>240000</v>
      </c>
    </row>
    <row r="22" spans="1:12" ht="30" hidden="1" customHeight="1" x14ac:dyDescent="0.25">
      <c r="A22" s="70"/>
      <c r="B22" s="70"/>
      <c r="C22" s="71"/>
      <c r="D22" s="104"/>
      <c r="E22" s="104"/>
      <c r="F22" s="104"/>
      <c r="G22" s="78"/>
      <c r="H22" s="79"/>
      <c r="I22" s="79"/>
      <c r="J22" s="78"/>
      <c r="K22" s="78"/>
      <c r="L22" s="78"/>
    </row>
    <row r="23" spans="1:12" ht="15" customHeight="1" x14ac:dyDescent="0.25">
      <c r="A23" s="105" t="s">
        <v>324</v>
      </c>
      <c r="B23" s="105" t="s">
        <v>325</v>
      </c>
      <c r="C23" s="106">
        <v>0</v>
      </c>
      <c r="D23" s="106">
        <v>236000</v>
      </c>
      <c r="E23" s="106">
        <v>49272.5</v>
      </c>
      <c r="F23" s="106">
        <f>G23-D23</f>
        <v>-236000</v>
      </c>
      <c r="G23" s="106"/>
      <c r="H23" s="107" t="str">
        <f>IF(C23&lt;&gt;0,0/C23,"-")</f>
        <v>-</v>
      </c>
      <c r="I23" s="107">
        <f>IF(D23&lt;&gt;0,E23/D23,"-")</f>
        <v>0.20878177966101694</v>
      </c>
      <c r="J23" s="106">
        <v>240000</v>
      </c>
      <c r="K23" s="108">
        <v>240000</v>
      </c>
      <c r="L23" s="108">
        <v>240000</v>
      </c>
    </row>
    <row r="24" spans="1:12" hidden="1" x14ac:dyDescent="0.25">
      <c r="A24" s="70"/>
      <c r="B24" s="70"/>
      <c r="C24" s="71"/>
      <c r="D24" s="106"/>
      <c r="E24" s="106"/>
      <c r="F24" s="106"/>
      <c r="G24" s="106"/>
      <c r="H24" s="107"/>
      <c r="I24" s="107"/>
      <c r="J24" s="106"/>
      <c r="K24" s="106"/>
      <c r="L24" s="106"/>
    </row>
    <row r="25" spans="1:12" hidden="1" x14ac:dyDescent="0.25">
      <c r="A25" s="70"/>
      <c r="B25" s="70"/>
      <c r="C25" s="71"/>
      <c r="D25" s="71"/>
      <c r="E25" s="71"/>
      <c r="F25" s="71"/>
      <c r="G25" s="78"/>
      <c r="H25" s="79"/>
      <c r="I25" s="79"/>
      <c r="J25" s="78"/>
      <c r="K25" s="78"/>
      <c r="L25" s="78"/>
    </row>
    <row r="26" spans="1:12" ht="20.100000000000001" hidden="1" customHeight="1" x14ac:dyDescent="0.25">
      <c r="A26" s="70"/>
      <c r="B26" s="70"/>
      <c r="C26" s="71"/>
      <c r="D26" s="71"/>
      <c r="E26" s="71"/>
      <c r="F26" s="71"/>
      <c r="G26" s="78"/>
      <c r="H26" s="79"/>
      <c r="I26" s="79"/>
      <c r="J26" s="78"/>
      <c r="K26" s="78"/>
      <c r="L26" s="78"/>
    </row>
    <row r="27" spans="1:12" ht="20.100000000000001" hidden="1" customHeight="1" x14ac:dyDescent="0.25">
      <c r="A27" s="70"/>
      <c r="B27" s="70"/>
      <c r="C27" s="71"/>
      <c r="D27" s="71"/>
      <c r="E27" s="71"/>
      <c r="F27" s="71"/>
      <c r="G27" s="78"/>
      <c r="H27" s="79"/>
      <c r="I27" s="79"/>
      <c r="J27" s="78"/>
      <c r="K27" s="78"/>
      <c r="L27" s="78"/>
    </row>
    <row r="28" spans="1:12" ht="20.100000000000001" hidden="1" customHeight="1" x14ac:dyDescent="0.25">
      <c r="A28" s="70"/>
      <c r="B28" s="70"/>
      <c r="C28" s="71"/>
      <c r="D28" s="71"/>
      <c r="E28" s="71"/>
      <c r="F28" s="71"/>
      <c r="G28" s="78"/>
      <c r="H28" s="79"/>
      <c r="I28" s="79"/>
      <c r="J28" s="78"/>
      <c r="K28" s="78"/>
      <c r="L28" s="78"/>
    </row>
    <row r="29" spans="1:12" ht="20.100000000000001" hidden="1" customHeight="1" x14ac:dyDescent="0.25">
      <c r="A29" s="70"/>
      <c r="B29" s="70"/>
      <c r="C29" s="71"/>
      <c r="D29" s="71"/>
      <c r="E29" s="71"/>
      <c r="F29" s="71"/>
      <c r="G29" s="78"/>
      <c r="H29" s="79"/>
      <c r="I29" s="79"/>
      <c r="J29" s="78"/>
      <c r="K29" s="78"/>
      <c r="L29" s="78"/>
    </row>
    <row r="30" spans="1:12" ht="20.100000000000001" hidden="1" customHeight="1" x14ac:dyDescent="0.25">
      <c r="A30" s="70"/>
      <c r="B30" s="70"/>
      <c r="C30" s="71"/>
      <c r="D30" s="71"/>
      <c r="E30" s="71"/>
      <c r="F30" s="71"/>
      <c r="G30" s="78"/>
      <c r="H30" s="79"/>
      <c r="I30" s="79"/>
      <c r="J30" s="78"/>
      <c r="K30" s="78"/>
      <c r="L30" s="78"/>
    </row>
    <row r="31" spans="1:12" s="4" customFormat="1" ht="409.6" hidden="1" customHeight="1" x14ac:dyDescent="0.25">
      <c r="A31" s="80" t="s">
        <v>326</v>
      </c>
      <c r="B31" s="80" t="s">
        <v>327</v>
      </c>
      <c r="C31" s="81">
        <f>SUBTOTAL(9,C32:C52)</f>
        <v>0</v>
      </c>
      <c r="D31" s="81">
        <f>SUBTOTAL(9,D32:D52)</f>
        <v>2133000</v>
      </c>
      <c r="E31" s="81">
        <f>SUBTOTAL(9,E32:E52)</f>
        <v>915610.25000000023</v>
      </c>
      <c r="F31" s="81">
        <f>G31-D31</f>
        <v>-2133000</v>
      </c>
      <c r="G31" s="81">
        <f>SUBTOTAL(9,G32:G52)</f>
        <v>0</v>
      </c>
      <c r="H31" s="82" t="str">
        <f>IF(C31&lt;&gt;0,E31/C31,"-")</f>
        <v>-</v>
      </c>
      <c r="I31" s="82">
        <f>IF(D31&lt;&gt;0,E31/D31,"-")</f>
        <v>0.42925937646507278</v>
      </c>
      <c r="J31" s="81">
        <f>SUBTOTAL(9,J32:J52)</f>
        <v>2115000</v>
      </c>
      <c r="K31" s="81">
        <f>SUBTOTAL(9,K32:K52)</f>
        <v>2115000</v>
      </c>
      <c r="L31" s="81">
        <f>SUBTOTAL(9,L32:L52)</f>
        <v>2115000</v>
      </c>
    </row>
    <row r="32" spans="1:12" ht="30" hidden="1" customHeight="1" x14ac:dyDescent="0.25">
      <c r="A32" s="70"/>
      <c r="B32" s="57"/>
      <c r="C32" s="83"/>
      <c r="D32" s="83"/>
      <c r="E32" s="83"/>
      <c r="F32" s="83"/>
      <c r="G32" s="78"/>
      <c r="H32" s="79"/>
      <c r="I32" s="79"/>
      <c r="J32" s="78"/>
      <c r="K32" s="78"/>
      <c r="L32" s="78"/>
    </row>
    <row r="33" spans="1:12" s="4" customFormat="1" ht="409.6" hidden="1" customHeight="1" x14ac:dyDescent="0.25">
      <c r="A33" s="84" t="s">
        <v>326</v>
      </c>
      <c r="B33" s="84" t="s">
        <v>327</v>
      </c>
      <c r="C33" s="85">
        <f>SUBTOTAL(9,C34:C51)</f>
        <v>0</v>
      </c>
      <c r="D33" s="85">
        <f>SUBTOTAL(9,D34:D51)</f>
        <v>2133000</v>
      </c>
      <c r="E33" s="85">
        <f>SUBTOTAL(9,E34:E51)</f>
        <v>915610.25000000023</v>
      </c>
      <c r="F33" s="85">
        <f>G33-D33</f>
        <v>-2133000</v>
      </c>
      <c r="G33" s="85">
        <f>SUBTOTAL(9,G34:G51)</f>
        <v>0</v>
      </c>
      <c r="H33" s="86" t="str">
        <f>IF(C33&lt;&gt;0,E33/C33,"-")</f>
        <v>-</v>
      </c>
      <c r="I33" s="86">
        <f>IF(D33&lt;&gt;0,E33/D33,"-")</f>
        <v>0.42925937646507278</v>
      </c>
      <c r="J33" s="85">
        <f>SUBTOTAL(9,J34:J51)</f>
        <v>2115000</v>
      </c>
      <c r="K33" s="85">
        <f>SUBTOTAL(9,K34:K51)</f>
        <v>2115000</v>
      </c>
      <c r="L33" s="85">
        <f>SUBTOTAL(9,L34:L51)</f>
        <v>2115000</v>
      </c>
    </row>
    <row r="34" spans="1:12" ht="30" hidden="1" customHeight="1" x14ac:dyDescent="0.25">
      <c r="A34" s="70"/>
      <c r="B34" s="70"/>
      <c r="C34" s="71"/>
      <c r="D34" s="87"/>
      <c r="E34" s="87"/>
      <c r="F34" s="87"/>
      <c r="G34" s="78"/>
      <c r="H34" s="79"/>
      <c r="I34" s="79"/>
      <c r="J34" s="78"/>
      <c r="K34" s="78"/>
      <c r="L34" s="78"/>
    </row>
    <row r="35" spans="1:12" ht="409.6" hidden="1" customHeight="1" x14ac:dyDescent="0.25">
      <c r="A35" s="88" t="s">
        <v>326</v>
      </c>
      <c r="B35" s="88" t="s">
        <v>327</v>
      </c>
      <c r="C35" s="89">
        <f>SUBTOTAL(9,C36:C50)</f>
        <v>0</v>
      </c>
      <c r="D35" s="89">
        <f>SUBTOTAL(9,D36:D50)</f>
        <v>2133000</v>
      </c>
      <c r="E35" s="89">
        <f>SUBTOTAL(9,E36:E50)</f>
        <v>915610.25000000023</v>
      </c>
      <c r="F35" s="89">
        <f>G35-D35</f>
        <v>-2133000</v>
      </c>
      <c r="G35" s="89">
        <f>SUBTOTAL(9,G36:G50)</f>
        <v>0</v>
      </c>
      <c r="H35" s="90" t="str">
        <f>IF(C35&lt;&gt;0,E35/C35,"-")</f>
        <v>-</v>
      </c>
      <c r="I35" s="90">
        <f>IF(D35&lt;&gt;0,E35/D35,"-")</f>
        <v>0.42925937646507278</v>
      </c>
      <c r="J35" s="89">
        <f>SUBTOTAL(9,J36:J50)</f>
        <v>2115000</v>
      </c>
      <c r="K35" s="89">
        <f>SUBTOTAL(9,K36:K50)</f>
        <v>2115000</v>
      </c>
      <c r="L35" s="89">
        <f>SUBTOTAL(9,L36:L50)</f>
        <v>2115000</v>
      </c>
    </row>
    <row r="36" spans="1:12" ht="30" hidden="1" customHeight="1" x14ac:dyDescent="0.25">
      <c r="A36" s="70"/>
      <c r="B36" s="70"/>
      <c r="C36" s="71"/>
      <c r="D36" s="91"/>
      <c r="E36" s="91"/>
      <c r="F36" s="91"/>
      <c r="G36" s="78"/>
      <c r="H36" s="79"/>
      <c r="I36" s="79"/>
      <c r="J36" s="78"/>
      <c r="K36" s="78"/>
      <c r="L36" s="78"/>
    </row>
    <row r="37" spans="1:12" ht="409.6" hidden="1" customHeight="1" x14ac:dyDescent="0.25">
      <c r="A37" s="92" t="s">
        <v>326</v>
      </c>
      <c r="B37" s="92" t="s">
        <v>327</v>
      </c>
      <c r="C37" s="93">
        <f>SUBTOTAL(9,C38:C49)</f>
        <v>0</v>
      </c>
      <c r="D37" s="93">
        <f>SUBTOTAL(9,D38:D49)</f>
        <v>2133000</v>
      </c>
      <c r="E37" s="93">
        <f>SUBTOTAL(9,E38:E49)</f>
        <v>915610.25000000023</v>
      </c>
      <c r="F37" s="93">
        <f>G37-D37</f>
        <v>-2133000</v>
      </c>
      <c r="G37" s="93">
        <f>SUBTOTAL(9,G38:G49)</f>
        <v>0</v>
      </c>
      <c r="H37" s="94" t="str">
        <f>IF(C37&lt;&gt;0,E37/C37,"-")</f>
        <v>-</v>
      </c>
      <c r="I37" s="94">
        <f>IF(D37&lt;&gt;0,E37/D37,"-")</f>
        <v>0.42925937646507278</v>
      </c>
      <c r="J37" s="93">
        <f>SUBTOTAL(9,J38:J49)</f>
        <v>2115000</v>
      </c>
      <c r="K37" s="93">
        <f>SUBTOTAL(9,K38:K49)</f>
        <v>2115000</v>
      </c>
      <c r="L37" s="93">
        <f>SUBTOTAL(9,L38:L49)</f>
        <v>2115000</v>
      </c>
    </row>
    <row r="38" spans="1:12" ht="30" hidden="1" customHeight="1" x14ac:dyDescent="0.25">
      <c r="A38" s="70"/>
      <c r="B38" s="70"/>
      <c r="C38" s="71"/>
      <c r="D38" s="6"/>
      <c r="E38" s="6"/>
      <c r="F38" s="6"/>
      <c r="G38" s="78"/>
      <c r="H38" s="79"/>
      <c r="I38" s="79"/>
      <c r="J38" s="78"/>
      <c r="K38" s="78"/>
      <c r="L38" s="78"/>
    </row>
    <row r="39" spans="1:12" ht="409.6" hidden="1" customHeight="1" x14ac:dyDescent="0.25">
      <c r="A39" s="95" t="s">
        <v>326</v>
      </c>
      <c r="B39" s="95" t="s">
        <v>327</v>
      </c>
      <c r="C39" s="96">
        <f>SUBTOTAL(9,C40:C48)</f>
        <v>0</v>
      </c>
      <c r="D39" s="96">
        <f>SUBTOTAL(9,D40:D48)</f>
        <v>2133000</v>
      </c>
      <c r="E39" s="96">
        <f>SUBTOTAL(9,E40:E48)</f>
        <v>915610.25000000023</v>
      </c>
      <c r="F39" s="96">
        <f>G39-D39</f>
        <v>-2133000</v>
      </c>
      <c r="G39" s="96">
        <f>SUBTOTAL(9,G40:G48)</f>
        <v>0</v>
      </c>
      <c r="H39" s="97" t="str">
        <f>IF(C39&lt;&gt;0,E39/C39,"-")</f>
        <v>-</v>
      </c>
      <c r="I39" s="97">
        <f>IF(D39&lt;&gt;0,E39/D39,"-")</f>
        <v>0.42925937646507278</v>
      </c>
      <c r="J39" s="96">
        <f>SUBTOTAL(9,J40:J48)</f>
        <v>2115000</v>
      </c>
      <c r="K39" s="96">
        <f>SUBTOTAL(9,K40:K48)</f>
        <v>2115000</v>
      </c>
      <c r="L39" s="96">
        <f>SUBTOTAL(9,L40:L48)</f>
        <v>2115000</v>
      </c>
    </row>
    <row r="40" spans="1:12" ht="30" hidden="1" customHeight="1" x14ac:dyDescent="0.25">
      <c r="A40" s="70"/>
      <c r="B40" s="70"/>
      <c r="C40" s="71"/>
      <c r="D40" s="98"/>
      <c r="E40" s="98"/>
      <c r="F40" s="98"/>
      <c r="G40" s="78"/>
      <c r="H40" s="79"/>
      <c r="I40" s="79"/>
      <c r="J40" s="78"/>
      <c r="K40" s="78"/>
      <c r="L40" s="78"/>
    </row>
    <row r="41" spans="1:12" ht="409.6" hidden="1" customHeight="1" x14ac:dyDescent="0.25">
      <c r="A41" s="99" t="s">
        <v>326</v>
      </c>
      <c r="B41" s="99" t="s">
        <v>327</v>
      </c>
      <c r="C41" s="100">
        <f>SUBTOTAL(9,C42:C47)</f>
        <v>0</v>
      </c>
      <c r="D41" s="100">
        <f>SUBTOTAL(9,D42:D47)</f>
        <v>2133000</v>
      </c>
      <c r="E41" s="100">
        <f>SUBTOTAL(9,E42:E47)</f>
        <v>915610.25000000023</v>
      </c>
      <c r="F41" s="100">
        <f>G41-D41</f>
        <v>-2133000</v>
      </c>
      <c r="G41" s="100">
        <f>SUBTOTAL(9,G42:G47)</f>
        <v>0</v>
      </c>
      <c r="H41" s="101" t="str">
        <f>IF(C41&lt;&gt;0,E41/C41,"-")</f>
        <v>-</v>
      </c>
      <c r="I41" s="101">
        <f>IF(D41&lt;&gt;0,E41/D41,"-")</f>
        <v>0.42925937646507278</v>
      </c>
      <c r="J41" s="100">
        <f>SUBTOTAL(9,J42:J47)</f>
        <v>2115000</v>
      </c>
      <c r="K41" s="100">
        <f>SUBTOTAL(9,K42:K47)</f>
        <v>2115000</v>
      </c>
      <c r="L41" s="100">
        <f>SUBTOTAL(9,L42:L47)</f>
        <v>2115000</v>
      </c>
    </row>
    <row r="42" spans="1:12" ht="22.5" hidden="1" customHeight="1" x14ac:dyDescent="0.25">
      <c r="A42" s="70"/>
      <c r="B42" s="70"/>
      <c r="C42" s="71"/>
      <c r="D42" s="98"/>
      <c r="E42" s="98"/>
      <c r="F42" s="98"/>
      <c r="G42" s="98"/>
      <c r="H42" s="102"/>
      <c r="I42" s="102"/>
      <c r="J42" s="98"/>
      <c r="K42" s="98"/>
      <c r="L42" s="98"/>
    </row>
    <row r="43" spans="1:12" ht="409.6" hidden="1" customHeight="1" x14ac:dyDescent="0.25">
      <c r="A43" s="103" t="s">
        <v>326</v>
      </c>
      <c r="B43" s="103" t="s">
        <v>327</v>
      </c>
      <c r="C43" s="98">
        <f>SUBTOTAL(9,C44:C46)</f>
        <v>0</v>
      </c>
      <c r="D43" s="98">
        <f>SUBTOTAL(9,D44:D46)</f>
        <v>2133000</v>
      </c>
      <c r="E43" s="98">
        <f>SUBTOTAL(9,E44:E46)</f>
        <v>915610.25000000023</v>
      </c>
      <c r="F43" s="98">
        <f>G43-D43</f>
        <v>-2133000</v>
      </c>
      <c r="G43" s="98">
        <f>SUBTOTAL(9,G44:G46)</f>
        <v>0</v>
      </c>
      <c r="H43" s="102" t="str">
        <f>IF(C43&lt;&gt;0,E43/C43,"-")</f>
        <v>-</v>
      </c>
      <c r="I43" s="102">
        <f>IF(D43&lt;&gt;0,E43/D43,"-")</f>
        <v>0.42925937646507278</v>
      </c>
      <c r="J43" s="98">
        <f>SUBTOTAL(9,J44:J46)</f>
        <v>2115000</v>
      </c>
      <c r="K43" s="98">
        <f>SUBTOTAL(9,K44:K46)</f>
        <v>2115000</v>
      </c>
      <c r="L43" s="98">
        <f>SUBTOTAL(9,L44:L46)</f>
        <v>2115000</v>
      </c>
    </row>
    <row r="44" spans="1:12" ht="30" hidden="1" customHeight="1" x14ac:dyDescent="0.25">
      <c r="A44" s="70"/>
      <c r="B44" s="70"/>
      <c r="C44" s="71"/>
      <c r="D44" s="104"/>
      <c r="E44" s="104"/>
      <c r="F44" s="104"/>
      <c r="G44" s="78"/>
      <c r="H44" s="79"/>
      <c r="I44" s="79"/>
      <c r="J44" s="78"/>
      <c r="K44" s="78"/>
      <c r="L44" s="78"/>
    </row>
    <row r="45" spans="1:12" ht="15" customHeight="1" x14ac:dyDescent="0.25">
      <c r="A45" s="105" t="s">
        <v>326</v>
      </c>
      <c r="B45" s="105" t="s">
        <v>327</v>
      </c>
      <c r="C45" s="106">
        <v>0</v>
      </c>
      <c r="D45" s="106">
        <v>2133000</v>
      </c>
      <c r="E45" s="106">
        <v>915610.25000000023</v>
      </c>
      <c r="F45" s="106">
        <f>G45-D45</f>
        <v>-2133000</v>
      </c>
      <c r="G45" s="106"/>
      <c r="H45" s="107" t="str">
        <f>IF(C45&lt;&gt;0,0/C45,"-")</f>
        <v>-</v>
      </c>
      <c r="I45" s="107">
        <f>IF(D45&lt;&gt;0,E45/D45,"-")</f>
        <v>0.42925937646507278</v>
      </c>
      <c r="J45" s="106">
        <v>2115000</v>
      </c>
      <c r="K45" s="108">
        <v>2115000</v>
      </c>
      <c r="L45" s="108">
        <v>2115000</v>
      </c>
    </row>
    <row r="46" spans="1:12" hidden="1" x14ac:dyDescent="0.25">
      <c r="A46" s="70"/>
      <c r="B46" s="70"/>
      <c r="C46" s="71"/>
      <c r="D46" s="106"/>
      <c r="E46" s="106"/>
      <c r="F46" s="106"/>
      <c r="G46" s="106"/>
      <c r="H46" s="107"/>
      <c r="I46" s="107"/>
      <c r="J46" s="106"/>
      <c r="K46" s="106"/>
      <c r="L46" s="106"/>
    </row>
    <row r="47" spans="1:12" hidden="1" x14ac:dyDescent="0.25">
      <c r="A47" s="70"/>
      <c r="B47" s="70"/>
      <c r="C47" s="71"/>
      <c r="D47" s="71"/>
      <c r="E47" s="71"/>
      <c r="F47" s="71"/>
      <c r="G47" s="78"/>
      <c r="H47" s="79"/>
      <c r="I47" s="79"/>
      <c r="J47" s="78"/>
      <c r="K47" s="78"/>
      <c r="L47" s="78"/>
    </row>
    <row r="48" spans="1:12" ht="20.100000000000001" hidden="1" customHeight="1" x14ac:dyDescent="0.25">
      <c r="A48" s="70"/>
      <c r="B48" s="70"/>
      <c r="C48" s="71"/>
      <c r="D48" s="71"/>
      <c r="E48" s="71"/>
      <c r="F48" s="71"/>
      <c r="G48" s="78"/>
      <c r="H48" s="79"/>
      <c r="I48" s="79"/>
      <c r="J48" s="78"/>
      <c r="K48" s="78"/>
      <c r="L48" s="78"/>
    </row>
    <row r="49" spans="1:12" ht="20.100000000000001" hidden="1" customHeight="1" x14ac:dyDescent="0.25">
      <c r="A49" s="70"/>
      <c r="B49" s="70"/>
      <c r="C49" s="71"/>
      <c r="D49" s="71"/>
      <c r="E49" s="71"/>
      <c r="F49" s="71"/>
      <c r="G49" s="78"/>
      <c r="H49" s="79"/>
      <c r="I49" s="79"/>
      <c r="J49" s="78"/>
      <c r="K49" s="78"/>
      <c r="L49" s="78"/>
    </row>
    <row r="50" spans="1:12" ht="20.100000000000001" hidden="1" customHeight="1" x14ac:dyDescent="0.25">
      <c r="A50" s="70"/>
      <c r="B50" s="70"/>
      <c r="C50" s="71"/>
      <c r="D50" s="71"/>
      <c r="E50" s="71"/>
      <c r="F50" s="71"/>
      <c r="G50" s="78"/>
      <c r="H50" s="79"/>
      <c r="I50" s="79"/>
      <c r="J50" s="78"/>
      <c r="K50" s="78"/>
      <c r="L50" s="78"/>
    </row>
    <row r="51" spans="1:12" ht="20.100000000000001" hidden="1" customHeight="1" x14ac:dyDescent="0.25">
      <c r="A51" s="70"/>
      <c r="B51" s="70"/>
      <c r="C51" s="71"/>
      <c r="D51" s="71"/>
      <c r="E51" s="71"/>
      <c r="F51" s="71"/>
      <c r="G51" s="78"/>
      <c r="H51" s="79"/>
      <c r="I51" s="79"/>
      <c r="J51" s="78"/>
      <c r="K51" s="78"/>
      <c r="L51" s="78"/>
    </row>
    <row r="52" spans="1:12" ht="20.100000000000001" hidden="1" customHeight="1" x14ac:dyDescent="0.25">
      <c r="A52" s="70"/>
      <c r="B52" s="70"/>
      <c r="C52" s="71"/>
      <c r="D52" s="71"/>
      <c r="E52" s="71"/>
      <c r="F52" s="71"/>
      <c r="G52" s="78"/>
      <c r="H52" s="79"/>
      <c r="I52" s="79"/>
      <c r="J52" s="78"/>
      <c r="K52" s="78"/>
      <c r="L52" s="78"/>
    </row>
    <row r="53" spans="1:12" s="4" customFormat="1" ht="409.6" hidden="1" customHeight="1" x14ac:dyDescent="0.25">
      <c r="A53" s="80" t="s">
        <v>328</v>
      </c>
      <c r="B53" s="80" t="s">
        <v>329</v>
      </c>
      <c r="C53" s="81">
        <f>SUBTOTAL(9,C54:C74)</f>
        <v>0</v>
      </c>
      <c r="D53" s="81">
        <f>SUBTOTAL(9,D54:D74)</f>
        <v>40000</v>
      </c>
      <c r="E53" s="81">
        <f>SUBTOTAL(9,E54:E74)</f>
        <v>57900</v>
      </c>
      <c r="F53" s="81">
        <f>G53-D53</f>
        <v>-40000</v>
      </c>
      <c r="G53" s="81">
        <f>SUBTOTAL(9,G54:G74)</f>
        <v>0</v>
      </c>
      <c r="H53" s="82" t="str">
        <f>IF(C53&lt;&gt;0,E53/C53,"-")</f>
        <v>-</v>
      </c>
      <c r="I53" s="82">
        <f>IF(D53&lt;&gt;0,E53/D53,"-")</f>
        <v>1.4475</v>
      </c>
      <c r="J53" s="81">
        <f>SUBTOTAL(9,J54:J74)</f>
        <v>40000</v>
      </c>
      <c r="K53" s="81">
        <f>SUBTOTAL(9,K54:K74)</f>
        <v>40000</v>
      </c>
      <c r="L53" s="81">
        <f>SUBTOTAL(9,L54:L74)</f>
        <v>40000</v>
      </c>
    </row>
    <row r="54" spans="1:12" ht="30" hidden="1" customHeight="1" x14ac:dyDescent="0.25">
      <c r="A54" s="70"/>
      <c r="B54" s="57"/>
      <c r="C54" s="83"/>
      <c r="D54" s="83"/>
      <c r="E54" s="83"/>
      <c r="F54" s="83"/>
      <c r="G54" s="78"/>
      <c r="H54" s="79"/>
      <c r="I54" s="79"/>
      <c r="J54" s="78"/>
      <c r="K54" s="78"/>
      <c r="L54" s="78"/>
    </row>
    <row r="55" spans="1:12" s="4" customFormat="1" ht="409.6" hidden="1" customHeight="1" x14ac:dyDescent="0.25">
      <c r="A55" s="84" t="s">
        <v>328</v>
      </c>
      <c r="B55" s="84" t="s">
        <v>329</v>
      </c>
      <c r="C55" s="85">
        <f>SUBTOTAL(9,C56:C73)</f>
        <v>0</v>
      </c>
      <c r="D55" s="85">
        <f>SUBTOTAL(9,D56:D73)</f>
        <v>40000</v>
      </c>
      <c r="E55" s="85">
        <f>SUBTOTAL(9,E56:E73)</f>
        <v>57900</v>
      </c>
      <c r="F55" s="85">
        <f>G55-D55</f>
        <v>-40000</v>
      </c>
      <c r="G55" s="85">
        <f>SUBTOTAL(9,G56:G73)</f>
        <v>0</v>
      </c>
      <c r="H55" s="86" t="str">
        <f>IF(C55&lt;&gt;0,E55/C55,"-")</f>
        <v>-</v>
      </c>
      <c r="I55" s="86">
        <f>IF(D55&lt;&gt;0,E55/D55,"-")</f>
        <v>1.4475</v>
      </c>
      <c r="J55" s="85">
        <f>SUBTOTAL(9,J56:J73)</f>
        <v>40000</v>
      </c>
      <c r="K55" s="85">
        <f>SUBTOTAL(9,K56:K73)</f>
        <v>40000</v>
      </c>
      <c r="L55" s="85">
        <f>SUBTOTAL(9,L56:L73)</f>
        <v>40000</v>
      </c>
    </row>
    <row r="56" spans="1:12" ht="30" hidden="1" customHeight="1" x14ac:dyDescent="0.25">
      <c r="A56" s="70"/>
      <c r="B56" s="70"/>
      <c r="C56" s="71"/>
      <c r="D56" s="87"/>
      <c r="E56" s="87"/>
      <c r="F56" s="87"/>
      <c r="G56" s="78"/>
      <c r="H56" s="79"/>
      <c r="I56" s="79"/>
      <c r="J56" s="78"/>
      <c r="K56" s="78"/>
      <c r="L56" s="78"/>
    </row>
    <row r="57" spans="1:12" ht="409.6" hidden="1" customHeight="1" x14ac:dyDescent="0.25">
      <c r="A57" s="88" t="s">
        <v>328</v>
      </c>
      <c r="B57" s="88" t="s">
        <v>329</v>
      </c>
      <c r="C57" s="89">
        <f>SUBTOTAL(9,C58:C72)</f>
        <v>0</v>
      </c>
      <c r="D57" s="89">
        <f>SUBTOTAL(9,D58:D72)</f>
        <v>40000</v>
      </c>
      <c r="E57" s="89">
        <f>SUBTOTAL(9,E58:E72)</f>
        <v>57900</v>
      </c>
      <c r="F57" s="89">
        <f>G57-D57</f>
        <v>-40000</v>
      </c>
      <c r="G57" s="89">
        <f>SUBTOTAL(9,G58:G72)</f>
        <v>0</v>
      </c>
      <c r="H57" s="90" t="str">
        <f>IF(C57&lt;&gt;0,E57/C57,"-")</f>
        <v>-</v>
      </c>
      <c r="I57" s="90">
        <f>IF(D57&lt;&gt;0,E57/D57,"-")</f>
        <v>1.4475</v>
      </c>
      <c r="J57" s="89">
        <f>SUBTOTAL(9,J58:J72)</f>
        <v>40000</v>
      </c>
      <c r="K57" s="89">
        <f>SUBTOTAL(9,K58:K72)</f>
        <v>40000</v>
      </c>
      <c r="L57" s="89">
        <f>SUBTOTAL(9,L58:L72)</f>
        <v>40000</v>
      </c>
    </row>
    <row r="58" spans="1:12" ht="30" hidden="1" customHeight="1" x14ac:dyDescent="0.25">
      <c r="A58" s="70"/>
      <c r="B58" s="70"/>
      <c r="C58" s="71"/>
      <c r="D58" s="91"/>
      <c r="E58" s="91"/>
      <c r="F58" s="91"/>
      <c r="G58" s="78"/>
      <c r="H58" s="79"/>
      <c r="I58" s="79"/>
      <c r="J58" s="78"/>
      <c r="K58" s="78"/>
      <c r="L58" s="78"/>
    </row>
    <row r="59" spans="1:12" ht="409.6" hidden="1" customHeight="1" x14ac:dyDescent="0.25">
      <c r="A59" s="92" t="s">
        <v>328</v>
      </c>
      <c r="B59" s="92" t="s">
        <v>329</v>
      </c>
      <c r="C59" s="93">
        <f>SUBTOTAL(9,C60:C71)</f>
        <v>0</v>
      </c>
      <c r="D59" s="93">
        <f>SUBTOTAL(9,D60:D71)</f>
        <v>40000</v>
      </c>
      <c r="E59" s="93">
        <f>SUBTOTAL(9,E60:E71)</f>
        <v>57900</v>
      </c>
      <c r="F59" s="93">
        <f>G59-D59</f>
        <v>-40000</v>
      </c>
      <c r="G59" s="93">
        <f>SUBTOTAL(9,G60:G71)</f>
        <v>0</v>
      </c>
      <c r="H59" s="94" t="str">
        <f>IF(C59&lt;&gt;0,E59/C59,"-")</f>
        <v>-</v>
      </c>
      <c r="I59" s="94">
        <f>IF(D59&lt;&gt;0,E59/D59,"-")</f>
        <v>1.4475</v>
      </c>
      <c r="J59" s="93">
        <f>SUBTOTAL(9,J60:J71)</f>
        <v>40000</v>
      </c>
      <c r="K59" s="93">
        <f>SUBTOTAL(9,K60:K71)</f>
        <v>40000</v>
      </c>
      <c r="L59" s="93">
        <f>SUBTOTAL(9,L60:L71)</f>
        <v>40000</v>
      </c>
    </row>
    <row r="60" spans="1:12" ht="30" hidden="1" customHeight="1" x14ac:dyDescent="0.25">
      <c r="A60" s="70"/>
      <c r="B60" s="70"/>
      <c r="C60" s="71"/>
      <c r="D60" s="6"/>
      <c r="E60" s="6"/>
      <c r="F60" s="6"/>
      <c r="G60" s="78"/>
      <c r="H60" s="79"/>
      <c r="I60" s="79"/>
      <c r="J60" s="78"/>
      <c r="K60" s="78"/>
      <c r="L60" s="78"/>
    </row>
    <row r="61" spans="1:12" ht="409.6" hidden="1" customHeight="1" x14ac:dyDescent="0.25">
      <c r="A61" s="95" t="s">
        <v>328</v>
      </c>
      <c r="B61" s="95" t="s">
        <v>329</v>
      </c>
      <c r="C61" s="96">
        <f>SUBTOTAL(9,C62:C70)</f>
        <v>0</v>
      </c>
      <c r="D61" s="96">
        <f>SUBTOTAL(9,D62:D70)</f>
        <v>40000</v>
      </c>
      <c r="E61" s="96">
        <f>SUBTOTAL(9,E62:E70)</f>
        <v>57900</v>
      </c>
      <c r="F61" s="96">
        <f>G61-D61</f>
        <v>-40000</v>
      </c>
      <c r="G61" s="96">
        <f>SUBTOTAL(9,G62:G70)</f>
        <v>0</v>
      </c>
      <c r="H61" s="97" t="str">
        <f>IF(C61&lt;&gt;0,E61/C61,"-")</f>
        <v>-</v>
      </c>
      <c r="I61" s="97">
        <f>IF(D61&lt;&gt;0,E61/D61,"-")</f>
        <v>1.4475</v>
      </c>
      <c r="J61" s="96">
        <f>SUBTOTAL(9,J62:J70)</f>
        <v>40000</v>
      </c>
      <c r="K61" s="96">
        <f>SUBTOTAL(9,K62:K70)</f>
        <v>40000</v>
      </c>
      <c r="L61" s="96">
        <f>SUBTOTAL(9,L62:L70)</f>
        <v>40000</v>
      </c>
    </row>
    <row r="62" spans="1:12" ht="30" hidden="1" customHeight="1" x14ac:dyDescent="0.25">
      <c r="A62" s="70"/>
      <c r="B62" s="70"/>
      <c r="C62" s="71"/>
      <c r="D62" s="98"/>
      <c r="E62" s="98"/>
      <c r="F62" s="98"/>
      <c r="G62" s="78"/>
      <c r="H62" s="79"/>
      <c r="I62" s="79"/>
      <c r="J62" s="78"/>
      <c r="K62" s="78"/>
      <c r="L62" s="78"/>
    </row>
    <row r="63" spans="1:12" ht="409.6" hidden="1" customHeight="1" x14ac:dyDescent="0.25">
      <c r="A63" s="99" t="s">
        <v>328</v>
      </c>
      <c r="B63" s="99" t="s">
        <v>329</v>
      </c>
      <c r="C63" s="100">
        <f>SUBTOTAL(9,C64:C69)</f>
        <v>0</v>
      </c>
      <c r="D63" s="100">
        <f>SUBTOTAL(9,D64:D69)</f>
        <v>40000</v>
      </c>
      <c r="E63" s="100">
        <f>SUBTOTAL(9,E64:E69)</f>
        <v>57900</v>
      </c>
      <c r="F63" s="100">
        <f>G63-D63</f>
        <v>-40000</v>
      </c>
      <c r="G63" s="100">
        <f>SUBTOTAL(9,G64:G69)</f>
        <v>0</v>
      </c>
      <c r="H63" s="101" t="str">
        <f>IF(C63&lt;&gt;0,E63/C63,"-")</f>
        <v>-</v>
      </c>
      <c r="I63" s="101">
        <f>IF(D63&lt;&gt;0,E63/D63,"-")</f>
        <v>1.4475</v>
      </c>
      <c r="J63" s="100">
        <f>SUBTOTAL(9,J64:J69)</f>
        <v>40000</v>
      </c>
      <c r="K63" s="100">
        <f>SUBTOTAL(9,K64:K69)</f>
        <v>40000</v>
      </c>
      <c r="L63" s="100">
        <f>SUBTOTAL(9,L64:L69)</f>
        <v>40000</v>
      </c>
    </row>
    <row r="64" spans="1:12" ht="22.5" hidden="1" customHeight="1" x14ac:dyDescent="0.25">
      <c r="A64" s="70"/>
      <c r="B64" s="70"/>
      <c r="C64" s="71"/>
      <c r="D64" s="98"/>
      <c r="E64" s="98"/>
      <c r="F64" s="98"/>
      <c r="G64" s="98"/>
      <c r="H64" s="102"/>
      <c r="I64" s="102"/>
      <c r="J64" s="98"/>
      <c r="K64" s="98"/>
      <c r="L64" s="98"/>
    </row>
    <row r="65" spans="1:12" ht="409.6" hidden="1" customHeight="1" x14ac:dyDescent="0.25">
      <c r="A65" s="103" t="s">
        <v>328</v>
      </c>
      <c r="B65" s="103" t="s">
        <v>329</v>
      </c>
      <c r="C65" s="98">
        <f>SUBTOTAL(9,C66:C68)</f>
        <v>0</v>
      </c>
      <c r="D65" s="98">
        <f>SUBTOTAL(9,D66:D68)</f>
        <v>40000</v>
      </c>
      <c r="E65" s="98">
        <f>SUBTOTAL(9,E66:E68)</f>
        <v>57900</v>
      </c>
      <c r="F65" s="98">
        <f>G65-D65</f>
        <v>-40000</v>
      </c>
      <c r="G65" s="98">
        <f>SUBTOTAL(9,G66:G68)</f>
        <v>0</v>
      </c>
      <c r="H65" s="102" t="str">
        <f>IF(C65&lt;&gt;0,E65/C65,"-")</f>
        <v>-</v>
      </c>
      <c r="I65" s="102">
        <f>IF(D65&lt;&gt;0,E65/D65,"-")</f>
        <v>1.4475</v>
      </c>
      <c r="J65" s="98">
        <f>SUBTOTAL(9,J66:J68)</f>
        <v>40000</v>
      </c>
      <c r="K65" s="98">
        <f>SUBTOTAL(9,K66:K68)</f>
        <v>40000</v>
      </c>
      <c r="L65" s="98">
        <f>SUBTOTAL(9,L66:L68)</f>
        <v>40000</v>
      </c>
    </row>
    <row r="66" spans="1:12" ht="30" hidden="1" customHeight="1" x14ac:dyDescent="0.25">
      <c r="A66" s="70"/>
      <c r="B66" s="70"/>
      <c r="C66" s="71"/>
      <c r="D66" s="104"/>
      <c r="E66" s="104"/>
      <c r="F66" s="104"/>
      <c r="G66" s="78"/>
      <c r="H66" s="79"/>
      <c r="I66" s="79"/>
      <c r="J66" s="78"/>
      <c r="K66" s="78"/>
      <c r="L66" s="78"/>
    </row>
    <row r="67" spans="1:12" ht="15" customHeight="1" x14ac:dyDescent="0.25">
      <c r="A67" s="105" t="s">
        <v>328</v>
      </c>
      <c r="B67" s="105" t="s">
        <v>329</v>
      </c>
      <c r="C67" s="106">
        <v>0</v>
      </c>
      <c r="D67" s="106">
        <v>40000</v>
      </c>
      <c r="E67" s="106">
        <v>57900</v>
      </c>
      <c r="F67" s="106">
        <f>G67-D67</f>
        <v>-40000</v>
      </c>
      <c r="G67" s="106"/>
      <c r="H67" s="107" t="str">
        <f>IF(C67&lt;&gt;0,0/C67,"-")</f>
        <v>-</v>
      </c>
      <c r="I67" s="107">
        <f>IF(D67&lt;&gt;0,E67/D67,"-")</f>
        <v>1.4475</v>
      </c>
      <c r="J67" s="106">
        <v>40000</v>
      </c>
      <c r="K67" s="108">
        <v>40000</v>
      </c>
      <c r="L67" s="108">
        <v>40000</v>
      </c>
    </row>
    <row r="68" spans="1:12" hidden="1" x14ac:dyDescent="0.25">
      <c r="A68" s="70"/>
      <c r="B68" s="70"/>
      <c r="C68" s="71"/>
      <c r="D68" s="106"/>
      <c r="E68" s="106"/>
      <c r="F68" s="106"/>
      <c r="G68" s="106"/>
      <c r="H68" s="107"/>
      <c r="I68" s="107"/>
      <c r="J68" s="106"/>
      <c r="K68" s="106"/>
      <c r="L68" s="106"/>
    </row>
    <row r="69" spans="1:12" hidden="1" x14ac:dyDescent="0.25">
      <c r="A69" s="70"/>
      <c r="B69" s="70"/>
      <c r="C69" s="71"/>
      <c r="D69" s="71"/>
      <c r="E69" s="71"/>
      <c r="F69" s="71"/>
      <c r="G69" s="78"/>
      <c r="H69" s="79"/>
      <c r="I69" s="79"/>
      <c r="J69" s="78"/>
      <c r="K69" s="78"/>
      <c r="L69" s="78"/>
    </row>
    <row r="70" spans="1:12" ht="20.100000000000001" hidden="1" customHeight="1" x14ac:dyDescent="0.25">
      <c r="A70" s="70"/>
      <c r="B70" s="70"/>
      <c r="C70" s="71"/>
      <c r="D70" s="71"/>
      <c r="E70" s="71"/>
      <c r="F70" s="71"/>
      <c r="G70" s="78"/>
      <c r="H70" s="79"/>
      <c r="I70" s="79"/>
      <c r="J70" s="78"/>
      <c r="K70" s="78"/>
      <c r="L70" s="78"/>
    </row>
    <row r="71" spans="1:12" ht="20.100000000000001" hidden="1" customHeight="1" x14ac:dyDescent="0.25">
      <c r="A71" s="70"/>
      <c r="B71" s="70"/>
      <c r="C71" s="71"/>
      <c r="D71" s="71"/>
      <c r="E71" s="71"/>
      <c r="F71" s="71"/>
      <c r="G71" s="78"/>
      <c r="H71" s="79"/>
      <c r="I71" s="79"/>
      <c r="J71" s="78"/>
      <c r="K71" s="78"/>
      <c r="L71" s="78"/>
    </row>
    <row r="72" spans="1:12" ht="20.100000000000001" hidden="1" customHeight="1" x14ac:dyDescent="0.25">
      <c r="A72" s="70"/>
      <c r="B72" s="70"/>
      <c r="C72" s="71"/>
      <c r="D72" s="71"/>
      <c r="E72" s="71"/>
      <c r="F72" s="71"/>
      <c r="G72" s="78"/>
      <c r="H72" s="79"/>
      <c r="I72" s="79"/>
      <c r="J72" s="78"/>
      <c r="K72" s="78"/>
      <c r="L72" s="78"/>
    </row>
    <row r="73" spans="1:12" ht="20.100000000000001" hidden="1" customHeight="1" x14ac:dyDescent="0.25">
      <c r="A73" s="70"/>
      <c r="B73" s="70"/>
      <c r="C73" s="71"/>
      <c r="D73" s="71"/>
      <c r="E73" s="71"/>
      <c r="F73" s="71"/>
      <c r="G73" s="78"/>
      <c r="H73" s="79"/>
      <c r="I73" s="79"/>
      <c r="J73" s="78"/>
      <c r="K73" s="78"/>
      <c r="L73" s="78"/>
    </row>
    <row r="74" spans="1:12" ht="20.100000000000001" hidden="1" customHeight="1" x14ac:dyDescent="0.25">
      <c r="A74" s="70"/>
      <c r="B74" s="70"/>
      <c r="C74" s="71"/>
      <c r="D74" s="71"/>
      <c r="E74" s="71"/>
      <c r="F74" s="71"/>
      <c r="G74" s="78"/>
      <c r="H74" s="79"/>
      <c r="I74" s="79"/>
      <c r="J74" s="78"/>
      <c r="K74" s="78"/>
      <c r="L74" s="78"/>
    </row>
    <row r="75" spans="1:12" s="4" customFormat="1" ht="409.6" hidden="1" customHeight="1" x14ac:dyDescent="0.25">
      <c r="A75" s="80" t="s">
        <v>330</v>
      </c>
      <c r="B75" s="80" t="s">
        <v>331</v>
      </c>
      <c r="C75" s="81">
        <f>SUBTOTAL(9,C76:C96)</f>
        <v>0</v>
      </c>
      <c r="D75" s="81">
        <f>SUBTOTAL(9,D76:D96)</f>
        <v>140000</v>
      </c>
      <c r="E75" s="81">
        <f>SUBTOTAL(9,E76:E96)</f>
        <v>6648.3799999999992</v>
      </c>
      <c r="F75" s="81">
        <f>G75-D75</f>
        <v>-140000</v>
      </c>
      <c r="G75" s="81">
        <f>SUBTOTAL(9,G76:G96)</f>
        <v>0</v>
      </c>
      <c r="H75" s="82" t="str">
        <f>IF(C75&lt;&gt;0,E75/C75,"-")</f>
        <v>-</v>
      </c>
      <c r="I75" s="82">
        <f>IF(D75&lt;&gt;0,E75/D75,"-")</f>
        <v>4.7488428571428563E-2</v>
      </c>
      <c r="J75" s="81">
        <f>SUBTOTAL(9,J76:J96)</f>
        <v>145000</v>
      </c>
      <c r="K75" s="81">
        <f>SUBTOTAL(9,K76:K96)</f>
        <v>145000</v>
      </c>
      <c r="L75" s="81">
        <f>SUBTOTAL(9,L76:L96)</f>
        <v>145000</v>
      </c>
    </row>
    <row r="76" spans="1:12" ht="30" hidden="1" customHeight="1" x14ac:dyDescent="0.25">
      <c r="A76" s="70"/>
      <c r="B76" s="57"/>
      <c r="C76" s="83"/>
      <c r="D76" s="83"/>
      <c r="E76" s="83"/>
      <c r="F76" s="83"/>
      <c r="G76" s="78"/>
      <c r="H76" s="79"/>
      <c r="I76" s="79"/>
      <c r="J76" s="78"/>
      <c r="K76" s="78"/>
      <c r="L76" s="78"/>
    </row>
    <row r="77" spans="1:12" s="4" customFormat="1" ht="409.6" hidden="1" customHeight="1" x14ac:dyDescent="0.25">
      <c r="A77" s="84" t="s">
        <v>330</v>
      </c>
      <c r="B77" s="84" t="s">
        <v>331</v>
      </c>
      <c r="C77" s="85">
        <f>SUBTOTAL(9,C78:C95)</f>
        <v>0</v>
      </c>
      <c r="D77" s="85">
        <f>SUBTOTAL(9,D78:D95)</f>
        <v>140000</v>
      </c>
      <c r="E77" s="85">
        <f>SUBTOTAL(9,E78:E95)</f>
        <v>6648.3799999999992</v>
      </c>
      <c r="F77" s="85">
        <f>G77-D77</f>
        <v>-140000</v>
      </c>
      <c r="G77" s="85">
        <f>SUBTOTAL(9,G78:G95)</f>
        <v>0</v>
      </c>
      <c r="H77" s="86" t="str">
        <f>IF(C77&lt;&gt;0,E77/C77,"-")</f>
        <v>-</v>
      </c>
      <c r="I77" s="86">
        <f>IF(D77&lt;&gt;0,E77/D77,"-")</f>
        <v>4.7488428571428563E-2</v>
      </c>
      <c r="J77" s="85">
        <f>SUBTOTAL(9,J78:J95)</f>
        <v>145000</v>
      </c>
      <c r="K77" s="85">
        <f>SUBTOTAL(9,K78:K95)</f>
        <v>145000</v>
      </c>
      <c r="L77" s="85">
        <f>SUBTOTAL(9,L78:L95)</f>
        <v>145000</v>
      </c>
    </row>
    <row r="78" spans="1:12" ht="30" hidden="1" customHeight="1" x14ac:dyDescent="0.25">
      <c r="A78" s="70"/>
      <c r="B78" s="70"/>
      <c r="C78" s="71"/>
      <c r="D78" s="87"/>
      <c r="E78" s="87"/>
      <c r="F78" s="87"/>
      <c r="G78" s="78"/>
      <c r="H78" s="79"/>
      <c r="I78" s="79"/>
      <c r="J78" s="78"/>
      <c r="K78" s="78"/>
      <c r="L78" s="78"/>
    </row>
    <row r="79" spans="1:12" ht="409.6" hidden="1" customHeight="1" x14ac:dyDescent="0.25">
      <c r="A79" s="88" t="s">
        <v>330</v>
      </c>
      <c r="B79" s="88" t="s">
        <v>331</v>
      </c>
      <c r="C79" s="89">
        <f>SUBTOTAL(9,C80:C94)</f>
        <v>0</v>
      </c>
      <c r="D79" s="89">
        <f>SUBTOTAL(9,D80:D94)</f>
        <v>140000</v>
      </c>
      <c r="E79" s="89">
        <f>SUBTOTAL(9,E80:E94)</f>
        <v>6648.3799999999992</v>
      </c>
      <c r="F79" s="89">
        <f>G79-D79</f>
        <v>-140000</v>
      </c>
      <c r="G79" s="89">
        <f>SUBTOTAL(9,G80:G94)</f>
        <v>0</v>
      </c>
      <c r="H79" s="90" t="str">
        <f>IF(C79&lt;&gt;0,E79/C79,"-")</f>
        <v>-</v>
      </c>
      <c r="I79" s="90">
        <f>IF(D79&lt;&gt;0,E79/D79,"-")</f>
        <v>4.7488428571428563E-2</v>
      </c>
      <c r="J79" s="89">
        <f>SUBTOTAL(9,J80:J94)</f>
        <v>145000</v>
      </c>
      <c r="K79" s="89">
        <f>SUBTOTAL(9,K80:K94)</f>
        <v>145000</v>
      </c>
      <c r="L79" s="89">
        <f>SUBTOTAL(9,L80:L94)</f>
        <v>145000</v>
      </c>
    </row>
    <row r="80" spans="1:12" ht="30" hidden="1" customHeight="1" x14ac:dyDescent="0.25">
      <c r="A80" s="70"/>
      <c r="B80" s="70"/>
      <c r="C80" s="71"/>
      <c r="D80" s="91"/>
      <c r="E80" s="91"/>
      <c r="F80" s="91"/>
      <c r="G80" s="78"/>
      <c r="H80" s="79"/>
      <c r="I80" s="79"/>
      <c r="J80" s="78"/>
      <c r="K80" s="78"/>
      <c r="L80" s="78"/>
    </row>
    <row r="81" spans="1:12" ht="409.6" hidden="1" customHeight="1" x14ac:dyDescent="0.25">
      <c r="A81" s="92" t="s">
        <v>330</v>
      </c>
      <c r="B81" s="92" t="s">
        <v>331</v>
      </c>
      <c r="C81" s="93">
        <f>SUBTOTAL(9,C82:C93)</f>
        <v>0</v>
      </c>
      <c r="D81" s="93">
        <f>SUBTOTAL(9,D82:D93)</f>
        <v>140000</v>
      </c>
      <c r="E81" s="93">
        <f>SUBTOTAL(9,E82:E93)</f>
        <v>6648.3799999999992</v>
      </c>
      <c r="F81" s="93">
        <f>G81-D81</f>
        <v>-140000</v>
      </c>
      <c r="G81" s="93">
        <f>SUBTOTAL(9,G82:G93)</f>
        <v>0</v>
      </c>
      <c r="H81" s="94" t="str">
        <f>IF(C81&lt;&gt;0,E81/C81,"-")</f>
        <v>-</v>
      </c>
      <c r="I81" s="94">
        <f>IF(D81&lt;&gt;0,E81/D81,"-")</f>
        <v>4.7488428571428563E-2</v>
      </c>
      <c r="J81" s="93">
        <f>SUBTOTAL(9,J82:J93)</f>
        <v>145000</v>
      </c>
      <c r="K81" s="93">
        <f>SUBTOTAL(9,K82:K93)</f>
        <v>145000</v>
      </c>
      <c r="L81" s="93">
        <f>SUBTOTAL(9,L82:L93)</f>
        <v>145000</v>
      </c>
    </row>
    <row r="82" spans="1:12" ht="30" hidden="1" customHeight="1" x14ac:dyDescent="0.25">
      <c r="A82" s="70"/>
      <c r="B82" s="70"/>
      <c r="C82" s="71"/>
      <c r="D82" s="6"/>
      <c r="E82" s="6"/>
      <c r="F82" s="6"/>
      <c r="G82" s="78"/>
      <c r="H82" s="79"/>
      <c r="I82" s="79"/>
      <c r="J82" s="78"/>
      <c r="K82" s="78"/>
      <c r="L82" s="78"/>
    </row>
    <row r="83" spans="1:12" ht="409.6" hidden="1" customHeight="1" x14ac:dyDescent="0.25">
      <c r="A83" s="95" t="s">
        <v>330</v>
      </c>
      <c r="B83" s="95" t="s">
        <v>331</v>
      </c>
      <c r="C83" s="96">
        <f>SUBTOTAL(9,C84:C92)</f>
        <v>0</v>
      </c>
      <c r="D83" s="96">
        <f>SUBTOTAL(9,D84:D92)</f>
        <v>140000</v>
      </c>
      <c r="E83" s="96">
        <f>SUBTOTAL(9,E84:E92)</f>
        <v>6648.3799999999992</v>
      </c>
      <c r="F83" s="96">
        <f>G83-D83</f>
        <v>-140000</v>
      </c>
      <c r="G83" s="96">
        <f>SUBTOTAL(9,G84:G92)</f>
        <v>0</v>
      </c>
      <c r="H83" s="97" t="str">
        <f>IF(C83&lt;&gt;0,E83/C83,"-")</f>
        <v>-</v>
      </c>
      <c r="I83" s="97">
        <f>IF(D83&lt;&gt;0,E83/D83,"-")</f>
        <v>4.7488428571428563E-2</v>
      </c>
      <c r="J83" s="96">
        <f>SUBTOTAL(9,J84:J92)</f>
        <v>145000</v>
      </c>
      <c r="K83" s="96">
        <f>SUBTOTAL(9,K84:K92)</f>
        <v>145000</v>
      </c>
      <c r="L83" s="96">
        <f>SUBTOTAL(9,L84:L92)</f>
        <v>145000</v>
      </c>
    </row>
    <row r="84" spans="1:12" ht="30" hidden="1" customHeight="1" x14ac:dyDescent="0.25">
      <c r="A84" s="70"/>
      <c r="B84" s="70"/>
      <c r="C84" s="71"/>
      <c r="D84" s="98"/>
      <c r="E84" s="98"/>
      <c r="F84" s="98"/>
      <c r="G84" s="78"/>
      <c r="H84" s="79"/>
      <c r="I84" s="79"/>
      <c r="J84" s="78"/>
      <c r="K84" s="78"/>
      <c r="L84" s="78"/>
    </row>
    <row r="85" spans="1:12" ht="409.6" hidden="1" customHeight="1" x14ac:dyDescent="0.25">
      <c r="A85" s="99" t="s">
        <v>330</v>
      </c>
      <c r="B85" s="99" t="s">
        <v>331</v>
      </c>
      <c r="C85" s="100">
        <f>SUBTOTAL(9,C86:C91)</f>
        <v>0</v>
      </c>
      <c r="D85" s="100">
        <f>SUBTOTAL(9,D86:D91)</f>
        <v>140000</v>
      </c>
      <c r="E85" s="100">
        <f>SUBTOTAL(9,E86:E91)</f>
        <v>6648.3799999999992</v>
      </c>
      <c r="F85" s="100">
        <f>G85-D85</f>
        <v>-140000</v>
      </c>
      <c r="G85" s="100">
        <f>SUBTOTAL(9,G86:G91)</f>
        <v>0</v>
      </c>
      <c r="H85" s="101" t="str">
        <f>IF(C85&lt;&gt;0,E85/C85,"-")</f>
        <v>-</v>
      </c>
      <c r="I85" s="101">
        <f>IF(D85&lt;&gt;0,E85/D85,"-")</f>
        <v>4.7488428571428563E-2</v>
      </c>
      <c r="J85" s="100">
        <f>SUBTOTAL(9,J86:J91)</f>
        <v>145000</v>
      </c>
      <c r="K85" s="100">
        <f>SUBTOTAL(9,K86:K91)</f>
        <v>145000</v>
      </c>
      <c r="L85" s="100">
        <f>SUBTOTAL(9,L86:L91)</f>
        <v>145000</v>
      </c>
    </row>
    <row r="86" spans="1:12" ht="22.5" hidden="1" customHeight="1" x14ac:dyDescent="0.25">
      <c r="A86" s="70"/>
      <c r="B86" s="70"/>
      <c r="C86" s="71"/>
      <c r="D86" s="98"/>
      <c r="E86" s="98"/>
      <c r="F86" s="98"/>
      <c r="G86" s="98"/>
      <c r="H86" s="102"/>
      <c r="I86" s="102"/>
      <c r="J86" s="98"/>
      <c r="K86" s="98"/>
      <c r="L86" s="98"/>
    </row>
    <row r="87" spans="1:12" ht="409.6" hidden="1" customHeight="1" x14ac:dyDescent="0.25">
      <c r="A87" s="103" t="s">
        <v>330</v>
      </c>
      <c r="B87" s="103" t="s">
        <v>331</v>
      </c>
      <c r="C87" s="98">
        <f>SUBTOTAL(9,C88:C90)</f>
        <v>0</v>
      </c>
      <c r="D87" s="98">
        <f>SUBTOTAL(9,D88:D90)</f>
        <v>140000</v>
      </c>
      <c r="E87" s="98">
        <f>SUBTOTAL(9,E88:E90)</f>
        <v>6648.3799999999992</v>
      </c>
      <c r="F87" s="98">
        <f>G87-D87</f>
        <v>-140000</v>
      </c>
      <c r="G87" s="98">
        <f>SUBTOTAL(9,G88:G90)</f>
        <v>0</v>
      </c>
      <c r="H87" s="102" t="str">
        <f>IF(C87&lt;&gt;0,E87/C87,"-")</f>
        <v>-</v>
      </c>
      <c r="I87" s="102">
        <f>IF(D87&lt;&gt;0,E87/D87,"-")</f>
        <v>4.7488428571428563E-2</v>
      </c>
      <c r="J87" s="98">
        <f>SUBTOTAL(9,J88:J90)</f>
        <v>145000</v>
      </c>
      <c r="K87" s="98">
        <f>SUBTOTAL(9,K88:K90)</f>
        <v>145000</v>
      </c>
      <c r="L87" s="98">
        <f>SUBTOTAL(9,L88:L90)</f>
        <v>145000</v>
      </c>
    </row>
    <row r="88" spans="1:12" ht="30" hidden="1" customHeight="1" x14ac:dyDescent="0.25">
      <c r="A88" s="70"/>
      <c r="B88" s="70"/>
      <c r="C88" s="71"/>
      <c r="D88" s="104"/>
      <c r="E88" s="104"/>
      <c r="F88" s="104"/>
      <c r="G88" s="78"/>
      <c r="H88" s="79"/>
      <c r="I88" s="79"/>
      <c r="J88" s="78"/>
      <c r="K88" s="78"/>
      <c r="L88" s="78"/>
    </row>
    <row r="89" spans="1:12" ht="15" customHeight="1" x14ac:dyDescent="0.25">
      <c r="A89" s="105" t="s">
        <v>330</v>
      </c>
      <c r="B89" s="105" t="s">
        <v>331</v>
      </c>
      <c r="C89" s="106">
        <v>0</v>
      </c>
      <c r="D89" s="106">
        <v>140000</v>
      </c>
      <c r="E89" s="106">
        <v>6648.3799999999992</v>
      </c>
      <c r="F89" s="106">
        <f>G89-D89</f>
        <v>-140000</v>
      </c>
      <c r="G89" s="106"/>
      <c r="H89" s="107" t="str">
        <f>IF(C89&lt;&gt;0,0/C89,"-")</f>
        <v>-</v>
      </c>
      <c r="I89" s="107">
        <f>IF(D89&lt;&gt;0,E89/D89,"-")</f>
        <v>4.7488428571428563E-2</v>
      </c>
      <c r="J89" s="106">
        <v>145000</v>
      </c>
      <c r="K89" s="108">
        <v>145000</v>
      </c>
      <c r="L89" s="108">
        <v>145000</v>
      </c>
    </row>
    <row r="90" spans="1:12" hidden="1" x14ac:dyDescent="0.25">
      <c r="A90" s="70"/>
      <c r="B90" s="70"/>
      <c r="C90" s="71"/>
      <c r="D90" s="106"/>
      <c r="E90" s="106"/>
      <c r="F90" s="106"/>
      <c r="G90" s="106"/>
      <c r="H90" s="107"/>
      <c r="I90" s="107"/>
      <c r="J90" s="106"/>
      <c r="K90" s="106"/>
      <c r="L90" s="106"/>
    </row>
    <row r="91" spans="1:12" hidden="1" x14ac:dyDescent="0.25">
      <c r="A91" s="70"/>
      <c r="B91" s="70"/>
      <c r="C91" s="71"/>
      <c r="D91" s="71"/>
      <c r="E91" s="71"/>
      <c r="F91" s="71"/>
      <c r="G91" s="78"/>
      <c r="H91" s="79"/>
      <c r="I91" s="79"/>
      <c r="J91" s="78"/>
      <c r="K91" s="78"/>
      <c r="L91" s="78"/>
    </row>
    <row r="92" spans="1:12" ht="20.100000000000001" hidden="1" customHeight="1" x14ac:dyDescent="0.25">
      <c r="A92" s="70"/>
      <c r="B92" s="70"/>
      <c r="C92" s="71"/>
      <c r="D92" s="71"/>
      <c r="E92" s="71"/>
      <c r="F92" s="71"/>
      <c r="G92" s="78"/>
      <c r="H92" s="79"/>
      <c r="I92" s="79"/>
      <c r="J92" s="78"/>
      <c r="K92" s="78"/>
      <c r="L92" s="78"/>
    </row>
    <row r="93" spans="1:12" ht="20.100000000000001" hidden="1" customHeight="1" x14ac:dyDescent="0.25">
      <c r="A93" s="70"/>
      <c r="B93" s="70"/>
      <c r="C93" s="71"/>
      <c r="D93" s="71"/>
      <c r="E93" s="71"/>
      <c r="F93" s="71"/>
      <c r="G93" s="78"/>
      <c r="H93" s="79"/>
      <c r="I93" s="79"/>
      <c r="J93" s="78"/>
      <c r="K93" s="78"/>
      <c r="L93" s="78"/>
    </row>
    <row r="94" spans="1:12" ht="20.100000000000001" hidden="1" customHeight="1" x14ac:dyDescent="0.25">
      <c r="A94" s="70"/>
      <c r="B94" s="70"/>
      <c r="C94" s="71"/>
      <c r="D94" s="71"/>
      <c r="E94" s="71"/>
      <c r="F94" s="71"/>
      <c r="G94" s="78"/>
      <c r="H94" s="79"/>
      <c r="I94" s="79"/>
      <c r="J94" s="78"/>
      <c r="K94" s="78"/>
      <c r="L94" s="78"/>
    </row>
    <row r="95" spans="1:12" ht="20.100000000000001" hidden="1" customHeight="1" x14ac:dyDescent="0.25">
      <c r="A95" s="70"/>
      <c r="B95" s="70"/>
      <c r="C95" s="71"/>
      <c r="D95" s="71"/>
      <c r="E95" s="71"/>
      <c r="F95" s="71"/>
      <c r="G95" s="78"/>
      <c r="H95" s="79"/>
      <c r="I95" s="79"/>
      <c r="J95" s="78"/>
      <c r="K95" s="78"/>
      <c r="L95" s="78"/>
    </row>
    <row r="96" spans="1:12" ht="20.100000000000001" hidden="1" customHeight="1" x14ac:dyDescent="0.25">
      <c r="A96" s="70"/>
      <c r="B96" s="70"/>
      <c r="C96" s="71"/>
      <c r="D96" s="71"/>
      <c r="E96" s="71"/>
      <c r="F96" s="71"/>
      <c r="G96" s="78"/>
      <c r="H96" s="79"/>
      <c r="I96" s="79"/>
      <c r="J96" s="78"/>
      <c r="K96" s="78"/>
      <c r="L96" s="78"/>
    </row>
    <row r="97" spans="1:12" s="4" customFormat="1" ht="409.6" hidden="1" customHeight="1" x14ac:dyDescent="0.25">
      <c r="A97" s="80" t="s">
        <v>332</v>
      </c>
      <c r="B97" s="80" t="s">
        <v>333</v>
      </c>
      <c r="C97" s="81">
        <f>SUBTOTAL(9,C98:C118)</f>
        <v>0</v>
      </c>
      <c r="D97" s="81">
        <f>SUBTOTAL(9,D98:D118)</f>
        <v>250000</v>
      </c>
      <c r="E97" s="81">
        <f>SUBTOTAL(9,E98:E118)</f>
        <v>128940</v>
      </c>
      <c r="F97" s="81">
        <f>G97-D97</f>
        <v>-250000</v>
      </c>
      <c r="G97" s="81">
        <f>SUBTOTAL(9,G98:G118)</f>
        <v>0</v>
      </c>
      <c r="H97" s="82" t="str">
        <f>IF(C97&lt;&gt;0,E97/C97,"-")</f>
        <v>-</v>
      </c>
      <c r="I97" s="82">
        <f>IF(D97&lt;&gt;0,E97/D97,"-")</f>
        <v>0.51576</v>
      </c>
      <c r="J97" s="81">
        <f>SUBTOTAL(9,J98:J118)</f>
        <v>250000</v>
      </c>
      <c r="K97" s="81">
        <f>SUBTOTAL(9,K98:K118)</f>
        <v>250000</v>
      </c>
      <c r="L97" s="81">
        <f>SUBTOTAL(9,L98:L118)</f>
        <v>250000</v>
      </c>
    </row>
    <row r="98" spans="1:12" ht="30" hidden="1" customHeight="1" x14ac:dyDescent="0.25">
      <c r="A98" s="70"/>
      <c r="B98" s="57"/>
      <c r="C98" s="83"/>
      <c r="D98" s="83"/>
      <c r="E98" s="83"/>
      <c r="F98" s="83"/>
      <c r="G98" s="78"/>
      <c r="H98" s="79"/>
      <c r="I98" s="79"/>
      <c r="J98" s="78"/>
      <c r="K98" s="78"/>
      <c r="L98" s="78"/>
    </row>
    <row r="99" spans="1:12" s="4" customFormat="1" ht="409.6" hidden="1" customHeight="1" x14ac:dyDescent="0.25">
      <c r="A99" s="84" t="s">
        <v>332</v>
      </c>
      <c r="B99" s="84" t="s">
        <v>333</v>
      </c>
      <c r="C99" s="85">
        <f>SUBTOTAL(9,C100:C117)</f>
        <v>0</v>
      </c>
      <c r="D99" s="85">
        <f>SUBTOTAL(9,D100:D117)</f>
        <v>250000</v>
      </c>
      <c r="E99" s="85">
        <f>SUBTOTAL(9,E100:E117)</f>
        <v>128940</v>
      </c>
      <c r="F99" s="85">
        <f>G99-D99</f>
        <v>-250000</v>
      </c>
      <c r="G99" s="85">
        <f>SUBTOTAL(9,G100:G117)</f>
        <v>0</v>
      </c>
      <c r="H99" s="86" t="str">
        <f>IF(C99&lt;&gt;0,E99/C99,"-")</f>
        <v>-</v>
      </c>
      <c r="I99" s="86">
        <f>IF(D99&lt;&gt;0,E99/D99,"-")</f>
        <v>0.51576</v>
      </c>
      <c r="J99" s="85">
        <f>SUBTOTAL(9,J100:J117)</f>
        <v>250000</v>
      </c>
      <c r="K99" s="85">
        <f>SUBTOTAL(9,K100:K117)</f>
        <v>250000</v>
      </c>
      <c r="L99" s="85">
        <f>SUBTOTAL(9,L100:L117)</f>
        <v>250000</v>
      </c>
    </row>
    <row r="100" spans="1:12" ht="30" hidden="1" customHeight="1" x14ac:dyDescent="0.25">
      <c r="A100" s="70"/>
      <c r="B100" s="70"/>
      <c r="C100" s="71"/>
      <c r="D100" s="87"/>
      <c r="E100" s="87"/>
      <c r="F100" s="87"/>
      <c r="G100" s="78"/>
      <c r="H100" s="79"/>
      <c r="I100" s="79"/>
      <c r="J100" s="78"/>
      <c r="K100" s="78"/>
      <c r="L100" s="78"/>
    </row>
    <row r="101" spans="1:12" ht="409.6" hidden="1" customHeight="1" x14ac:dyDescent="0.25">
      <c r="A101" s="88" t="s">
        <v>332</v>
      </c>
      <c r="B101" s="88" t="s">
        <v>333</v>
      </c>
      <c r="C101" s="89">
        <f>SUBTOTAL(9,C102:C116)</f>
        <v>0</v>
      </c>
      <c r="D101" s="89">
        <f>SUBTOTAL(9,D102:D116)</f>
        <v>250000</v>
      </c>
      <c r="E101" s="89">
        <f>SUBTOTAL(9,E102:E116)</f>
        <v>128940</v>
      </c>
      <c r="F101" s="89">
        <f>G101-D101</f>
        <v>-250000</v>
      </c>
      <c r="G101" s="89">
        <f>SUBTOTAL(9,G102:G116)</f>
        <v>0</v>
      </c>
      <c r="H101" s="90" t="str">
        <f>IF(C101&lt;&gt;0,E101/C101,"-")</f>
        <v>-</v>
      </c>
      <c r="I101" s="90">
        <f>IF(D101&lt;&gt;0,E101/D101,"-")</f>
        <v>0.51576</v>
      </c>
      <c r="J101" s="89">
        <f>SUBTOTAL(9,J102:J116)</f>
        <v>250000</v>
      </c>
      <c r="K101" s="89">
        <f>SUBTOTAL(9,K102:K116)</f>
        <v>250000</v>
      </c>
      <c r="L101" s="89">
        <f>SUBTOTAL(9,L102:L116)</f>
        <v>250000</v>
      </c>
    </row>
    <row r="102" spans="1:12" ht="30" hidden="1" customHeight="1" x14ac:dyDescent="0.25">
      <c r="A102" s="70"/>
      <c r="B102" s="70"/>
      <c r="C102" s="71"/>
      <c r="D102" s="91"/>
      <c r="E102" s="91"/>
      <c r="F102" s="91"/>
      <c r="G102" s="78"/>
      <c r="H102" s="79"/>
      <c r="I102" s="79"/>
      <c r="J102" s="78"/>
      <c r="K102" s="78"/>
      <c r="L102" s="78"/>
    </row>
    <row r="103" spans="1:12" ht="409.6" hidden="1" customHeight="1" x14ac:dyDescent="0.25">
      <c r="A103" s="92" t="s">
        <v>332</v>
      </c>
      <c r="B103" s="92" t="s">
        <v>333</v>
      </c>
      <c r="C103" s="93">
        <f>SUBTOTAL(9,C104:C115)</f>
        <v>0</v>
      </c>
      <c r="D103" s="93">
        <f>SUBTOTAL(9,D104:D115)</f>
        <v>250000</v>
      </c>
      <c r="E103" s="93">
        <f>SUBTOTAL(9,E104:E115)</f>
        <v>128940</v>
      </c>
      <c r="F103" s="93">
        <f>G103-D103</f>
        <v>-250000</v>
      </c>
      <c r="G103" s="93">
        <f>SUBTOTAL(9,G104:G115)</f>
        <v>0</v>
      </c>
      <c r="H103" s="94" t="str">
        <f>IF(C103&lt;&gt;0,E103/C103,"-")</f>
        <v>-</v>
      </c>
      <c r="I103" s="94">
        <f>IF(D103&lt;&gt;0,E103/D103,"-")</f>
        <v>0.51576</v>
      </c>
      <c r="J103" s="93">
        <f>SUBTOTAL(9,J104:J115)</f>
        <v>250000</v>
      </c>
      <c r="K103" s="93">
        <f>SUBTOTAL(9,K104:K115)</f>
        <v>250000</v>
      </c>
      <c r="L103" s="93">
        <f>SUBTOTAL(9,L104:L115)</f>
        <v>250000</v>
      </c>
    </row>
    <row r="104" spans="1:12" ht="30" hidden="1" customHeight="1" x14ac:dyDescent="0.25">
      <c r="A104" s="70"/>
      <c r="B104" s="70"/>
      <c r="C104" s="71"/>
      <c r="D104" s="6"/>
      <c r="E104" s="6"/>
      <c r="F104" s="6"/>
      <c r="G104" s="78"/>
      <c r="H104" s="79"/>
      <c r="I104" s="79"/>
      <c r="J104" s="78"/>
      <c r="K104" s="78"/>
      <c r="L104" s="78"/>
    </row>
    <row r="105" spans="1:12" ht="409.6" hidden="1" customHeight="1" x14ac:dyDescent="0.25">
      <c r="A105" s="95" t="s">
        <v>332</v>
      </c>
      <c r="B105" s="95" t="s">
        <v>333</v>
      </c>
      <c r="C105" s="96">
        <f>SUBTOTAL(9,C106:C114)</f>
        <v>0</v>
      </c>
      <c r="D105" s="96">
        <f>SUBTOTAL(9,D106:D114)</f>
        <v>250000</v>
      </c>
      <c r="E105" s="96">
        <f>SUBTOTAL(9,E106:E114)</f>
        <v>128940</v>
      </c>
      <c r="F105" s="96">
        <f>G105-D105</f>
        <v>-250000</v>
      </c>
      <c r="G105" s="96">
        <f>SUBTOTAL(9,G106:G114)</f>
        <v>0</v>
      </c>
      <c r="H105" s="97" t="str">
        <f>IF(C105&lt;&gt;0,E105/C105,"-")</f>
        <v>-</v>
      </c>
      <c r="I105" s="97">
        <f>IF(D105&lt;&gt;0,E105/D105,"-")</f>
        <v>0.51576</v>
      </c>
      <c r="J105" s="96">
        <f>SUBTOTAL(9,J106:J114)</f>
        <v>250000</v>
      </c>
      <c r="K105" s="96">
        <f>SUBTOTAL(9,K106:K114)</f>
        <v>250000</v>
      </c>
      <c r="L105" s="96">
        <f>SUBTOTAL(9,L106:L114)</f>
        <v>250000</v>
      </c>
    </row>
    <row r="106" spans="1:12" ht="30" hidden="1" customHeight="1" x14ac:dyDescent="0.25">
      <c r="A106" s="70"/>
      <c r="B106" s="70"/>
      <c r="C106" s="71"/>
      <c r="D106" s="98"/>
      <c r="E106" s="98"/>
      <c r="F106" s="98"/>
      <c r="G106" s="78"/>
      <c r="H106" s="79"/>
      <c r="I106" s="79"/>
      <c r="J106" s="78"/>
      <c r="K106" s="78"/>
      <c r="L106" s="78"/>
    </row>
    <row r="107" spans="1:12" ht="409.6" hidden="1" customHeight="1" x14ac:dyDescent="0.25">
      <c r="A107" s="99" t="s">
        <v>332</v>
      </c>
      <c r="B107" s="99" t="s">
        <v>333</v>
      </c>
      <c r="C107" s="100">
        <f>SUBTOTAL(9,C108:C113)</f>
        <v>0</v>
      </c>
      <c r="D107" s="100">
        <f>SUBTOTAL(9,D108:D113)</f>
        <v>250000</v>
      </c>
      <c r="E107" s="100">
        <f>SUBTOTAL(9,E108:E113)</f>
        <v>128940</v>
      </c>
      <c r="F107" s="100">
        <f>G107-D107</f>
        <v>-250000</v>
      </c>
      <c r="G107" s="100">
        <f>SUBTOTAL(9,G108:G113)</f>
        <v>0</v>
      </c>
      <c r="H107" s="101" t="str">
        <f>IF(C107&lt;&gt;0,E107/C107,"-")</f>
        <v>-</v>
      </c>
      <c r="I107" s="101">
        <f>IF(D107&lt;&gt;0,E107/D107,"-")</f>
        <v>0.51576</v>
      </c>
      <c r="J107" s="100">
        <f>SUBTOTAL(9,J108:J113)</f>
        <v>250000</v>
      </c>
      <c r="K107" s="100">
        <f>SUBTOTAL(9,K108:K113)</f>
        <v>250000</v>
      </c>
      <c r="L107" s="100">
        <f>SUBTOTAL(9,L108:L113)</f>
        <v>250000</v>
      </c>
    </row>
    <row r="108" spans="1:12" ht="22.5" hidden="1" customHeight="1" x14ac:dyDescent="0.25">
      <c r="A108" s="70"/>
      <c r="B108" s="70"/>
      <c r="C108" s="71"/>
      <c r="D108" s="98"/>
      <c r="E108" s="98"/>
      <c r="F108" s="98"/>
      <c r="G108" s="98"/>
      <c r="H108" s="102"/>
      <c r="I108" s="102"/>
      <c r="J108" s="98"/>
      <c r="K108" s="98"/>
      <c r="L108" s="98"/>
    </row>
    <row r="109" spans="1:12" ht="409.6" hidden="1" customHeight="1" x14ac:dyDescent="0.25">
      <c r="A109" s="103" t="s">
        <v>332</v>
      </c>
      <c r="B109" s="103" t="s">
        <v>333</v>
      </c>
      <c r="C109" s="98">
        <f>SUBTOTAL(9,C110:C112)</f>
        <v>0</v>
      </c>
      <c r="D109" s="98">
        <f>SUBTOTAL(9,D110:D112)</f>
        <v>250000</v>
      </c>
      <c r="E109" s="98">
        <f>SUBTOTAL(9,E110:E112)</f>
        <v>128940</v>
      </c>
      <c r="F109" s="98">
        <f>G109-D109</f>
        <v>-250000</v>
      </c>
      <c r="G109" s="98">
        <f>SUBTOTAL(9,G110:G112)</f>
        <v>0</v>
      </c>
      <c r="H109" s="102" t="str">
        <f>IF(C109&lt;&gt;0,E109/C109,"-")</f>
        <v>-</v>
      </c>
      <c r="I109" s="102">
        <f>IF(D109&lt;&gt;0,E109/D109,"-")</f>
        <v>0.51576</v>
      </c>
      <c r="J109" s="98">
        <f>SUBTOTAL(9,J110:J112)</f>
        <v>250000</v>
      </c>
      <c r="K109" s="98">
        <f>SUBTOTAL(9,K110:K112)</f>
        <v>250000</v>
      </c>
      <c r="L109" s="98">
        <f>SUBTOTAL(9,L110:L112)</f>
        <v>250000</v>
      </c>
    </row>
    <row r="110" spans="1:12" ht="30" hidden="1" customHeight="1" x14ac:dyDescent="0.25">
      <c r="A110" s="70"/>
      <c r="B110" s="70"/>
      <c r="C110" s="71"/>
      <c r="D110" s="104"/>
      <c r="E110" s="104"/>
      <c r="F110" s="104"/>
      <c r="G110" s="78"/>
      <c r="H110" s="79"/>
      <c r="I110" s="79"/>
      <c r="J110" s="78"/>
      <c r="K110" s="78"/>
      <c r="L110" s="78"/>
    </row>
    <row r="111" spans="1:12" ht="15" customHeight="1" x14ac:dyDescent="0.25">
      <c r="A111" s="105" t="s">
        <v>332</v>
      </c>
      <c r="B111" s="105" t="s">
        <v>333</v>
      </c>
      <c r="C111" s="106">
        <v>0</v>
      </c>
      <c r="D111" s="106">
        <v>250000</v>
      </c>
      <c r="E111" s="106">
        <v>128940</v>
      </c>
      <c r="F111" s="106">
        <f>G111-D111</f>
        <v>-250000</v>
      </c>
      <c r="G111" s="106"/>
      <c r="H111" s="107" t="str">
        <f>IF(C111&lt;&gt;0,0/C111,"-")</f>
        <v>-</v>
      </c>
      <c r="I111" s="107">
        <f>IF(D111&lt;&gt;0,E111/D111,"-")</f>
        <v>0.51576</v>
      </c>
      <c r="J111" s="106">
        <v>250000</v>
      </c>
      <c r="K111" s="108">
        <v>250000</v>
      </c>
      <c r="L111" s="108">
        <v>250000</v>
      </c>
    </row>
    <row r="112" spans="1:12" hidden="1" x14ac:dyDescent="0.25">
      <c r="A112" s="70"/>
      <c r="B112" s="70"/>
      <c r="C112" s="71"/>
      <c r="D112" s="106"/>
      <c r="E112" s="106"/>
      <c r="F112" s="106"/>
      <c r="G112" s="106"/>
      <c r="H112" s="107"/>
      <c r="I112" s="107"/>
      <c r="J112" s="106"/>
      <c r="K112" s="106"/>
      <c r="L112" s="106"/>
    </row>
    <row r="113" spans="1:12" hidden="1" x14ac:dyDescent="0.25">
      <c r="A113" s="70"/>
      <c r="B113" s="70"/>
      <c r="C113" s="71"/>
      <c r="D113" s="71"/>
      <c r="E113" s="71"/>
      <c r="F113" s="71"/>
      <c r="G113" s="78"/>
      <c r="H113" s="79"/>
      <c r="I113" s="79"/>
      <c r="J113" s="78"/>
      <c r="K113" s="78"/>
      <c r="L113" s="78"/>
    </row>
    <row r="114" spans="1:12" ht="20.100000000000001" hidden="1" customHeight="1" x14ac:dyDescent="0.25">
      <c r="A114" s="70"/>
      <c r="B114" s="70"/>
      <c r="C114" s="71"/>
      <c r="D114" s="71"/>
      <c r="E114" s="71"/>
      <c r="F114" s="71"/>
      <c r="G114" s="78"/>
      <c r="H114" s="79"/>
      <c r="I114" s="79"/>
      <c r="J114" s="78"/>
      <c r="K114" s="78"/>
      <c r="L114" s="78"/>
    </row>
    <row r="115" spans="1:12" ht="20.100000000000001" hidden="1" customHeight="1" x14ac:dyDescent="0.25">
      <c r="A115" s="70"/>
      <c r="B115" s="70"/>
      <c r="C115" s="71"/>
      <c r="D115" s="71"/>
      <c r="E115" s="71"/>
      <c r="F115" s="71"/>
      <c r="G115" s="78"/>
      <c r="H115" s="79"/>
      <c r="I115" s="79"/>
      <c r="J115" s="78"/>
      <c r="K115" s="78"/>
      <c r="L115" s="78"/>
    </row>
    <row r="116" spans="1:12" ht="20.100000000000001" hidden="1" customHeight="1" x14ac:dyDescent="0.25">
      <c r="A116" s="70"/>
      <c r="B116" s="70"/>
      <c r="C116" s="71"/>
      <c r="D116" s="71"/>
      <c r="E116" s="71"/>
      <c r="F116" s="71"/>
      <c r="G116" s="78"/>
      <c r="H116" s="79"/>
      <c r="I116" s="79"/>
      <c r="J116" s="78"/>
      <c r="K116" s="78"/>
      <c r="L116" s="78"/>
    </row>
    <row r="117" spans="1:12" ht="20.100000000000001" hidden="1" customHeight="1" x14ac:dyDescent="0.25">
      <c r="A117" s="70"/>
      <c r="B117" s="70"/>
      <c r="C117" s="71"/>
      <c r="D117" s="71"/>
      <c r="E117" s="71"/>
      <c r="F117" s="71"/>
      <c r="G117" s="78"/>
      <c r="H117" s="79"/>
      <c r="I117" s="79"/>
      <c r="J117" s="78"/>
      <c r="K117" s="78"/>
      <c r="L117" s="78"/>
    </row>
    <row r="118" spans="1:12" ht="20.100000000000001" hidden="1" customHeight="1" x14ac:dyDescent="0.25">
      <c r="A118" s="70"/>
      <c r="B118" s="70"/>
      <c r="C118" s="71"/>
      <c r="D118" s="71"/>
      <c r="E118" s="71"/>
      <c r="F118" s="71"/>
      <c r="G118" s="78"/>
      <c r="H118" s="79"/>
      <c r="I118" s="79"/>
      <c r="J118" s="78"/>
      <c r="K118" s="78"/>
      <c r="L118" s="78"/>
    </row>
    <row r="119" spans="1:12" s="4" customFormat="1" ht="409.6" hidden="1" customHeight="1" x14ac:dyDescent="0.25">
      <c r="A119" s="80" t="s">
        <v>334</v>
      </c>
      <c r="B119" s="80" t="s">
        <v>335</v>
      </c>
      <c r="C119" s="81">
        <f>SUBTOTAL(9,C120:C140)</f>
        <v>0</v>
      </c>
      <c r="D119" s="81">
        <f>SUBTOTAL(9,D120:D140)</f>
        <v>10000</v>
      </c>
      <c r="E119" s="81">
        <f>SUBTOTAL(9,E120:E140)</f>
        <v>0</v>
      </c>
      <c r="F119" s="81">
        <f>G119-D119</f>
        <v>-10000</v>
      </c>
      <c r="G119" s="81">
        <f>SUBTOTAL(9,G120:G140)</f>
        <v>0</v>
      </c>
      <c r="H119" s="82" t="str">
        <f>IF(C119&lt;&gt;0,E119/C119,"-")</f>
        <v>-</v>
      </c>
      <c r="I119" s="82">
        <f>IF(D119&lt;&gt;0,E119/D119,"-")</f>
        <v>0</v>
      </c>
      <c r="J119" s="81">
        <f>SUBTOTAL(9,J120:J140)</f>
        <v>4000</v>
      </c>
      <c r="K119" s="81">
        <f>SUBTOTAL(9,K120:K140)</f>
        <v>4000</v>
      </c>
      <c r="L119" s="81">
        <f>SUBTOTAL(9,L120:L140)</f>
        <v>4000</v>
      </c>
    </row>
    <row r="120" spans="1:12" ht="30" hidden="1" customHeight="1" x14ac:dyDescent="0.25">
      <c r="A120" s="70"/>
      <c r="B120" s="57"/>
      <c r="C120" s="83"/>
      <c r="D120" s="83"/>
      <c r="E120" s="83"/>
      <c r="F120" s="83"/>
      <c r="G120" s="78"/>
      <c r="H120" s="79"/>
      <c r="I120" s="79"/>
      <c r="J120" s="78"/>
      <c r="K120" s="78"/>
      <c r="L120" s="78"/>
    </row>
    <row r="121" spans="1:12" s="4" customFormat="1" ht="409.6" hidden="1" customHeight="1" x14ac:dyDescent="0.25">
      <c r="A121" s="84" t="s">
        <v>334</v>
      </c>
      <c r="B121" s="84" t="s">
        <v>335</v>
      </c>
      <c r="C121" s="85">
        <f>SUBTOTAL(9,C122:C139)</f>
        <v>0</v>
      </c>
      <c r="D121" s="85">
        <f>SUBTOTAL(9,D122:D139)</f>
        <v>10000</v>
      </c>
      <c r="E121" s="85">
        <f>SUBTOTAL(9,E122:E139)</f>
        <v>0</v>
      </c>
      <c r="F121" s="85">
        <f>G121-D121</f>
        <v>-10000</v>
      </c>
      <c r="G121" s="85">
        <f>SUBTOTAL(9,G122:G139)</f>
        <v>0</v>
      </c>
      <c r="H121" s="86" t="str">
        <f>IF(C121&lt;&gt;0,E121/C121,"-")</f>
        <v>-</v>
      </c>
      <c r="I121" s="86">
        <f>IF(D121&lt;&gt;0,E121/D121,"-")</f>
        <v>0</v>
      </c>
      <c r="J121" s="85">
        <f>SUBTOTAL(9,J122:J139)</f>
        <v>4000</v>
      </c>
      <c r="K121" s="85">
        <f>SUBTOTAL(9,K122:K139)</f>
        <v>4000</v>
      </c>
      <c r="L121" s="85">
        <f>SUBTOTAL(9,L122:L139)</f>
        <v>4000</v>
      </c>
    </row>
    <row r="122" spans="1:12" ht="30" hidden="1" customHeight="1" x14ac:dyDescent="0.25">
      <c r="A122" s="70"/>
      <c r="B122" s="70"/>
      <c r="C122" s="71"/>
      <c r="D122" s="87"/>
      <c r="E122" s="87"/>
      <c r="F122" s="87"/>
      <c r="G122" s="78"/>
      <c r="H122" s="79"/>
      <c r="I122" s="79"/>
      <c r="J122" s="78"/>
      <c r="K122" s="78"/>
      <c r="L122" s="78"/>
    </row>
    <row r="123" spans="1:12" ht="409.6" hidden="1" customHeight="1" x14ac:dyDescent="0.25">
      <c r="A123" s="88" t="s">
        <v>334</v>
      </c>
      <c r="B123" s="88" t="s">
        <v>335</v>
      </c>
      <c r="C123" s="89">
        <f>SUBTOTAL(9,C124:C138)</f>
        <v>0</v>
      </c>
      <c r="D123" s="89">
        <f>SUBTOTAL(9,D124:D138)</f>
        <v>10000</v>
      </c>
      <c r="E123" s="89">
        <f>SUBTOTAL(9,E124:E138)</f>
        <v>0</v>
      </c>
      <c r="F123" s="89">
        <f>G123-D123</f>
        <v>-10000</v>
      </c>
      <c r="G123" s="89">
        <f>SUBTOTAL(9,G124:G138)</f>
        <v>0</v>
      </c>
      <c r="H123" s="90" t="str">
        <f>IF(C123&lt;&gt;0,E123/C123,"-")</f>
        <v>-</v>
      </c>
      <c r="I123" s="90">
        <f>IF(D123&lt;&gt;0,E123/D123,"-")</f>
        <v>0</v>
      </c>
      <c r="J123" s="89">
        <f>SUBTOTAL(9,J124:J138)</f>
        <v>4000</v>
      </c>
      <c r="K123" s="89">
        <f>SUBTOTAL(9,K124:K138)</f>
        <v>4000</v>
      </c>
      <c r="L123" s="89">
        <f>SUBTOTAL(9,L124:L138)</f>
        <v>4000</v>
      </c>
    </row>
    <row r="124" spans="1:12" ht="30" hidden="1" customHeight="1" x14ac:dyDescent="0.25">
      <c r="A124" s="70"/>
      <c r="B124" s="70"/>
      <c r="C124" s="71"/>
      <c r="D124" s="91"/>
      <c r="E124" s="91"/>
      <c r="F124" s="91"/>
      <c r="G124" s="78"/>
      <c r="H124" s="79"/>
      <c r="I124" s="79"/>
      <c r="J124" s="78"/>
      <c r="K124" s="78"/>
      <c r="L124" s="78"/>
    </row>
    <row r="125" spans="1:12" ht="409.6" hidden="1" customHeight="1" x14ac:dyDescent="0.25">
      <c r="A125" s="92" t="s">
        <v>334</v>
      </c>
      <c r="B125" s="92" t="s">
        <v>335</v>
      </c>
      <c r="C125" s="93">
        <f>SUBTOTAL(9,C126:C137)</f>
        <v>0</v>
      </c>
      <c r="D125" s="93">
        <f>SUBTOTAL(9,D126:D137)</f>
        <v>10000</v>
      </c>
      <c r="E125" s="93">
        <f>SUBTOTAL(9,E126:E137)</f>
        <v>0</v>
      </c>
      <c r="F125" s="93">
        <f>G125-D125</f>
        <v>-10000</v>
      </c>
      <c r="G125" s="93">
        <f>SUBTOTAL(9,G126:G137)</f>
        <v>0</v>
      </c>
      <c r="H125" s="94" t="str">
        <f>IF(C125&lt;&gt;0,E125/C125,"-")</f>
        <v>-</v>
      </c>
      <c r="I125" s="94">
        <f>IF(D125&lt;&gt;0,E125/D125,"-")</f>
        <v>0</v>
      </c>
      <c r="J125" s="93">
        <f>SUBTOTAL(9,J126:J137)</f>
        <v>4000</v>
      </c>
      <c r="K125" s="93">
        <f>SUBTOTAL(9,K126:K137)</f>
        <v>4000</v>
      </c>
      <c r="L125" s="93">
        <f>SUBTOTAL(9,L126:L137)</f>
        <v>4000</v>
      </c>
    </row>
    <row r="126" spans="1:12" ht="30" hidden="1" customHeight="1" x14ac:dyDescent="0.25">
      <c r="A126" s="70"/>
      <c r="B126" s="70"/>
      <c r="C126" s="71"/>
      <c r="D126" s="6"/>
      <c r="E126" s="6"/>
      <c r="F126" s="6"/>
      <c r="G126" s="78"/>
      <c r="H126" s="79"/>
      <c r="I126" s="79"/>
      <c r="J126" s="78"/>
      <c r="K126" s="78"/>
      <c r="L126" s="78"/>
    </row>
    <row r="127" spans="1:12" ht="409.6" hidden="1" customHeight="1" x14ac:dyDescent="0.25">
      <c r="A127" s="95" t="s">
        <v>334</v>
      </c>
      <c r="B127" s="95" t="s">
        <v>335</v>
      </c>
      <c r="C127" s="96">
        <f>SUBTOTAL(9,C128:C136)</f>
        <v>0</v>
      </c>
      <c r="D127" s="96">
        <f>SUBTOTAL(9,D128:D136)</f>
        <v>10000</v>
      </c>
      <c r="E127" s="96">
        <f>SUBTOTAL(9,E128:E136)</f>
        <v>0</v>
      </c>
      <c r="F127" s="96">
        <f>G127-D127</f>
        <v>-10000</v>
      </c>
      <c r="G127" s="96">
        <f>SUBTOTAL(9,G128:G136)</f>
        <v>0</v>
      </c>
      <c r="H127" s="97" t="str">
        <f>IF(C127&lt;&gt;0,E127/C127,"-")</f>
        <v>-</v>
      </c>
      <c r="I127" s="97">
        <f>IF(D127&lt;&gt;0,E127/D127,"-")</f>
        <v>0</v>
      </c>
      <c r="J127" s="96">
        <f>SUBTOTAL(9,J128:J136)</f>
        <v>4000</v>
      </c>
      <c r="K127" s="96">
        <f>SUBTOTAL(9,K128:K136)</f>
        <v>4000</v>
      </c>
      <c r="L127" s="96">
        <f>SUBTOTAL(9,L128:L136)</f>
        <v>4000</v>
      </c>
    </row>
    <row r="128" spans="1:12" ht="30" hidden="1" customHeight="1" x14ac:dyDescent="0.25">
      <c r="A128" s="70"/>
      <c r="B128" s="70"/>
      <c r="C128" s="71"/>
      <c r="D128" s="98"/>
      <c r="E128" s="98"/>
      <c r="F128" s="98"/>
      <c r="G128" s="78"/>
      <c r="H128" s="79"/>
      <c r="I128" s="79"/>
      <c r="J128" s="78"/>
      <c r="K128" s="78"/>
      <c r="L128" s="78"/>
    </row>
    <row r="129" spans="1:12" ht="409.6" hidden="1" customHeight="1" x14ac:dyDescent="0.25">
      <c r="A129" s="99" t="s">
        <v>334</v>
      </c>
      <c r="B129" s="99" t="s">
        <v>335</v>
      </c>
      <c r="C129" s="100">
        <f>SUBTOTAL(9,C130:C135)</f>
        <v>0</v>
      </c>
      <c r="D129" s="100">
        <f>SUBTOTAL(9,D130:D135)</f>
        <v>10000</v>
      </c>
      <c r="E129" s="100">
        <f>SUBTOTAL(9,E130:E135)</f>
        <v>0</v>
      </c>
      <c r="F129" s="100">
        <f>G129-D129</f>
        <v>-10000</v>
      </c>
      <c r="G129" s="100">
        <f>SUBTOTAL(9,G130:G135)</f>
        <v>0</v>
      </c>
      <c r="H129" s="101" t="str">
        <f>IF(C129&lt;&gt;0,E129/C129,"-")</f>
        <v>-</v>
      </c>
      <c r="I129" s="101">
        <f>IF(D129&lt;&gt;0,E129/D129,"-")</f>
        <v>0</v>
      </c>
      <c r="J129" s="100">
        <f>SUBTOTAL(9,J130:J135)</f>
        <v>4000</v>
      </c>
      <c r="K129" s="100">
        <f>SUBTOTAL(9,K130:K135)</f>
        <v>4000</v>
      </c>
      <c r="L129" s="100">
        <f>SUBTOTAL(9,L130:L135)</f>
        <v>4000</v>
      </c>
    </row>
    <row r="130" spans="1:12" ht="22.5" hidden="1" customHeight="1" x14ac:dyDescent="0.25">
      <c r="A130" s="70"/>
      <c r="B130" s="70"/>
      <c r="C130" s="71"/>
      <c r="D130" s="98"/>
      <c r="E130" s="98"/>
      <c r="F130" s="98"/>
      <c r="G130" s="98"/>
      <c r="H130" s="102"/>
      <c r="I130" s="102"/>
      <c r="J130" s="98"/>
      <c r="K130" s="98"/>
      <c r="L130" s="98"/>
    </row>
    <row r="131" spans="1:12" ht="409.6" hidden="1" customHeight="1" x14ac:dyDescent="0.25">
      <c r="A131" s="103" t="s">
        <v>334</v>
      </c>
      <c r="B131" s="103" t="s">
        <v>335</v>
      </c>
      <c r="C131" s="98">
        <f>SUBTOTAL(9,C132:C134)</f>
        <v>0</v>
      </c>
      <c r="D131" s="98">
        <f>SUBTOTAL(9,D132:D134)</f>
        <v>10000</v>
      </c>
      <c r="E131" s="98">
        <f>SUBTOTAL(9,E132:E134)</f>
        <v>0</v>
      </c>
      <c r="F131" s="98">
        <f>G131-D131</f>
        <v>-10000</v>
      </c>
      <c r="G131" s="98">
        <f>SUBTOTAL(9,G132:G134)</f>
        <v>0</v>
      </c>
      <c r="H131" s="102" t="str">
        <f>IF(C131&lt;&gt;0,E131/C131,"-")</f>
        <v>-</v>
      </c>
      <c r="I131" s="102">
        <f>IF(D131&lt;&gt;0,E131/D131,"-")</f>
        <v>0</v>
      </c>
      <c r="J131" s="98">
        <f>SUBTOTAL(9,J132:J134)</f>
        <v>4000</v>
      </c>
      <c r="K131" s="98">
        <f>SUBTOTAL(9,K132:K134)</f>
        <v>4000</v>
      </c>
      <c r="L131" s="98">
        <f>SUBTOTAL(9,L132:L134)</f>
        <v>4000</v>
      </c>
    </row>
    <row r="132" spans="1:12" ht="30" hidden="1" customHeight="1" x14ac:dyDescent="0.25">
      <c r="A132" s="70"/>
      <c r="B132" s="70"/>
      <c r="C132" s="71"/>
      <c r="D132" s="104"/>
      <c r="E132" s="104"/>
      <c r="F132" s="104"/>
      <c r="G132" s="78"/>
      <c r="H132" s="79"/>
      <c r="I132" s="79"/>
      <c r="J132" s="78"/>
      <c r="K132" s="78"/>
      <c r="L132" s="78"/>
    </row>
    <row r="133" spans="1:12" ht="15" customHeight="1" x14ac:dyDescent="0.25">
      <c r="A133" s="105" t="s">
        <v>334</v>
      </c>
      <c r="B133" s="105" t="s">
        <v>335</v>
      </c>
      <c r="C133" s="106">
        <v>0</v>
      </c>
      <c r="D133" s="106">
        <v>10000</v>
      </c>
      <c r="E133" s="106">
        <v>0</v>
      </c>
      <c r="F133" s="106">
        <f>G133-D133</f>
        <v>-10000</v>
      </c>
      <c r="G133" s="106"/>
      <c r="H133" s="107" t="str">
        <f>IF(C133&lt;&gt;0,0/C133,"-")</f>
        <v>-</v>
      </c>
      <c r="I133" s="107">
        <f>IF(D133&lt;&gt;0,E133/D133,"-")</f>
        <v>0</v>
      </c>
      <c r="J133" s="106">
        <v>4000</v>
      </c>
      <c r="K133" s="108">
        <v>4000</v>
      </c>
      <c r="L133" s="108">
        <v>4000</v>
      </c>
    </row>
    <row r="134" spans="1:12" hidden="1" x14ac:dyDescent="0.25">
      <c r="A134" s="70"/>
      <c r="B134" s="70"/>
      <c r="C134" s="71"/>
      <c r="D134" s="106"/>
      <c r="E134" s="106"/>
      <c r="F134" s="106"/>
      <c r="G134" s="106"/>
      <c r="H134" s="107"/>
      <c r="I134" s="107"/>
      <c r="J134" s="106"/>
      <c r="K134" s="106"/>
      <c r="L134" s="106"/>
    </row>
    <row r="135" spans="1:12" hidden="1" x14ac:dyDescent="0.25">
      <c r="A135" s="70"/>
      <c r="B135" s="70"/>
      <c r="C135" s="71"/>
      <c r="D135" s="71"/>
      <c r="E135" s="71"/>
      <c r="F135" s="71"/>
      <c r="G135" s="78"/>
      <c r="H135" s="79"/>
      <c r="I135" s="79"/>
      <c r="J135" s="78"/>
      <c r="K135" s="78"/>
      <c r="L135" s="78"/>
    </row>
    <row r="136" spans="1:12" ht="20.100000000000001" hidden="1" customHeight="1" x14ac:dyDescent="0.25">
      <c r="A136" s="70"/>
      <c r="B136" s="70"/>
      <c r="C136" s="71"/>
      <c r="D136" s="71"/>
      <c r="E136" s="71"/>
      <c r="F136" s="71"/>
      <c r="G136" s="78"/>
      <c r="H136" s="79"/>
      <c r="I136" s="79"/>
      <c r="J136" s="78"/>
      <c r="K136" s="78"/>
      <c r="L136" s="78"/>
    </row>
    <row r="137" spans="1:12" ht="20.100000000000001" hidden="1" customHeight="1" x14ac:dyDescent="0.25">
      <c r="A137" s="70"/>
      <c r="B137" s="70"/>
      <c r="C137" s="71"/>
      <c r="D137" s="71"/>
      <c r="E137" s="71"/>
      <c r="F137" s="71"/>
      <c r="G137" s="78"/>
      <c r="H137" s="79"/>
      <c r="I137" s="79"/>
      <c r="J137" s="78"/>
      <c r="K137" s="78"/>
      <c r="L137" s="78"/>
    </row>
    <row r="138" spans="1:12" ht="20.100000000000001" hidden="1" customHeight="1" x14ac:dyDescent="0.25">
      <c r="A138" s="70"/>
      <c r="B138" s="70"/>
      <c r="C138" s="71"/>
      <c r="D138" s="71"/>
      <c r="E138" s="71"/>
      <c r="F138" s="71"/>
      <c r="G138" s="78"/>
      <c r="H138" s="79"/>
      <c r="I138" s="79"/>
      <c r="J138" s="78"/>
      <c r="K138" s="78"/>
      <c r="L138" s="78"/>
    </row>
    <row r="139" spans="1:12" ht="20.100000000000001" hidden="1" customHeight="1" x14ac:dyDescent="0.25">
      <c r="A139" s="70"/>
      <c r="B139" s="70"/>
      <c r="C139" s="71"/>
      <c r="D139" s="71"/>
      <c r="E139" s="71"/>
      <c r="F139" s="71"/>
      <c r="G139" s="78"/>
      <c r="H139" s="79"/>
      <c r="I139" s="79"/>
      <c r="J139" s="78"/>
      <c r="K139" s="78"/>
      <c r="L139" s="78"/>
    </row>
    <row r="140" spans="1:12" ht="20.100000000000001" hidden="1" customHeight="1" x14ac:dyDescent="0.25">
      <c r="A140" s="70"/>
      <c r="B140" s="70"/>
      <c r="C140" s="71"/>
      <c r="D140" s="71"/>
      <c r="E140" s="71"/>
      <c r="F140" s="71"/>
      <c r="G140" s="78"/>
      <c r="H140" s="79"/>
      <c r="I140" s="79"/>
      <c r="J140" s="78"/>
      <c r="K140" s="78"/>
      <c r="L140" s="78"/>
    </row>
    <row r="141" spans="1:12" s="4" customFormat="1" ht="409.6" hidden="1" customHeight="1" x14ac:dyDescent="0.25">
      <c r="A141" s="80" t="s">
        <v>336</v>
      </c>
      <c r="B141" s="80" t="s">
        <v>252</v>
      </c>
      <c r="C141" s="81">
        <f>SUBTOTAL(9,C142:C162)</f>
        <v>0</v>
      </c>
      <c r="D141" s="81">
        <f>SUBTOTAL(9,D142:D162)</f>
        <v>200000</v>
      </c>
      <c r="E141" s="81">
        <f>SUBTOTAL(9,E142:E162)</f>
        <v>11750</v>
      </c>
      <c r="F141" s="81">
        <f>G141-D141</f>
        <v>-200000</v>
      </c>
      <c r="G141" s="81">
        <f>SUBTOTAL(9,G142:G162)</f>
        <v>0</v>
      </c>
      <c r="H141" s="82" t="str">
        <f>IF(C141&lt;&gt;0,E141/C141,"-")</f>
        <v>-</v>
      </c>
      <c r="I141" s="82">
        <f>IF(D141&lt;&gt;0,E141/D141,"-")</f>
        <v>5.8749999999999997E-2</v>
      </c>
      <c r="J141" s="81">
        <f>SUBTOTAL(9,J142:J162)</f>
        <v>200000</v>
      </c>
      <c r="K141" s="81">
        <f>SUBTOTAL(9,K142:K162)</f>
        <v>200000</v>
      </c>
      <c r="L141" s="81">
        <f>SUBTOTAL(9,L142:L162)</f>
        <v>200000</v>
      </c>
    </row>
    <row r="142" spans="1:12" ht="30" hidden="1" customHeight="1" x14ac:dyDescent="0.25">
      <c r="A142" s="70"/>
      <c r="B142" s="57"/>
      <c r="C142" s="83"/>
      <c r="D142" s="83"/>
      <c r="E142" s="83"/>
      <c r="F142" s="83"/>
      <c r="G142" s="78"/>
      <c r="H142" s="79"/>
      <c r="I142" s="79"/>
      <c r="J142" s="78"/>
      <c r="K142" s="78"/>
      <c r="L142" s="78"/>
    </row>
    <row r="143" spans="1:12" s="4" customFormat="1" ht="409.6" hidden="1" customHeight="1" x14ac:dyDescent="0.25">
      <c r="A143" s="84" t="s">
        <v>336</v>
      </c>
      <c r="B143" s="84" t="s">
        <v>252</v>
      </c>
      <c r="C143" s="85">
        <f>SUBTOTAL(9,C144:C161)</f>
        <v>0</v>
      </c>
      <c r="D143" s="85">
        <f>SUBTOTAL(9,D144:D161)</f>
        <v>200000</v>
      </c>
      <c r="E143" s="85">
        <f>SUBTOTAL(9,E144:E161)</f>
        <v>11750</v>
      </c>
      <c r="F143" s="85">
        <f>G143-D143</f>
        <v>-200000</v>
      </c>
      <c r="G143" s="85">
        <f>SUBTOTAL(9,G144:G161)</f>
        <v>0</v>
      </c>
      <c r="H143" s="86" t="str">
        <f>IF(C143&lt;&gt;0,E143/C143,"-")</f>
        <v>-</v>
      </c>
      <c r="I143" s="86">
        <f>IF(D143&lt;&gt;0,E143/D143,"-")</f>
        <v>5.8749999999999997E-2</v>
      </c>
      <c r="J143" s="85">
        <f>SUBTOTAL(9,J144:J161)</f>
        <v>200000</v>
      </c>
      <c r="K143" s="85">
        <f>SUBTOTAL(9,K144:K161)</f>
        <v>200000</v>
      </c>
      <c r="L143" s="85">
        <f>SUBTOTAL(9,L144:L161)</f>
        <v>200000</v>
      </c>
    </row>
    <row r="144" spans="1:12" ht="30" hidden="1" customHeight="1" x14ac:dyDescent="0.25">
      <c r="A144" s="70"/>
      <c r="B144" s="70"/>
      <c r="C144" s="71"/>
      <c r="D144" s="87"/>
      <c r="E144" s="87"/>
      <c r="F144" s="87"/>
      <c r="G144" s="78"/>
      <c r="H144" s="79"/>
      <c r="I144" s="79"/>
      <c r="J144" s="78"/>
      <c r="K144" s="78"/>
      <c r="L144" s="78"/>
    </row>
    <row r="145" spans="1:12" ht="409.6" hidden="1" customHeight="1" x14ac:dyDescent="0.25">
      <c r="A145" s="88" t="s">
        <v>336</v>
      </c>
      <c r="B145" s="88" t="s">
        <v>252</v>
      </c>
      <c r="C145" s="89">
        <f>SUBTOTAL(9,C146:C160)</f>
        <v>0</v>
      </c>
      <c r="D145" s="89">
        <f>SUBTOTAL(9,D146:D160)</f>
        <v>200000</v>
      </c>
      <c r="E145" s="89">
        <f>SUBTOTAL(9,E146:E160)</f>
        <v>11750</v>
      </c>
      <c r="F145" s="89">
        <f>G145-D145</f>
        <v>-200000</v>
      </c>
      <c r="G145" s="89">
        <f>SUBTOTAL(9,G146:G160)</f>
        <v>0</v>
      </c>
      <c r="H145" s="90" t="str">
        <f>IF(C145&lt;&gt;0,E145/C145,"-")</f>
        <v>-</v>
      </c>
      <c r="I145" s="90">
        <f>IF(D145&lt;&gt;0,E145/D145,"-")</f>
        <v>5.8749999999999997E-2</v>
      </c>
      <c r="J145" s="89">
        <f>SUBTOTAL(9,J146:J160)</f>
        <v>200000</v>
      </c>
      <c r="K145" s="89">
        <f>SUBTOTAL(9,K146:K160)</f>
        <v>200000</v>
      </c>
      <c r="L145" s="89">
        <f>SUBTOTAL(9,L146:L160)</f>
        <v>200000</v>
      </c>
    </row>
    <row r="146" spans="1:12" ht="30" hidden="1" customHeight="1" x14ac:dyDescent="0.25">
      <c r="A146" s="70"/>
      <c r="B146" s="70"/>
      <c r="C146" s="71"/>
      <c r="D146" s="91"/>
      <c r="E146" s="91"/>
      <c r="F146" s="91"/>
      <c r="G146" s="78"/>
      <c r="H146" s="79"/>
      <c r="I146" s="79"/>
      <c r="J146" s="78"/>
      <c r="K146" s="78"/>
      <c r="L146" s="78"/>
    </row>
    <row r="147" spans="1:12" ht="409.6" hidden="1" customHeight="1" x14ac:dyDescent="0.25">
      <c r="A147" s="92" t="s">
        <v>336</v>
      </c>
      <c r="B147" s="92" t="s">
        <v>252</v>
      </c>
      <c r="C147" s="93">
        <f>SUBTOTAL(9,C148:C159)</f>
        <v>0</v>
      </c>
      <c r="D147" s="93">
        <f>SUBTOTAL(9,D148:D159)</f>
        <v>200000</v>
      </c>
      <c r="E147" s="93">
        <f>SUBTOTAL(9,E148:E159)</f>
        <v>11750</v>
      </c>
      <c r="F147" s="93">
        <f>G147-D147</f>
        <v>-200000</v>
      </c>
      <c r="G147" s="93">
        <f>SUBTOTAL(9,G148:G159)</f>
        <v>0</v>
      </c>
      <c r="H147" s="94" t="str">
        <f>IF(C147&lt;&gt;0,E147/C147,"-")</f>
        <v>-</v>
      </c>
      <c r="I147" s="94">
        <f>IF(D147&lt;&gt;0,E147/D147,"-")</f>
        <v>5.8749999999999997E-2</v>
      </c>
      <c r="J147" s="93">
        <f>SUBTOTAL(9,J148:J159)</f>
        <v>200000</v>
      </c>
      <c r="K147" s="93">
        <f>SUBTOTAL(9,K148:K159)</f>
        <v>200000</v>
      </c>
      <c r="L147" s="93">
        <f>SUBTOTAL(9,L148:L159)</f>
        <v>200000</v>
      </c>
    </row>
    <row r="148" spans="1:12" ht="30" hidden="1" customHeight="1" x14ac:dyDescent="0.25">
      <c r="A148" s="70"/>
      <c r="B148" s="70"/>
      <c r="C148" s="71"/>
      <c r="D148" s="6"/>
      <c r="E148" s="6"/>
      <c r="F148" s="6"/>
      <c r="G148" s="78"/>
      <c r="H148" s="79"/>
      <c r="I148" s="79"/>
      <c r="J148" s="78"/>
      <c r="K148" s="78"/>
      <c r="L148" s="78"/>
    </row>
    <row r="149" spans="1:12" ht="409.6" hidden="1" customHeight="1" x14ac:dyDescent="0.25">
      <c r="A149" s="95" t="s">
        <v>336</v>
      </c>
      <c r="B149" s="95" t="s">
        <v>252</v>
      </c>
      <c r="C149" s="96">
        <f>SUBTOTAL(9,C150:C158)</f>
        <v>0</v>
      </c>
      <c r="D149" s="96">
        <f>SUBTOTAL(9,D150:D158)</f>
        <v>200000</v>
      </c>
      <c r="E149" s="96">
        <f>SUBTOTAL(9,E150:E158)</f>
        <v>11750</v>
      </c>
      <c r="F149" s="96">
        <f>G149-D149</f>
        <v>-200000</v>
      </c>
      <c r="G149" s="96">
        <f>SUBTOTAL(9,G150:G158)</f>
        <v>0</v>
      </c>
      <c r="H149" s="97" t="str">
        <f>IF(C149&lt;&gt;0,E149/C149,"-")</f>
        <v>-</v>
      </c>
      <c r="I149" s="97">
        <f>IF(D149&lt;&gt;0,E149/D149,"-")</f>
        <v>5.8749999999999997E-2</v>
      </c>
      <c r="J149" s="96">
        <f>SUBTOTAL(9,J150:J158)</f>
        <v>200000</v>
      </c>
      <c r="K149" s="96">
        <f>SUBTOTAL(9,K150:K158)</f>
        <v>200000</v>
      </c>
      <c r="L149" s="96">
        <f>SUBTOTAL(9,L150:L158)</f>
        <v>200000</v>
      </c>
    </row>
    <row r="150" spans="1:12" ht="30" hidden="1" customHeight="1" x14ac:dyDescent="0.25">
      <c r="A150" s="70"/>
      <c r="B150" s="70"/>
      <c r="C150" s="71"/>
      <c r="D150" s="98"/>
      <c r="E150" s="98"/>
      <c r="F150" s="98"/>
      <c r="G150" s="78"/>
      <c r="H150" s="79"/>
      <c r="I150" s="79"/>
      <c r="J150" s="78"/>
      <c r="K150" s="78"/>
      <c r="L150" s="78"/>
    </row>
    <row r="151" spans="1:12" ht="409.6" hidden="1" customHeight="1" x14ac:dyDescent="0.25">
      <c r="A151" s="99" t="s">
        <v>336</v>
      </c>
      <c r="B151" s="99" t="s">
        <v>252</v>
      </c>
      <c r="C151" s="100">
        <f>SUBTOTAL(9,C152:C157)</f>
        <v>0</v>
      </c>
      <c r="D151" s="100">
        <f>SUBTOTAL(9,D152:D157)</f>
        <v>200000</v>
      </c>
      <c r="E151" s="100">
        <f>SUBTOTAL(9,E152:E157)</f>
        <v>11750</v>
      </c>
      <c r="F151" s="100">
        <f>G151-D151</f>
        <v>-200000</v>
      </c>
      <c r="G151" s="100">
        <f>SUBTOTAL(9,G152:G157)</f>
        <v>0</v>
      </c>
      <c r="H151" s="101" t="str">
        <f>IF(C151&lt;&gt;0,E151/C151,"-")</f>
        <v>-</v>
      </c>
      <c r="I151" s="101">
        <f>IF(D151&lt;&gt;0,E151/D151,"-")</f>
        <v>5.8749999999999997E-2</v>
      </c>
      <c r="J151" s="100">
        <f>SUBTOTAL(9,J152:J157)</f>
        <v>200000</v>
      </c>
      <c r="K151" s="100">
        <f>SUBTOTAL(9,K152:K157)</f>
        <v>200000</v>
      </c>
      <c r="L151" s="100">
        <f>SUBTOTAL(9,L152:L157)</f>
        <v>200000</v>
      </c>
    </row>
    <row r="152" spans="1:12" ht="22.5" hidden="1" customHeight="1" x14ac:dyDescent="0.25">
      <c r="A152" s="70"/>
      <c r="B152" s="70"/>
      <c r="C152" s="71"/>
      <c r="D152" s="98"/>
      <c r="E152" s="98"/>
      <c r="F152" s="98"/>
      <c r="G152" s="98"/>
      <c r="H152" s="102"/>
      <c r="I152" s="102"/>
      <c r="J152" s="98"/>
      <c r="K152" s="98"/>
      <c r="L152" s="98"/>
    </row>
    <row r="153" spans="1:12" ht="409.6" hidden="1" customHeight="1" x14ac:dyDescent="0.25">
      <c r="A153" s="103" t="s">
        <v>336</v>
      </c>
      <c r="B153" s="103" t="s">
        <v>252</v>
      </c>
      <c r="C153" s="98">
        <f>SUBTOTAL(9,C154:C156)</f>
        <v>0</v>
      </c>
      <c r="D153" s="98">
        <f>SUBTOTAL(9,D154:D156)</f>
        <v>200000</v>
      </c>
      <c r="E153" s="98">
        <f>SUBTOTAL(9,E154:E156)</f>
        <v>11750</v>
      </c>
      <c r="F153" s="98">
        <f>G153-D153</f>
        <v>-200000</v>
      </c>
      <c r="G153" s="98">
        <f>SUBTOTAL(9,G154:G156)</f>
        <v>0</v>
      </c>
      <c r="H153" s="102" t="str">
        <f>IF(C153&lt;&gt;0,E153/C153,"-")</f>
        <v>-</v>
      </c>
      <c r="I153" s="102">
        <f>IF(D153&lt;&gt;0,E153/D153,"-")</f>
        <v>5.8749999999999997E-2</v>
      </c>
      <c r="J153" s="98">
        <f>SUBTOTAL(9,J154:J156)</f>
        <v>200000</v>
      </c>
      <c r="K153" s="98">
        <f>SUBTOTAL(9,K154:K156)</f>
        <v>200000</v>
      </c>
      <c r="L153" s="98">
        <f>SUBTOTAL(9,L154:L156)</f>
        <v>200000</v>
      </c>
    </row>
    <row r="154" spans="1:12" ht="30" hidden="1" customHeight="1" x14ac:dyDescent="0.25">
      <c r="A154" s="70"/>
      <c r="B154" s="70"/>
      <c r="C154" s="71"/>
      <c r="D154" s="104"/>
      <c r="E154" s="104"/>
      <c r="F154" s="104"/>
      <c r="G154" s="78"/>
      <c r="H154" s="79"/>
      <c r="I154" s="79"/>
      <c r="J154" s="78"/>
      <c r="K154" s="78"/>
      <c r="L154" s="78"/>
    </row>
    <row r="155" spans="1:12" ht="15" customHeight="1" x14ac:dyDescent="0.25">
      <c r="A155" s="105" t="s">
        <v>336</v>
      </c>
      <c r="B155" s="105" t="s">
        <v>252</v>
      </c>
      <c r="C155" s="106">
        <v>0</v>
      </c>
      <c r="D155" s="106">
        <v>200000</v>
      </c>
      <c r="E155" s="106">
        <v>11750</v>
      </c>
      <c r="F155" s="106">
        <f>G155-D155</f>
        <v>-200000</v>
      </c>
      <c r="G155" s="106"/>
      <c r="H155" s="107" t="str">
        <f>IF(C155&lt;&gt;0,0/C155,"-")</f>
        <v>-</v>
      </c>
      <c r="I155" s="107">
        <f>IF(D155&lt;&gt;0,E155/D155,"-")</f>
        <v>5.8749999999999997E-2</v>
      </c>
      <c r="J155" s="106">
        <v>200000</v>
      </c>
      <c r="K155" s="108">
        <v>200000</v>
      </c>
      <c r="L155" s="108">
        <v>200000</v>
      </c>
    </row>
    <row r="156" spans="1:12" hidden="1" x14ac:dyDescent="0.25">
      <c r="A156" s="70"/>
      <c r="B156" s="70"/>
      <c r="C156" s="71"/>
      <c r="D156" s="106"/>
      <c r="E156" s="106"/>
      <c r="F156" s="106"/>
      <c r="G156" s="106"/>
      <c r="H156" s="107"/>
      <c r="I156" s="107"/>
      <c r="J156" s="106"/>
      <c r="K156" s="106"/>
      <c r="L156" s="106"/>
    </row>
    <row r="157" spans="1:12" hidden="1" x14ac:dyDescent="0.25">
      <c r="A157" s="70"/>
      <c r="B157" s="70"/>
      <c r="C157" s="71"/>
      <c r="D157" s="71"/>
      <c r="E157" s="71"/>
      <c r="F157" s="71"/>
      <c r="G157" s="78"/>
      <c r="H157" s="79"/>
      <c r="I157" s="79"/>
      <c r="J157" s="78"/>
      <c r="K157" s="78"/>
      <c r="L157" s="78"/>
    </row>
    <row r="158" spans="1:12" ht="20.100000000000001" hidden="1" customHeight="1" x14ac:dyDescent="0.25">
      <c r="A158" s="70"/>
      <c r="B158" s="70"/>
      <c r="C158" s="71"/>
      <c r="D158" s="71"/>
      <c r="E158" s="71"/>
      <c r="F158" s="71"/>
      <c r="G158" s="78"/>
      <c r="H158" s="79"/>
      <c r="I158" s="79"/>
      <c r="J158" s="78"/>
      <c r="K158" s="78"/>
      <c r="L158" s="78"/>
    </row>
    <row r="159" spans="1:12" ht="20.100000000000001" hidden="1" customHeight="1" x14ac:dyDescent="0.25">
      <c r="A159" s="70"/>
      <c r="B159" s="70"/>
      <c r="C159" s="71"/>
      <c r="D159" s="71"/>
      <c r="E159" s="71"/>
      <c r="F159" s="71"/>
      <c r="G159" s="78"/>
      <c r="H159" s="79"/>
      <c r="I159" s="79"/>
      <c r="J159" s="78"/>
      <c r="K159" s="78"/>
      <c r="L159" s="78"/>
    </row>
    <row r="160" spans="1:12" ht="20.100000000000001" hidden="1" customHeight="1" x14ac:dyDescent="0.25">
      <c r="A160" s="70"/>
      <c r="B160" s="70"/>
      <c r="C160" s="71"/>
      <c r="D160" s="71"/>
      <c r="E160" s="71"/>
      <c r="F160" s="71"/>
      <c r="G160" s="78"/>
      <c r="H160" s="79"/>
      <c r="I160" s="79"/>
      <c r="J160" s="78"/>
      <c r="K160" s="78"/>
      <c r="L160" s="78"/>
    </row>
    <row r="161" spans="1:12" ht="20.100000000000001" hidden="1" customHeight="1" x14ac:dyDescent="0.25">
      <c r="A161" s="70"/>
      <c r="B161" s="70"/>
      <c r="C161" s="71"/>
      <c r="D161" s="71"/>
      <c r="E161" s="71"/>
      <c r="F161" s="71"/>
      <c r="G161" s="78"/>
      <c r="H161" s="79"/>
      <c r="I161" s="79"/>
      <c r="J161" s="78"/>
      <c r="K161" s="78"/>
      <c r="L161" s="78"/>
    </row>
    <row r="162" spans="1:12" ht="20.100000000000001" hidden="1" customHeight="1" x14ac:dyDescent="0.25">
      <c r="A162" s="70"/>
      <c r="B162" s="70"/>
      <c r="C162" s="71"/>
      <c r="D162" s="71"/>
      <c r="E162" s="71"/>
      <c r="F162" s="71"/>
      <c r="G162" s="78"/>
      <c r="H162" s="79"/>
      <c r="I162" s="79"/>
      <c r="J162" s="78"/>
      <c r="K162" s="78"/>
      <c r="L162" s="78"/>
    </row>
    <row r="163" spans="1:12" s="4" customFormat="1" ht="409.6" hidden="1" customHeight="1" x14ac:dyDescent="0.25">
      <c r="A163" s="80" t="s">
        <v>337</v>
      </c>
      <c r="B163" s="80" t="s">
        <v>338</v>
      </c>
      <c r="C163" s="81">
        <f>SUBTOTAL(9,C164:C184)</f>
        <v>0</v>
      </c>
      <c r="D163" s="81">
        <f>SUBTOTAL(9,D164:D184)</f>
        <v>32000</v>
      </c>
      <c r="E163" s="81">
        <f>SUBTOTAL(9,E164:E184)</f>
        <v>7000</v>
      </c>
      <c r="F163" s="81">
        <f>G163-D163</f>
        <v>-32000</v>
      </c>
      <c r="G163" s="81">
        <f>SUBTOTAL(9,G164:G184)</f>
        <v>0</v>
      </c>
      <c r="H163" s="82" t="str">
        <f>IF(C163&lt;&gt;0,E163/C163,"-")</f>
        <v>-</v>
      </c>
      <c r="I163" s="82">
        <f>IF(D163&lt;&gt;0,E163/D163,"-")</f>
        <v>0.21875</v>
      </c>
      <c r="J163" s="81">
        <f>SUBTOTAL(9,J164:J184)</f>
        <v>0</v>
      </c>
      <c r="K163" s="81">
        <f>SUBTOTAL(9,K164:K184)</f>
        <v>0</v>
      </c>
      <c r="L163" s="81">
        <f>SUBTOTAL(9,L164:L184)</f>
        <v>0</v>
      </c>
    </row>
    <row r="164" spans="1:12" ht="30" hidden="1" customHeight="1" x14ac:dyDescent="0.25">
      <c r="A164" s="70"/>
      <c r="B164" s="57"/>
      <c r="C164" s="83"/>
      <c r="D164" s="83"/>
      <c r="E164" s="83"/>
      <c r="F164" s="83"/>
      <c r="G164" s="78"/>
      <c r="H164" s="79"/>
      <c r="I164" s="79"/>
      <c r="J164" s="78"/>
      <c r="K164" s="78"/>
      <c r="L164" s="78"/>
    </row>
    <row r="165" spans="1:12" s="4" customFormat="1" ht="409.6" hidden="1" customHeight="1" x14ac:dyDescent="0.25">
      <c r="A165" s="84" t="s">
        <v>337</v>
      </c>
      <c r="B165" s="84" t="s">
        <v>338</v>
      </c>
      <c r="C165" s="85">
        <f>SUBTOTAL(9,C166:C183)</f>
        <v>0</v>
      </c>
      <c r="D165" s="85">
        <f>SUBTOTAL(9,D166:D183)</f>
        <v>32000</v>
      </c>
      <c r="E165" s="85">
        <f>SUBTOTAL(9,E166:E183)</f>
        <v>7000</v>
      </c>
      <c r="F165" s="85">
        <f>G165-D165</f>
        <v>-32000</v>
      </c>
      <c r="G165" s="85">
        <f>SUBTOTAL(9,G166:G183)</f>
        <v>0</v>
      </c>
      <c r="H165" s="86" t="str">
        <f>IF(C165&lt;&gt;0,E165/C165,"-")</f>
        <v>-</v>
      </c>
      <c r="I165" s="86">
        <f>IF(D165&lt;&gt;0,E165/D165,"-")</f>
        <v>0.21875</v>
      </c>
      <c r="J165" s="85">
        <f>SUBTOTAL(9,J166:J183)</f>
        <v>0</v>
      </c>
      <c r="K165" s="85">
        <f>SUBTOTAL(9,K166:K183)</f>
        <v>0</v>
      </c>
      <c r="L165" s="85">
        <f>SUBTOTAL(9,L166:L183)</f>
        <v>0</v>
      </c>
    </row>
    <row r="166" spans="1:12" ht="30" hidden="1" customHeight="1" x14ac:dyDescent="0.25">
      <c r="A166" s="70"/>
      <c r="B166" s="70"/>
      <c r="C166" s="71"/>
      <c r="D166" s="87"/>
      <c r="E166" s="87"/>
      <c r="F166" s="87"/>
      <c r="G166" s="78"/>
      <c r="H166" s="79"/>
      <c r="I166" s="79"/>
      <c r="J166" s="78"/>
      <c r="K166" s="78"/>
      <c r="L166" s="78"/>
    </row>
    <row r="167" spans="1:12" ht="409.6" hidden="1" customHeight="1" x14ac:dyDescent="0.25">
      <c r="A167" s="88" t="s">
        <v>337</v>
      </c>
      <c r="B167" s="88" t="s">
        <v>338</v>
      </c>
      <c r="C167" s="89">
        <f>SUBTOTAL(9,C168:C182)</f>
        <v>0</v>
      </c>
      <c r="D167" s="89">
        <f>SUBTOTAL(9,D168:D182)</f>
        <v>32000</v>
      </c>
      <c r="E167" s="89">
        <f>SUBTOTAL(9,E168:E182)</f>
        <v>7000</v>
      </c>
      <c r="F167" s="89">
        <f>G167-D167</f>
        <v>-32000</v>
      </c>
      <c r="G167" s="89">
        <f>SUBTOTAL(9,G168:G182)</f>
        <v>0</v>
      </c>
      <c r="H167" s="90" t="str">
        <f>IF(C167&lt;&gt;0,E167/C167,"-")</f>
        <v>-</v>
      </c>
      <c r="I167" s="90">
        <f>IF(D167&lt;&gt;0,E167/D167,"-")</f>
        <v>0.21875</v>
      </c>
      <c r="J167" s="89">
        <f>SUBTOTAL(9,J168:J182)</f>
        <v>0</v>
      </c>
      <c r="K167" s="89">
        <f>SUBTOTAL(9,K168:K182)</f>
        <v>0</v>
      </c>
      <c r="L167" s="89">
        <f>SUBTOTAL(9,L168:L182)</f>
        <v>0</v>
      </c>
    </row>
    <row r="168" spans="1:12" ht="30" hidden="1" customHeight="1" x14ac:dyDescent="0.25">
      <c r="A168" s="70"/>
      <c r="B168" s="70"/>
      <c r="C168" s="71"/>
      <c r="D168" s="91"/>
      <c r="E168" s="91"/>
      <c r="F168" s="91"/>
      <c r="G168" s="78"/>
      <c r="H168" s="79"/>
      <c r="I168" s="79"/>
      <c r="J168" s="78"/>
      <c r="K168" s="78"/>
      <c r="L168" s="78"/>
    </row>
    <row r="169" spans="1:12" ht="409.6" hidden="1" customHeight="1" x14ac:dyDescent="0.25">
      <c r="A169" s="92" t="s">
        <v>337</v>
      </c>
      <c r="B169" s="92" t="s">
        <v>338</v>
      </c>
      <c r="C169" s="93">
        <f>SUBTOTAL(9,C170:C181)</f>
        <v>0</v>
      </c>
      <c r="D169" s="93">
        <f>SUBTOTAL(9,D170:D181)</f>
        <v>32000</v>
      </c>
      <c r="E169" s="93">
        <f>SUBTOTAL(9,E170:E181)</f>
        <v>7000</v>
      </c>
      <c r="F169" s="93">
        <f>G169-D169</f>
        <v>-32000</v>
      </c>
      <c r="G169" s="93">
        <f>SUBTOTAL(9,G170:G181)</f>
        <v>0</v>
      </c>
      <c r="H169" s="94" t="str">
        <f>IF(C169&lt;&gt;0,E169/C169,"-")</f>
        <v>-</v>
      </c>
      <c r="I169" s="94">
        <f>IF(D169&lt;&gt;0,E169/D169,"-")</f>
        <v>0.21875</v>
      </c>
      <c r="J169" s="93">
        <f>SUBTOTAL(9,J170:J181)</f>
        <v>0</v>
      </c>
      <c r="K169" s="93">
        <f>SUBTOTAL(9,K170:K181)</f>
        <v>0</v>
      </c>
      <c r="L169" s="93">
        <f>SUBTOTAL(9,L170:L181)</f>
        <v>0</v>
      </c>
    </row>
    <row r="170" spans="1:12" ht="30" hidden="1" customHeight="1" x14ac:dyDescent="0.25">
      <c r="A170" s="70"/>
      <c r="B170" s="70"/>
      <c r="C170" s="71"/>
      <c r="D170" s="6"/>
      <c r="E170" s="6"/>
      <c r="F170" s="6"/>
      <c r="G170" s="78"/>
      <c r="H170" s="79"/>
      <c r="I170" s="79"/>
      <c r="J170" s="78"/>
      <c r="K170" s="78"/>
      <c r="L170" s="78"/>
    </row>
    <row r="171" spans="1:12" ht="409.6" hidden="1" customHeight="1" x14ac:dyDescent="0.25">
      <c r="A171" s="95" t="s">
        <v>337</v>
      </c>
      <c r="B171" s="95" t="s">
        <v>338</v>
      </c>
      <c r="C171" s="96">
        <f>SUBTOTAL(9,C172:C180)</f>
        <v>0</v>
      </c>
      <c r="D171" s="96">
        <f>SUBTOTAL(9,D172:D180)</f>
        <v>32000</v>
      </c>
      <c r="E171" s="96">
        <f>SUBTOTAL(9,E172:E180)</f>
        <v>7000</v>
      </c>
      <c r="F171" s="96">
        <f>G171-D171</f>
        <v>-32000</v>
      </c>
      <c r="G171" s="96">
        <f>SUBTOTAL(9,G172:G180)</f>
        <v>0</v>
      </c>
      <c r="H171" s="97" t="str">
        <f>IF(C171&lt;&gt;0,E171/C171,"-")</f>
        <v>-</v>
      </c>
      <c r="I171" s="97">
        <f>IF(D171&lt;&gt;0,E171/D171,"-")</f>
        <v>0.21875</v>
      </c>
      <c r="J171" s="96">
        <f>SUBTOTAL(9,J172:J180)</f>
        <v>0</v>
      </c>
      <c r="K171" s="96">
        <f>SUBTOTAL(9,K172:K180)</f>
        <v>0</v>
      </c>
      <c r="L171" s="96">
        <f>SUBTOTAL(9,L172:L180)</f>
        <v>0</v>
      </c>
    </row>
    <row r="172" spans="1:12" ht="30" hidden="1" customHeight="1" x14ac:dyDescent="0.25">
      <c r="A172" s="70"/>
      <c r="B172" s="70"/>
      <c r="C172" s="71"/>
      <c r="D172" s="98"/>
      <c r="E172" s="98"/>
      <c r="F172" s="98"/>
      <c r="G172" s="78"/>
      <c r="H172" s="79"/>
      <c r="I172" s="79"/>
      <c r="J172" s="78"/>
      <c r="K172" s="78"/>
      <c r="L172" s="78"/>
    </row>
    <row r="173" spans="1:12" ht="409.6" hidden="1" customHeight="1" x14ac:dyDescent="0.25">
      <c r="A173" s="99" t="s">
        <v>337</v>
      </c>
      <c r="B173" s="99" t="s">
        <v>338</v>
      </c>
      <c r="C173" s="100">
        <f>SUBTOTAL(9,C174:C179)</f>
        <v>0</v>
      </c>
      <c r="D173" s="100">
        <f>SUBTOTAL(9,D174:D179)</f>
        <v>32000</v>
      </c>
      <c r="E173" s="100">
        <f>SUBTOTAL(9,E174:E179)</f>
        <v>7000</v>
      </c>
      <c r="F173" s="100">
        <f>G173-D173</f>
        <v>-32000</v>
      </c>
      <c r="G173" s="100">
        <f>SUBTOTAL(9,G174:G179)</f>
        <v>0</v>
      </c>
      <c r="H173" s="101" t="str">
        <f>IF(C173&lt;&gt;0,E173/C173,"-")</f>
        <v>-</v>
      </c>
      <c r="I173" s="101">
        <f>IF(D173&lt;&gt;0,E173/D173,"-")</f>
        <v>0.21875</v>
      </c>
      <c r="J173" s="100">
        <f>SUBTOTAL(9,J174:J179)</f>
        <v>0</v>
      </c>
      <c r="K173" s="100">
        <f>SUBTOTAL(9,K174:K179)</f>
        <v>0</v>
      </c>
      <c r="L173" s="100">
        <f>SUBTOTAL(9,L174:L179)</f>
        <v>0</v>
      </c>
    </row>
    <row r="174" spans="1:12" ht="22.5" hidden="1" customHeight="1" x14ac:dyDescent="0.25">
      <c r="A174" s="70"/>
      <c r="B174" s="70"/>
      <c r="C174" s="71"/>
      <c r="D174" s="98"/>
      <c r="E174" s="98"/>
      <c r="F174" s="98"/>
      <c r="G174" s="98"/>
      <c r="H174" s="102"/>
      <c r="I174" s="102"/>
      <c r="J174" s="98"/>
      <c r="K174" s="98"/>
      <c r="L174" s="98"/>
    </row>
    <row r="175" spans="1:12" ht="409.6" hidden="1" customHeight="1" x14ac:dyDescent="0.25">
      <c r="A175" s="103" t="s">
        <v>337</v>
      </c>
      <c r="B175" s="103" t="s">
        <v>338</v>
      </c>
      <c r="C175" s="98">
        <f>SUBTOTAL(9,C176:C178)</f>
        <v>0</v>
      </c>
      <c r="D175" s="98">
        <f>SUBTOTAL(9,D176:D178)</f>
        <v>32000</v>
      </c>
      <c r="E175" s="98">
        <f>SUBTOTAL(9,E176:E178)</f>
        <v>7000</v>
      </c>
      <c r="F175" s="98">
        <f>G175-D175</f>
        <v>-32000</v>
      </c>
      <c r="G175" s="98">
        <f>SUBTOTAL(9,G176:G178)</f>
        <v>0</v>
      </c>
      <c r="H175" s="102" t="str">
        <f>IF(C175&lt;&gt;0,E175/C175,"-")</f>
        <v>-</v>
      </c>
      <c r="I175" s="102">
        <f>IF(D175&lt;&gt;0,E175/D175,"-")</f>
        <v>0.21875</v>
      </c>
      <c r="J175" s="98">
        <f>SUBTOTAL(9,J176:J178)</f>
        <v>0</v>
      </c>
      <c r="K175" s="98">
        <f>SUBTOTAL(9,K176:K178)</f>
        <v>0</v>
      </c>
      <c r="L175" s="98">
        <f>SUBTOTAL(9,L176:L178)</f>
        <v>0</v>
      </c>
    </row>
    <row r="176" spans="1:12" ht="30" hidden="1" customHeight="1" x14ac:dyDescent="0.25">
      <c r="A176" s="70"/>
      <c r="B176" s="70"/>
      <c r="C176" s="71"/>
      <c r="D176" s="104"/>
      <c r="E176" s="104"/>
      <c r="F176" s="104"/>
      <c r="G176" s="78"/>
      <c r="H176" s="79"/>
      <c r="I176" s="79"/>
      <c r="J176" s="78"/>
      <c r="K176" s="78"/>
      <c r="L176" s="78"/>
    </row>
    <row r="177" spans="1:12" ht="15" customHeight="1" x14ac:dyDescent="0.25">
      <c r="A177" s="105" t="s">
        <v>337</v>
      </c>
      <c r="B177" s="105" t="s">
        <v>338</v>
      </c>
      <c r="C177" s="106">
        <v>0</v>
      </c>
      <c r="D177" s="106">
        <v>32000</v>
      </c>
      <c r="E177" s="106">
        <v>7000</v>
      </c>
      <c r="F177" s="106">
        <f>G177-D177</f>
        <v>-32000</v>
      </c>
      <c r="G177" s="106"/>
      <c r="H177" s="107" t="str">
        <f>IF(C177&lt;&gt;0,0/C177,"-")</f>
        <v>-</v>
      </c>
      <c r="I177" s="107">
        <f>IF(D177&lt;&gt;0,E177/D177,"-")</f>
        <v>0.21875</v>
      </c>
      <c r="J177" s="106">
        <v>0</v>
      </c>
      <c r="K177" s="108">
        <v>0</v>
      </c>
      <c r="L177" s="108">
        <v>0</v>
      </c>
    </row>
    <row r="178" spans="1:12" hidden="1" x14ac:dyDescent="0.25">
      <c r="A178" s="70"/>
      <c r="B178" s="70"/>
      <c r="C178" s="71"/>
      <c r="D178" s="106"/>
      <c r="E178" s="106"/>
      <c r="F178" s="106"/>
      <c r="G178" s="106"/>
      <c r="H178" s="107"/>
      <c r="I178" s="107"/>
      <c r="J178" s="106"/>
      <c r="K178" s="106"/>
      <c r="L178" s="106"/>
    </row>
    <row r="179" spans="1:12" hidden="1" x14ac:dyDescent="0.25">
      <c r="A179" s="70"/>
      <c r="B179" s="70"/>
      <c r="C179" s="71"/>
      <c r="D179" s="71"/>
      <c r="E179" s="71"/>
      <c r="F179" s="71"/>
      <c r="G179" s="78"/>
      <c r="H179" s="79"/>
      <c r="I179" s="79"/>
      <c r="J179" s="78"/>
      <c r="K179" s="78"/>
      <c r="L179" s="78"/>
    </row>
    <row r="180" spans="1:12" ht="20.100000000000001" hidden="1" customHeight="1" x14ac:dyDescent="0.25">
      <c r="A180" s="70"/>
      <c r="B180" s="70"/>
      <c r="C180" s="71"/>
      <c r="D180" s="71"/>
      <c r="E180" s="71"/>
      <c r="F180" s="71"/>
      <c r="G180" s="78"/>
      <c r="H180" s="79"/>
      <c r="I180" s="79"/>
      <c r="J180" s="78"/>
      <c r="K180" s="78"/>
      <c r="L180" s="78"/>
    </row>
    <row r="181" spans="1:12" ht="20.100000000000001" hidden="1" customHeight="1" x14ac:dyDescent="0.25">
      <c r="A181" s="70"/>
      <c r="B181" s="70"/>
      <c r="C181" s="71"/>
      <c r="D181" s="71"/>
      <c r="E181" s="71"/>
      <c r="F181" s="71"/>
      <c r="G181" s="78"/>
      <c r="H181" s="79"/>
      <c r="I181" s="79"/>
      <c r="J181" s="78"/>
      <c r="K181" s="78"/>
      <c r="L181" s="78"/>
    </row>
    <row r="182" spans="1:12" ht="20.100000000000001" hidden="1" customHeight="1" x14ac:dyDescent="0.25">
      <c r="A182" s="70"/>
      <c r="B182" s="70"/>
      <c r="C182" s="71"/>
      <c r="D182" s="71"/>
      <c r="E182" s="71"/>
      <c r="F182" s="71"/>
      <c r="G182" s="78"/>
      <c r="H182" s="79"/>
      <c r="I182" s="79"/>
      <c r="J182" s="78"/>
      <c r="K182" s="78"/>
      <c r="L182" s="78"/>
    </row>
    <row r="183" spans="1:12" ht="20.100000000000001" hidden="1" customHeight="1" x14ac:dyDescent="0.25">
      <c r="A183" s="70"/>
      <c r="B183" s="70"/>
      <c r="C183" s="71"/>
      <c r="D183" s="71"/>
      <c r="E183" s="71"/>
      <c r="F183" s="71"/>
      <c r="G183" s="78"/>
      <c r="H183" s="79"/>
      <c r="I183" s="79"/>
      <c r="J183" s="78"/>
      <c r="K183" s="78"/>
      <c r="L183" s="78"/>
    </row>
    <row r="184" spans="1:12" ht="20.100000000000001" hidden="1" customHeight="1" x14ac:dyDescent="0.25">
      <c r="A184" s="70"/>
      <c r="B184" s="70"/>
      <c r="C184" s="71"/>
      <c r="D184" s="71"/>
      <c r="E184" s="71"/>
      <c r="F184" s="71"/>
      <c r="G184" s="78"/>
      <c r="H184" s="79"/>
      <c r="I184" s="79"/>
      <c r="J184" s="78"/>
      <c r="K184" s="78"/>
      <c r="L184" s="78"/>
    </row>
    <row r="185" spans="1:12" s="4" customFormat="1" ht="409.6" hidden="1" customHeight="1" x14ac:dyDescent="0.25">
      <c r="A185" s="80" t="s">
        <v>339</v>
      </c>
      <c r="B185" s="80" t="s">
        <v>340</v>
      </c>
      <c r="C185" s="81">
        <f>SUBTOTAL(9,C186:C206)</f>
        <v>0</v>
      </c>
      <c r="D185" s="81">
        <f>SUBTOTAL(9,D186:D206)</f>
        <v>930000</v>
      </c>
      <c r="E185" s="81">
        <f>SUBTOTAL(9,E186:E206)</f>
        <v>29479.279999999999</v>
      </c>
      <c r="F185" s="81">
        <f>G185-D185</f>
        <v>-930000</v>
      </c>
      <c r="G185" s="81">
        <f>SUBTOTAL(9,G186:G206)</f>
        <v>0</v>
      </c>
      <c r="H185" s="82" t="str">
        <f>IF(C185&lt;&gt;0,E185/C185,"-")</f>
        <v>-</v>
      </c>
      <c r="I185" s="82">
        <f>IF(D185&lt;&gt;0,E185/D185,"-")</f>
        <v>3.1698150537634411E-2</v>
      </c>
      <c r="J185" s="81">
        <f>SUBTOTAL(9,J186:J206)</f>
        <v>2500000</v>
      </c>
      <c r="K185" s="81">
        <f>SUBTOTAL(9,K186:K206)</f>
        <v>1260000</v>
      </c>
      <c r="L185" s="81">
        <f>SUBTOTAL(9,L186:L206)</f>
        <v>460000</v>
      </c>
    </row>
    <row r="186" spans="1:12" ht="30" hidden="1" customHeight="1" x14ac:dyDescent="0.25">
      <c r="A186" s="70"/>
      <c r="B186" s="57"/>
      <c r="C186" s="83"/>
      <c r="D186" s="83"/>
      <c r="E186" s="83"/>
      <c r="F186" s="83"/>
      <c r="G186" s="78"/>
      <c r="H186" s="79"/>
      <c r="I186" s="79"/>
      <c r="J186" s="78"/>
      <c r="K186" s="78"/>
      <c r="L186" s="78"/>
    </row>
    <row r="187" spans="1:12" s="4" customFormat="1" ht="409.6" hidden="1" customHeight="1" x14ac:dyDescent="0.25">
      <c r="A187" s="84" t="s">
        <v>339</v>
      </c>
      <c r="B187" s="84" t="s">
        <v>340</v>
      </c>
      <c r="C187" s="85">
        <f>SUBTOTAL(9,C188:C205)</f>
        <v>0</v>
      </c>
      <c r="D187" s="85">
        <f>SUBTOTAL(9,D188:D205)</f>
        <v>930000</v>
      </c>
      <c r="E187" s="85">
        <f>SUBTOTAL(9,E188:E205)</f>
        <v>29479.279999999999</v>
      </c>
      <c r="F187" s="85">
        <f>G187-D187</f>
        <v>-930000</v>
      </c>
      <c r="G187" s="85">
        <f>SUBTOTAL(9,G188:G205)</f>
        <v>0</v>
      </c>
      <c r="H187" s="86" t="str">
        <f>IF(C187&lt;&gt;0,E187/C187,"-")</f>
        <v>-</v>
      </c>
      <c r="I187" s="86">
        <f>IF(D187&lt;&gt;0,E187/D187,"-")</f>
        <v>3.1698150537634411E-2</v>
      </c>
      <c r="J187" s="85">
        <f>SUBTOTAL(9,J188:J205)</f>
        <v>2500000</v>
      </c>
      <c r="K187" s="85">
        <f>SUBTOTAL(9,K188:K205)</f>
        <v>1260000</v>
      </c>
      <c r="L187" s="85">
        <f>SUBTOTAL(9,L188:L205)</f>
        <v>460000</v>
      </c>
    </row>
    <row r="188" spans="1:12" ht="30" hidden="1" customHeight="1" x14ac:dyDescent="0.25">
      <c r="A188" s="70"/>
      <c r="B188" s="70"/>
      <c r="C188" s="71"/>
      <c r="D188" s="87"/>
      <c r="E188" s="87"/>
      <c r="F188" s="87"/>
      <c r="G188" s="78"/>
      <c r="H188" s="79"/>
      <c r="I188" s="79"/>
      <c r="J188" s="78"/>
      <c r="K188" s="78"/>
      <c r="L188" s="78"/>
    </row>
    <row r="189" spans="1:12" ht="409.6" hidden="1" customHeight="1" x14ac:dyDescent="0.25">
      <c r="A189" s="88" t="s">
        <v>339</v>
      </c>
      <c r="B189" s="88" t="s">
        <v>340</v>
      </c>
      <c r="C189" s="89">
        <f>SUBTOTAL(9,C190:C204)</f>
        <v>0</v>
      </c>
      <c r="D189" s="89">
        <f>SUBTOTAL(9,D190:D204)</f>
        <v>930000</v>
      </c>
      <c r="E189" s="89">
        <f>SUBTOTAL(9,E190:E204)</f>
        <v>29479.279999999999</v>
      </c>
      <c r="F189" s="89">
        <f>G189-D189</f>
        <v>-930000</v>
      </c>
      <c r="G189" s="89">
        <f>SUBTOTAL(9,G190:G204)</f>
        <v>0</v>
      </c>
      <c r="H189" s="90" t="str">
        <f>IF(C189&lt;&gt;0,E189/C189,"-")</f>
        <v>-</v>
      </c>
      <c r="I189" s="90">
        <f>IF(D189&lt;&gt;0,E189/D189,"-")</f>
        <v>3.1698150537634411E-2</v>
      </c>
      <c r="J189" s="89">
        <f>SUBTOTAL(9,J190:J204)</f>
        <v>2500000</v>
      </c>
      <c r="K189" s="89">
        <f>SUBTOTAL(9,K190:K204)</f>
        <v>1260000</v>
      </c>
      <c r="L189" s="89">
        <f>SUBTOTAL(9,L190:L204)</f>
        <v>460000</v>
      </c>
    </row>
    <row r="190" spans="1:12" ht="30" hidden="1" customHeight="1" x14ac:dyDescent="0.25">
      <c r="A190" s="70"/>
      <c r="B190" s="70"/>
      <c r="C190" s="71"/>
      <c r="D190" s="91"/>
      <c r="E190" s="91"/>
      <c r="F190" s="91"/>
      <c r="G190" s="78"/>
      <c r="H190" s="79"/>
      <c r="I190" s="79"/>
      <c r="J190" s="78"/>
      <c r="K190" s="78"/>
      <c r="L190" s="78"/>
    </row>
    <row r="191" spans="1:12" ht="409.6" hidden="1" customHeight="1" x14ac:dyDescent="0.25">
      <c r="A191" s="92" t="s">
        <v>339</v>
      </c>
      <c r="B191" s="92" t="s">
        <v>340</v>
      </c>
      <c r="C191" s="93">
        <f>SUBTOTAL(9,C192:C203)</f>
        <v>0</v>
      </c>
      <c r="D191" s="93">
        <f>SUBTOTAL(9,D192:D203)</f>
        <v>930000</v>
      </c>
      <c r="E191" s="93">
        <f>SUBTOTAL(9,E192:E203)</f>
        <v>29479.279999999999</v>
      </c>
      <c r="F191" s="93">
        <f>G191-D191</f>
        <v>-930000</v>
      </c>
      <c r="G191" s="93">
        <f>SUBTOTAL(9,G192:G203)</f>
        <v>0</v>
      </c>
      <c r="H191" s="94" t="str">
        <f>IF(C191&lt;&gt;0,E191/C191,"-")</f>
        <v>-</v>
      </c>
      <c r="I191" s="94">
        <f>IF(D191&lt;&gt;0,E191/D191,"-")</f>
        <v>3.1698150537634411E-2</v>
      </c>
      <c r="J191" s="93">
        <f>SUBTOTAL(9,J192:J203)</f>
        <v>2500000</v>
      </c>
      <c r="K191" s="93">
        <f>SUBTOTAL(9,K192:K203)</f>
        <v>1260000</v>
      </c>
      <c r="L191" s="93">
        <f>SUBTOTAL(9,L192:L203)</f>
        <v>460000</v>
      </c>
    </row>
    <row r="192" spans="1:12" ht="30" hidden="1" customHeight="1" x14ac:dyDescent="0.25">
      <c r="A192" s="70"/>
      <c r="B192" s="70"/>
      <c r="C192" s="71"/>
      <c r="D192" s="6"/>
      <c r="E192" s="6"/>
      <c r="F192" s="6"/>
      <c r="G192" s="78"/>
      <c r="H192" s="79"/>
      <c r="I192" s="79"/>
      <c r="J192" s="78"/>
      <c r="K192" s="78"/>
      <c r="L192" s="78"/>
    </row>
    <row r="193" spans="1:12" ht="409.6" hidden="1" customHeight="1" x14ac:dyDescent="0.25">
      <c r="A193" s="95" t="s">
        <v>339</v>
      </c>
      <c r="B193" s="95" t="s">
        <v>340</v>
      </c>
      <c r="C193" s="96">
        <f>SUBTOTAL(9,C194:C202)</f>
        <v>0</v>
      </c>
      <c r="D193" s="96">
        <f>SUBTOTAL(9,D194:D202)</f>
        <v>930000</v>
      </c>
      <c r="E193" s="96">
        <f>SUBTOTAL(9,E194:E202)</f>
        <v>29479.279999999999</v>
      </c>
      <c r="F193" s="96">
        <f>G193-D193</f>
        <v>-930000</v>
      </c>
      <c r="G193" s="96">
        <f>SUBTOTAL(9,G194:G202)</f>
        <v>0</v>
      </c>
      <c r="H193" s="97" t="str">
        <f>IF(C193&lt;&gt;0,E193/C193,"-")</f>
        <v>-</v>
      </c>
      <c r="I193" s="97">
        <f>IF(D193&lt;&gt;0,E193/D193,"-")</f>
        <v>3.1698150537634411E-2</v>
      </c>
      <c r="J193" s="96">
        <f>SUBTOTAL(9,J194:J202)</f>
        <v>2500000</v>
      </c>
      <c r="K193" s="96">
        <f>SUBTOTAL(9,K194:K202)</f>
        <v>1260000</v>
      </c>
      <c r="L193" s="96">
        <f>SUBTOTAL(9,L194:L202)</f>
        <v>460000</v>
      </c>
    </row>
    <row r="194" spans="1:12" ht="30" hidden="1" customHeight="1" x14ac:dyDescent="0.25">
      <c r="A194" s="70"/>
      <c r="B194" s="70"/>
      <c r="C194" s="71"/>
      <c r="D194" s="98"/>
      <c r="E194" s="98"/>
      <c r="F194" s="98"/>
      <c r="G194" s="78"/>
      <c r="H194" s="79"/>
      <c r="I194" s="79"/>
      <c r="J194" s="78"/>
      <c r="K194" s="78"/>
      <c r="L194" s="78"/>
    </row>
    <row r="195" spans="1:12" ht="409.6" hidden="1" customHeight="1" x14ac:dyDescent="0.25">
      <c r="A195" s="99" t="s">
        <v>339</v>
      </c>
      <c r="B195" s="99" t="s">
        <v>340</v>
      </c>
      <c r="C195" s="100">
        <f>SUBTOTAL(9,C196:C201)</f>
        <v>0</v>
      </c>
      <c r="D195" s="100">
        <f>SUBTOTAL(9,D196:D201)</f>
        <v>930000</v>
      </c>
      <c r="E195" s="100">
        <f>SUBTOTAL(9,E196:E201)</f>
        <v>29479.279999999999</v>
      </c>
      <c r="F195" s="100">
        <f>G195-D195</f>
        <v>-930000</v>
      </c>
      <c r="G195" s="100">
        <f>SUBTOTAL(9,G196:G201)</f>
        <v>0</v>
      </c>
      <c r="H195" s="101" t="str">
        <f>IF(C195&lt;&gt;0,E195/C195,"-")</f>
        <v>-</v>
      </c>
      <c r="I195" s="101">
        <f>IF(D195&lt;&gt;0,E195/D195,"-")</f>
        <v>3.1698150537634411E-2</v>
      </c>
      <c r="J195" s="100">
        <f>SUBTOTAL(9,J196:J201)</f>
        <v>2500000</v>
      </c>
      <c r="K195" s="100">
        <f>SUBTOTAL(9,K196:K201)</f>
        <v>1260000</v>
      </c>
      <c r="L195" s="100">
        <f>SUBTOTAL(9,L196:L201)</f>
        <v>460000</v>
      </c>
    </row>
    <row r="196" spans="1:12" ht="22.5" hidden="1" customHeight="1" x14ac:dyDescent="0.25">
      <c r="A196" s="70"/>
      <c r="B196" s="70"/>
      <c r="C196" s="71"/>
      <c r="D196" s="98"/>
      <c r="E196" s="98"/>
      <c r="F196" s="98"/>
      <c r="G196" s="98"/>
      <c r="H196" s="102"/>
      <c r="I196" s="102"/>
      <c r="J196" s="98"/>
      <c r="K196" s="98"/>
      <c r="L196" s="98"/>
    </row>
    <row r="197" spans="1:12" ht="409.6" hidden="1" customHeight="1" x14ac:dyDescent="0.25">
      <c r="A197" s="103" t="s">
        <v>339</v>
      </c>
      <c r="B197" s="103" t="s">
        <v>340</v>
      </c>
      <c r="C197" s="98">
        <f>SUBTOTAL(9,C198:C200)</f>
        <v>0</v>
      </c>
      <c r="D197" s="98">
        <f>SUBTOTAL(9,D198:D200)</f>
        <v>930000</v>
      </c>
      <c r="E197" s="98">
        <f>SUBTOTAL(9,E198:E200)</f>
        <v>29479.279999999999</v>
      </c>
      <c r="F197" s="98">
        <f>G197-D197</f>
        <v>-930000</v>
      </c>
      <c r="G197" s="98">
        <f>SUBTOTAL(9,G198:G200)</f>
        <v>0</v>
      </c>
      <c r="H197" s="102" t="str">
        <f>IF(C197&lt;&gt;0,E197/C197,"-")</f>
        <v>-</v>
      </c>
      <c r="I197" s="102">
        <f>IF(D197&lt;&gt;0,E197/D197,"-")</f>
        <v>3.1698150537634411E-2</v>
      </c>
      <c r="J197" s="98">
        <f>SUBTOTAL(9,J198:J200)</f>
        <v>2500000</v>
      </c>
      <c r="K197" s="98">
        <f>SUBTOTAL(9,K198:K200)</f>
        <v>1260000</v>
      </c>
      <c r="L197" s="98">
        <f>SUBTOTAL(9,L198:L200)</f>
        <v>460000</v>
      </c>
    </row>
    <row r="198" spans="1:12" ht="30" hidden="1" customHeight="1" x14ac:dyDescent="0.25">
      <c r="A198" s="70"/>
      <c r="B198" s="70"/>
      <c r="C198" s="71"/>
      <c r="D198" s="104"/>
      <c r="E198" s="104"/>
      <c r="F198" s="104"/>
      <c r="G198" s="78"/>
      <c r="H198" s="79"/>
      <c r="I198" s="79"/>
      <c r="J198" s="78"/>
      <c r="K198" s="78"/>
      <c r="L198" s="78"/>
    </row>
    <row r="199" spans="1:12" ht="15" customHeight="1" x14ac:dyDescent="0.25">
      <c r="A199" s="105" t="s">
        <v>339</v>
      </c>
      <c r="B199" s="105" t="s">
        <v>340</v>
      </c>
      <c r="C199" s="106">
        <v>0</v>
      </c>
      <c r="D199" s="106">
        <v>930000</v>
      </c>
      <c r="E199" s="106">
        <v>29479.279999999999</v>
      </c>
      <c r="F199" s="106">
        <f>G199-D199</f>
        <v>-930000</v>
      </c>
      <c r="G199" s="106"/>
      <c r="H199" s="107" t="str">
        <f>IF(C199&lt;&gt;0,0/C199,"-")</f>
        <v>-</v>
      </c>
      <c r="I199" s="107">
        <f>IF(D199&lt;&gt;0,E199/D199,"-")</f>
        <v>3.1698150537634411E-2</v>
      </c>
      <c r="J199" s="106">
        <v>2500000</v>
      </c>
      <c r="K199" s="108">
        <v>1260000</v>
      </c>
      <c r="L199" s="108">
        <v>460000</v>
      </c>
    </row>
    <row r="200" spans="1:12" hidden="1" x14ac:dyDescent="0.25">
      <c r="A200" s="70"/>
      <c r="B200" s="70"/>
      <c r="C200" s="71"/>
      <c r="D200" s="106"/>
      <c r="E200" s="106"/>
      <c r="F200" s="106"/>
      <c r="G200" s="106"/>
      <c r="H200" s="107"/>
      <c r="I200" s="107"/>
      <c r="J200" s="106"/>
      <c r="K200" s="106"/>
      <c r="L200" s="106"/>
    </row>
    <row r="201" spans="1:12" hidden="1" x14ac:dyDescent="0.25">
      <c r="A201" s="70"/>
      <c r="B201" s="70"/>
      <c r="C201" s="71"/>
      <c r="D201" s="71"/>
      <c r="E201" s="71"/>
      <c r="F201" s="71"/>
      <c r="G201" s="78"/>
      <c r="H201" s="79"/>
      <c r="I201" s="79"/>
      <c r="J201" s="78"/>
      <c r="K201" s="78"/>
      <c r="L201" s="78"/>
    </row>
    <row r="202" spans="1:12" ht="20.100000000000001" hidden="1" customHeight="1" x14ac:dyDescent="0.25">
      <c r="A202" s="70"/>
      <c r="B202" s="70"/>
      <c r="C202" s="71"/>
      <c r="D202" s="71"/>
      <c r="E202" s="71"/>
      <c r="F202" s="71"/>
      <c r="G202" s="78"/>
      <c r="H202" s="79"/>
      <c r="I202" s="79"/>
      <c r="J202" s="78"/>
      <c r="K202" s="78"/>
      <c r="L202" s="78"/>
    </row>
    <row r="203" spans="1:12" ht="20.100000000000001" hidden="1" customHeight="1" x14ac:dyDescent="0.25">
      <c r="A203" s="70"/>
      <c r="B203" s="70"/>
      <c r="C203" s="71"/>
      <c r="D203" s="71"/>
      <c r="E203" s="71"/>
      <c r="F203" s="71"/>
      <c r="G203" s="78"/>
      <c r="H203" s="79"/>
      <c r="I203" s="79"/>
      <c r="J203" s="78"/>
      <c r="K203" s="78"/>
      <c r="L203" s="78"/>
    </row>
    <row r="204" spans="1:12" ht="20.100000000000001" hidden="1" customHeight="1" x14ac:dyDescent="0.25">
      <c r="A204" s="70"/>
      <c r="B204" s="70"/>
      <c r="C204" s="71"/>
      <c r="D204" s="71"/>
      <c r="E204" s="71"/>
      <c r="F204" s="71"/>
      <c r="G204" s="78"/>
      <c r="H204" s="79"/>
      <c r="I204" s="79"/>
      <c r="J204" s="78"/>
      <c r="K204" s="78"/>
      <c r="L204" s="78"/>
    </row>
    <row r="205" spans="1:12" ht="20.100000000000001" hidden="1" customHeight="1" x14ac:dyDescent="0.25">
      <c r="A205" s="70"/>
      <c r="B205" s="70"/>
      <c r="C205" s="71"/>
      <c r="D205" s="71"/>
      <c r="E205" s="71"/>
      <c r="F205" s="71"/>
      <c r="G205" s="78"/>
      <c r="H205" s="79"/>
      <c r="I205" s="79"/>
      <c r="J205" s="78"/>
      <c r="K205" s="78"/>
      <c r="L205" s="78"/>
    </row>
    <row r="206" spans="1:12" ht="20.100000000000001" hidden="1" customHeight="1" x14ac:dyDescent="0.25">
      <c r="A206" s="70"/>
      <c r="B206" s="70"/>
      <c r="C206" s="71"/>
      <c r="D206" s="71"/>
      <c r="E206" s="71"/>
      <c r="F206" s="71"/>
      <c r="G206" s="78"/>
      <c r="H206" s="79"/>
      <c r="I206" s="79"/>
      <c r="J206" s="78"/>
      <c r="K206" s="78"/>
      <c r="L206" s="78"/>
    </row>
    <row r="207" spans="1:12" s="4" customFormat="1" ht="409.6" hidden="1" customHeight="1" x14ac:dyDescent="0.25">
      <c r="A207" s="80" t="s">
        <v>341</v>
      </c>
      <c r="B207" s="80" t="s">
        <v>342</v>
      </c>
      <c r="C207" s="81">
        <f>SUBTOTAL(9,C208:C228)</f>
        <v>0</v>
      </c>
      <c r="D207" s="81">
        <f>SUBTOTAL(9,D208:D228)</f>
        <v>50000</v>
      </c>
      <c r="E207" s="81">
        <f>SUBTOTAL(9,E208:E228)</f>
        <v>6143.66</v>
      </c>
      <c r="F207" s="81">
        <f>G207-D207</f>
        <v>-50000</v>
      </c>
      <c r="G207" s="81">
        <f>SUBTOTAL(9,G208:G228)</f>
        <v>0</v>
      </c>
      <c r="H207" s="82" t="str">
        <f>IF(C207&lt;&gt;0,E207/C207,"-")</f>
        <v>-</v>
      </c>
      <c r="I207" s="82">
        <f>IF(D207&lt;&gt;0,E207/D207,"-")</f>
        <v>0.1228732</v>
      </c>
      <c r="J207" s="81">
        <f>SUBTOTAL(9,J208:J228)</f>
        <v>50000</v>
      </c>
      <c r="K207" s="81">
        <f>SUBTOTAL(9,K208:K228)</f>
        <v>50000</v>
      </c>
      <c r="L207" s="81">
        <f>SUBTOTAL(9,L208:L228)</f>
        <v>50000</v>
      </c>
    </row>
    <row r="208" spans="1:12" ht="30" hidden="1" customHeight="1" x14ac:dyDescent="0.25">
      <c r="A208" s="70"/>
      <c r="B208" s="57"/>
      <c r="C208" s="83"/>
      <c r="D208" s="83"/>
      <c r="E208" s="83"/>
      <c r="F208" s="83"/>
      <c r="G208" s="78"/>
      <c r="H208" s="79"/>
      <c r="I208" s="79"/>
      <c r="J208" s="78"/>
      <c r="K208" s="78"/>
      <c r="L208" s="78"/>
    </row>
    <row r="209" spans="1:12" s="4" customFormat="1" ht="409.6" hidden="1" customHeight="1" x14ac:dyDescent="0.25">
      <c r="A209" s="84" t="s">
        <v>341</v>
      </c>
      <c r="B209" s="84" t="s">
        <v>342</v>
      </c>
      <c r="C209" s="85">
        <f>SUBTOTAL(9,C210:C227)</f>
        <v>0</v>
      </c>
      <c r="D209" s="85">
        <f>SUBTOTAL(9,D210:D227)</f>
        <v>50000</v>
      </c>
      <c r="E209" s="85">
        <f>SUBTOTAL(9,E210:E227)</f>
        <v>6143.66</v>
      </c>
      <c r="F209" s="85">
        <f>G209-D209</f>
        <v>-50000</v>
      </c>
      <c r="G209" s="85">
        <f>SUBTOTAL(9,G210:G227)</f>
        <v>0</v>
      </c>
      <c r="H209" s="86" t="str">
        <f>IF(C209&lt;&gt;0,E209/C209,"-")</f>
        <v>-</v>
      </c>
      <c r="I209" s="86">
        <f>IF(D209&lt;&gt;0,E209/D209,"-")</f>
        <v>0.1228732</v>
      </c>
      <c r="J209" s="85">
        <f>SUBTOTAL(9,J210:J227)</f>
        <v>50000</v>
      </c>
      <c r="K209" s="85">
        <f>SUBTOTAL(9,K210:K227)</f>
        <v>50000</v>
      </c>
      <c r="L209" s="85">
        <f>SUBTOTAL(9,L210:L227)</f>
        <v>50000</v>
      </c>
    </row>
    <row r="210" spans="1:12" ht="30" hidden="1" customHeight="1" x14ac:dyDescent="0.25">
      <c r="A210" s="70"/>
      <c r="B210" s="70"/>
      <c r="C210" s="71"/>
      <c r="D210" s="87"/>
      <c r="E210" s="87"/>
      <c r="F210" s="87"/>
      <c r="G210" s="78"/>
      <c r="H210" s="79"/>
      <c r="I210" s="79"/>
      <c r="J210" s="78"/>
      <c r="K210" s="78"/>
      <c r="L210" s="78"/>
    </row>
    <row r="211" spans="1:12" ht="409.6" hidden="1" customHeight="1" x14ac:dyDescent="0.25">
      <c r="A211" s="88" t="s">
        <v>341</v>
      </c>
      <c r="B211" s="88" t="s">
        <v>342</v>
      </c>
      <c r="C211" s="89">
        <f>SUBTOTAL(9,C212:C226)</f>
        <v>0</v>
      </c>
      <c r="D211" s="89">
        <f>SUBTOTAL(9,D212:D226)</f>
        <v>50000</v>
      </c>
      <c r="E211" s="89">
        <f>SUBTOTAL(9,E212:E226)</f>
        <v>6143.66</v>
      </c>
      <c r="F211" s="89">
        <f>G211-D211</f>
        <v>-50000</v>
      </c>
      <c r="G211" s="89">
        <f>SUBTOTAL(9,G212:G226)</f>
        <v>0</v>
      </c>
      <c r="H211" s="90" t="str">
        <f>IF(C211&lt;&gt;0,E211/C211,"-")</f>
        <v>-</v>
      </c>
      <c r="I211" s="90">
        <f>IF(D211&lt;&gt;0,E211/D211,"-")</f>
        <v>0.1228732</v>
      </c>
      <c r="J211" s="89">
        <f>SUBTOTAL(9,J212:J226)</f>
        <v>50000</v>
      </c>
      <c r="K211" s="89">
        <f>SUBTOTAL(9,K212:K226)</f>
        <v>50000</v>
      </c>
      <c r="L211" s="89">
        <f>SUBTOTAL(9,L212:L226)</f>
        <v>50000</v>
      </c>
    </row>
    <row r="212" spans="1:12" ht="30" hidden="1" customHeight="1" x14ac:dyDescent="0.25">
      <c r="A212" s="70"/>
      <c r="B212" s="70"/>
      <c r="C212" s="71"/>
      <c r="D212" s="91"/>
      <c r="E212" s="91"/>
      <c r="F212" s="91"/>
      <c r="G212" s="78"/>
      <c r="H212" s="79"/>
      <c r="I212" s="79"/>
      <c r="J212" s="78"/>
      <c r="K212" s="78"/>
      <c r="L212" s="78"/>
    </row>
    <row r="213" spans="1:12" ht="409.6" hidden="1" customHeight="1" x14ac:dyDescent="0.25">
      <c r="A213" s="92" t="s">
        <v>341</v>
      </c>
      <c r="B213" s="92" t="s">
        <v>342</v>
      </c>
      <c r="C213" s="93">
        <f>SUBTOTAL(9,C214:C225)</f>
        <v>0</v>
      </c>
      <c r="D213" s="93">
        <f>SUBTOTAL(9,D214:D225)</f>
        <v>50000</v>
      </c>
      <c r="E213" s="93">
        <f>SUBTOTAL(9,E214:E225)</f>
        <v>6143.66</v>
      </c>
      <c r="F213" s="93">
        <f>G213-D213</f>
        <v>-50000</v>
      </c>
      <c r="G213" s="93">
        <f>SUBTOTAL(9,G214:G225)</f>
        <v>0</v>
      </c>
      <c r="H213" s="94" t="str">
        <f>IF(C213&lt;&gt;0,E213/C213,"-")</f>
        <v>-</v>
      </c>
      <c r="I213" s="94">
        <f>IF(D213&lt;&gt;0,E213/D213,"-")</f>
        <v>0.1228732</v>
      </c>
      <c r="J213" s="93">
        <f>SUBTOTAL(9,J214:J225)</f>
        <v>50000</v>
      </c>
      <c r="K213" s="93">
        <f>SUBTOTAL(9,K214:K225)</f>
        <v>50000</v>
      </c>
      <c r="L213" s="93">
        <f>SUBTOTAL(9,L214:L225)</f>
        <v>50000</v>
      </c>
    </row>
    <row r="214" spans="1:12" ht="30" hidden="1" customHeight="1" x14ac:dyDescent="0.25">
      <c r="A214" s="70"/>
      <c r="B214" s="70"/>
      <c r="C214" s="71"/>
      <c r="D214" s="6"/>
      <c r="E214" s="6"/>
      <c r="F214" s="6"/>
      <c r="G214" s="78"/>
      <c r="H214" s="79"/>
      <c r="I214" s="79"/>
      <c r="J214" s="78"/>
      <c r="K214" s="78"/>
      <c r="L214" s="78"/>
    </row>
    <row r="215" spans="1:12" ht="409.6" hidden="1" customHeight="1" x14ac:dyDescent="0.25">
      <c r="A215" s="95" t="s">
        <v>341</v>
      </c>
      <c r="B215" s="95" t="s">
        <v>342</v>
      </c>
      <c r="C215" s="96">
        <f>SUBTOTAL(9,C216:C224)</f>
        <v>0</v>
      </c>
      <c r="D215" s="96">
        <f>SUBTOTAL(9,D216:D224)</f>
        <v>50000</v>
      </c>
      <c r="E215" s="96">
        <f>SUBTOTAL(9,E216:E224)</f>
        <v>6143.66</v>
      </c>
      <c r="F215" s="96">
        <f>G215-D215</f>
        <v>-50000</v>
      </c>
      <c r="G215" s="96">
        <f>SUBTOTAL(9,G216:G224)</f>
        <v>0</v>
      </c>
      <c r="H215" s="97" t="str">
        <f>IF(C215&lt;&gt;0,E215/C215,"-")</f>
        <v>-</v>
      </c>
      <c r="I215" s="97">
        <f>IF(D215&lt;&gt;0,E215/D215,"-")</f>
        <v>0.1228732</v>
      </c>
      <c r="J215" s="96">
        <f>SUBTOTAL(9,J216:J224)</f>
        <v>50000</v>
      </c>
      <c r="K215" s="96">
        <f>SUBTOTAL(9,K216:K224)</f>
        <v>50000</v>
      </c>
      <c r="L215" s="96">
        <f>SUBTOTAL(9,L216:L224)</f>
        <v>50000</v>
      </c>
    </row>
    <row r="216" spans="1:12" ht="30" hidden="1" customHeight="1" x14ac:dyDescent="0.25">
      <c r="A216" s="70"/>
      <c r="B216" s="70"/>
      <c r="C216" s="71"/>
      <c r="D216" s="98"/>
      <c r="E216" s="98"/>
      <c r="F216" s="98"/>
      <c r="G216" s="78"/>
      <c r="H216" s="79"/>
      <c r="I216" s="79"/>
      <c r="J216" s="78"/>
      <c r="K216" s="78"/>
      <c r="L216" s="78"/>
    </row>
    <row r="217" spans="1:12" ht="409.6" hidden="1" customHeight="1" x14ac:dyDescent="0.25">
      <c r="A217" s="99" t="s">
        <v>341</v>
      </c>
      <c r="B217" s="99" t="s">
        <v>342</v>
      </c>
      <c r="C217" s="100">
        <f>SUBTOTAL(9,C218:C223)</f>
        <v>0</v>
      </c>
      <c r="D217" s="100">
        <f>SUBTOTAL(9,D218:D223)</f>
        <v>50000</v>
      </c>
      <c r="E217" s="100">
        <f>SUBTOTAL(9,E218:E223)</f>
        <v>6143.66</v>
      </c>
      <c r="F217" s="100">
        <f>G217-D217</f>
        <v>-50000</v>
      </c>
      <c r="G217" s="100">
        <f>SUBTOTAL(9,G218:G223)</f>
        <v>0</v>
      </c>
      <c r="H217" s="101" t="str">
        <f>IF(C217&lt;&gt;0,E217/C217,"-")</f>
        <v>-</v>
      </c>
      <c r="I217" s="101">
        <f>IF(D217&lt;&gt;0,E217/D217,"-")</f>
        <v>0.1228732</v>
      </c>
      <c r="J217" s="100">
        <f>SUBTOTAL(9,J218:J223)</f>
        <v>50000</v>
      </c>
      <c r="K217" s="100">
        <f>SUBTOTAL(9,K218:K223)</f>
        <v>50000</v>
      </c>
      <c r="L217" s="100">
        <f>SUBTOTAL(9,L218:L223)</f>
        <v>50000</v>
      </c>
    </row>
    <row r="218" spans="1:12" ht="22.5" hidden="1" customHeight="1" x14ac:dyDescent="0.25">
      <c r="A218" s="70"/>
      <c r="B218" s="70"/>
      <c r="C218" s="71"/>
      <c r="D218" s="98"/>
      <c r="E218" s="98"/>
      <c r="F218" s="98"/>
      <c r="G218" s="98"/>
      <c r="H218" s="102"/>
      <c r="I218" s="102"/>
      <c r="J218" s="98"/>
      <c r="K218" s="98"/>
      <c r="L218" s="98"/>
    </row>
    <row r="219" spans="1:12" ht="409.6" hidden="1" customHeight="1" x14ac:dyDescent="0.25">
      <c r="A219" s="103" t="s">
        <v>341</v>
      </c>
      <c r="B219" s="103" t="s">
        <v>342</v>
      </c>
      <c r="C219" s="98">
        <f>SUBTOTAL(9,C220:C222)</f>
        <v>0</v>
      </c>
      <c r="D219" s="98">
        <f>SUBTOTAL(9,D220:D222)</f>
        <v>50000</v>
      </c>
      <c r="E219" s="98">
        <f>SUBTOTAL(9,E220:E222)</f>
        <v>6143.66</v>
      </c>
      <c r="F219" s="98">
        <f>G219-D219</f>
        <v>-50000</v>
      </c>
      <c r="G219" s="98">
        <f>SUBTOTAL(9,G220:G222)</f>
        <v>0</v>
      </c>
      <c r="H219" s="102" t="str">
        <f>IF(C219&lt;&gt;0,E219/C219,"-")</f>
        <v>-</v>
      </c>
      <c r="I219" s="102">
        <f>IF(D219&lt;&gt;0,E219/D219,"-")</f>
        <v>0.1228732</v>
      </c>
      <c r="J219" s="98">
        <f>SUBTOTAL(9,J220:J222)</f>
        <v>50000</v>
      </c>
      <c r="K219" s="98">
        <f>SUBTOTAL(9,K220:K222)</f>
        <v>50000</v>
      </c>
      <c r="L219" s="98">
        <f>SUBTOTAL(9,L220:L222)</f>
        <v>50000</v>
      </c>
    </row>
    <row r="220" spans="1:12" ht="30" hidden="1" customHeight="1" x14ac:dyDescent="0.25">
      <c r="A220" s="70"/>
      <c r="B220" s="70"/>
      <c r="C220" s="71"/>
      <c r="D220" s="104"/>
      <c r="E220" s="104"/>
      <c r="F220" s="104"/>
      <c r="G220" s="78"/>
      <c r="H220" s="79"/>
      <c r="I220" s="79"/>
      <c r="J220" s="78"/>
      <c r="K220" s="78"/>
      <c r="L220" s="78"/>
    </row>
    <row r="221" spans="1:12" ht="15" customHeight="1" x14ac:dyDescent="0.25">
      <c r="A221" s="105" t="s">
        <v>341</v>
      </c>
      <c r="B221" s="105" t="s">
        <v>342</v>
      </c>
      <c r="C221" s="106">
        <v>0</v>
      </c>
      <c r="D221" s="106">
        <v>50000</v>
      </c>
      <c r="E221" s="106">
        <v>6143.66</v>
      </c>
      <c r="F221" s="106">
        <f>G221-D221</f>
        <v>-50000</v>
      </c>
      <c r="G221" s="106"/>
      <c r="H221" s="107" t="str">
        <f>IF(C221&lt;&gt;0,0/C221,"-")</f>
        <v>-</v>
      </c>
      <c r="I221" s="107">
        <f>IF(D221&lt;&gt;0,E221/D221,"-")</f>
        <v>0.1228732</v>
      </c>
      <c r="J221" s="106">
        <v>50000</v>
      </c>
      <c r="K221" s="108">
        <v>50000</v>
      </c>
      <c r="L221" s="108">
        <v>50000</v>
      </c>
    </row>
    <row r="222" spans="1:12" hidden="1" x14ac:dyDescent="0.25">
      <c r="A222" s="70"/>
      <c r="B222" s="70"/>
      <c r="C222" s="71"/>
      <c r="D222" s="106"/>
      <c r="E222" s="106"/>
      <c r="F222" s="106"/>
      <c r="G222" s="106"/>
      <c r="H222" s="107"/>
      <c r="I222" s="107"/>
      <c r="J222" s="106"/>
      <c r="K222" s="106"/>
      <c r="L222" s="106"/>
    </row>
    <row r="223" spans="1:12" hidden="1" x14ac:dyDescent="0.25">
      <c r="A223" s="70"/>
      <c r="B223" s="70"/>
      <c r="C223" s="71"/>
      <c r="D223" s="71"/>
      <c r="E223" s="71"/>
      <c r="F223" s="71"/>
      <c r="G223" s="78"/>
      <c r="H223" s="79"/>
      <c r="I223" s="79"/>
      <c r="J223" s="78"/>
      <c r="K223" s="78"/>
      <c r="L223" s="78"/>
    </row>
    <row r="224" spans="1:12" ht="20.100000000000001" hidden="1" customHeight="1" x14ac:dyDescent="0.25">
      <c r="A224" s="70"/>
      <c r="B224" s="70"/>
      <c r="C224" s="71"/>
      <c r="D224" s="71"/>
      <c r="E224" s="71"/>
      <c r="F224" s="71"/>
      <c r="G224" s="78"/>
      <c r="H224" s="79"/>
      <c r="I224" s="79"/>
      <c r="J224" s="78"/>
      <c r="K224" s="78"/>
      <c r="L224" s="78"/>
    </row>
    <row r="225" spans="1:12" ht="20.100000000000001" hidden="1" customHeight="1" x14ac:dyDescent="0.25">
      <c r="A225" s="70"/>
      <c r="B225" s="70"/>
      <c r="C225" s="71"/>
      <c r="D225" s="71"/>
      <c r="E225" s="71"/>
      <c r="F225" s="71"/>
      <c r="G225" s="78"/>
      <c r="H225" s="79"/>
      <c r="I225" s="79"/>
      <c r="J225" s="78"/>
      <c r="K225" s="78"/>
      <c r="L225" s="78"/>
    </row>
    <row r="226" spans="1:12" ht="20.100000000000001" hidden="1" customHeight="1" x14ac:dyDescent="0.25">
      <c r="A226" s="70"/>
      <c r="B226" s="70"/>
      <c r="C226" s="71"/>
      <c r="D226" s="71"/>
      <c r="E226" s="71"/>
      <c r="F226" s="71"/>
      <c r="G226" s="78"/>
      <c r="H226" s="79"/>
      <c r="I226" s="79"/>
      <c r="J226" s="78"/>
      <c r="K226" s="78"/>
      <c r="L226" s="78"/>
    </row>
    <row r="227" spans="1:12" ht="20.100000000000001" hidden="1" customHeight="1" x14ac:dyDescent="0.25">
      <c r="A227" s="70"/>
      <c r="B227" s="70"/>
      <c r="C227" s="71"/>
      <c r="D227" s="71"/>
      <c r="E227" s="71"/>
      <c r="F227" s="71"/>
      <c r="G227" s="78"/>
      <c r="H227" s="79"/>
      <c r="I227" s="79"/>
      <c r="J227" s="78"/>
      <c r="K227" s="78"/>
      <c r="L227" s="78"/>
    </row>
    <row r="228" spans="1:12" ht="20.100000000000001" hidden="1" customHeight="1" x14ac:dyDescent="0.25">
      <c r="A228" s="70"/>
      <c r="B228" s="70"/>
      <c r="C228" s="71"/>
      <c r="D228" s="71"/>
      <c r="E228" s="71"/>
      <c r="F228" s="71"/>
      <c r="G228" s="78"/>
      <c r="H228" s="79"/>
      <c r="I228" s="79"/>
      <c r="J228" s="78"/>
      <c r="K228" s="78"/>
      <c r="L228" s="78"/>
    </row>
    <row r="229" spans="1:12" s="4" customFormat="1" ht="409.6" hidden="1" customHeight="1" x14ac:dyDescent="0.25">
      <c r="A229" s="80" t="s">
        <v>343</v>
      </c>
      <c r="B229" s="80" t="s">
        <v>344</v>
      </c>
      <c r="C229" s="81">
        <f>SUBTOTAL(9,C230:C250)</f>
        <v>0</v>
      </c>
      <c r="D229" s="81">
        <f>SUBTOTAL(9,D230:D250)</f>
        <v>91953798</v>
      </c>
      <c r="E229" s="81">
        <f>SUBTOTAL(9,E230:E250)</f>
        <v>0</v>
      </c>
      <c r="F229" s="81">
        <f>G229-D229</f>
        <v>-91953798</v>
      </c>
      <c r="G229" s="81">
        <f>SUBTOTAL(9,G230:G250)</f>
        <v>0</v>
      </c>
      <c r="H229" s="82" t="str">
        <f>IF(C229&lt;&gt;0,E229/C229,"-")</f>
        <v>-</v>
      </c>
      <c r="I229" s="82">
        <f>IF(D229&lt;&gt;0,E229/D229,"-")</f>
        <v>0</v>
      </c>
      <c r="J229" s="81">
        <f>SUBTOTAL(9,J230:J250)</f>
        <v>0</v>
      </c>
      <c r="K229" s="81">
        <f>SUBTOTAL(9,K230:K250)</f>
        <v>0</v>
      </c>
      <c r="L229" s="81">
        <f>SUBTOTAL(9,L230:L250)</f>
        <v>0</v>
      </c>
    </row>
    <row r="230" spans="1:12" ht="30" hidden="1" customHeight="1" x14ac:dyDescent="0.25">
      <c r="A230" s="70"/>
      <c r="B230" s="57"/>
      <c r="C230" s="83"/>
      <c r="D230" s="83"/>
      <c r="E230" s="83"/>
      <c r="F230" s="83"/>
      <c r="G230" s="78"/>
      <c r="H230" s="79"/>
      <c r="I230" s="79"/>
      <c r="J230" s="78"/>
      <c r="K230" s="78"/>
      <c r="L230" s="78"/>
    </row>
    <row r="231" spans="1:12" s="4" customFormat="1" ht="409.6" hidden="1" customHeight="1" x14ac:dyDescent="0.25">
      <c r="A231" s="84" t="s">
        <v>343</v>
      </c>
      <c r="B231" s="84" t="s">
        <v>344</v>
      </c>
      <c r="C231" s="85">
        <f>SUBTOTAL(9,C232:C249)</f>
        <v>0</v>
      </c>
      <c r="D231" s="85">
        <f>SUBTOTAL(9,D232:D249)</f>
        <v>91953798</v>
      </c>
      <c r="E231" s="85">
        <f>SUBTOTAL(9,E232:E249)</f>
        <v>0</v>
      </c>
      <c r="F231" s="85">
        <f>G231-D231</f>
        <v>-91953798</v>
      </c>
      <c r="G231" s="85">
        <f>SUBTOTAL(9,G232:G249)</f>
        <v>0</v>
      </c>
      <c r="H231" s="86" t="str">
        <f>IF(C231&lt;&gt;0,E231/C231,"-")</f>
        <v>-</v>
      </c>
      <c r="I231" s="86">
        <f>IF(D231&lt;&gt;0,E231/D231,"-")</f>
        <v>0</v>
      </c>
      <c r="J231" s="85">
        <f>SUBTOTAL(9,J232:J249)</f>
        <v>0</v>
      </c>
      <c r="K231" s="85">
        <f>SUBTOTAL(9,K232:K249)</f>
        <v>0</v>
      </c>
      <c r="L231" s="85">
        <f>SUBTOTAL(9,L232:L249)</f>
        <v>0</v>
      </c>
    </row>
    <row r="232" spans="1:12" ht="30" hidden="1" customHeight="1" x14ac:dyDescent="0.25">
      <c r="A232" s="70"/>
      <c r="B232" s="70"/>
      <c r="C232" s="71"/>
      <c r="D232" s="87"/>
      <c r="E232" s="87"/>
      <c r="F232" s="87"/>
      <c r="G232" s="78"/>
      <c r="H232" s="79"/>
      <c r="I232" s="79"/>
      <c r="J232" s="78"/>
      <c r="K232" s="78"/>
      <c r="L232" s="78"/>
    </row>
    <row r="233" spans="1:12" ht="409.6" hidden="1" customHeight="1" x14ac:dyDescent="0.25">
      <c r="A233" s="88" t="s">
        <v>343</v>
      </c>
      <c r="B233" s="88" t="s">
        <v>344</v>
      </c>
      <c r="C233" s="89">
        <f>SUBTOTAL(9,C234:C248)</f>
        <v>0</v>
      </c>
      <c r="D233" s="89">
        <f>SUBTOTAL(9,D234:D248)</f>
        <v>91953798</v>
      </c>
      <c r="E233" s="89">
        <f>SUBTOTAL(9,E234:E248)</f>
        <v>0</v>
      </c>
      <c r="F233" s="89">
        <f>G233-D233</f>
        <v>-91953798</v>
      </c>
      <c r="G233" s="89">
        <f>SUBTOTAL(9,G234:G248)</f>
        <v>0</v>
      </c>
      <c r="H233" s="90" t="str">
        <f>IF(C233&lt;&gt;0,E233/C233,"-")</f>
        <v>-</v>
      </c>
      <c r="I233" s="90">
        <f>IF(D233&lt;&gt;0,E233/D233,"-")</f>
        <v>0</v>
      </c>
      <c r="J233" s="89">
        <f>SUBTOTAL(9,J234:J248)</f>
        <v>0</v>
      </c>
      <c r="K233" s="89">
        <f>SUBTOTAL(9,K234:K248)</f>
        <v>0</v>
      </c>
      <c r="L233" s="89">
        <f>SUBTOTAL(9,L234:L248)</f>
        <v>0</v>
      </c>
    </row>
    <row r="234" spans="1:12" ht="30" hidden="1" customHeight="1" x14ac:dyDescent="0.25">
      <c r="A234" s="70"/>
      <c r="B234" s="70"/>
      <c r="C234" s="71"/>
      <c r="D234" s="91"/>
      <c r="E234" s="91"/>
      <c r="F234" s="91"/>
      <c r="G234" s="78"/>
      <c r="H234" s="79"/>
      <c r="I234" s="79"/>
      <c r="J234" s="78"/>
      <c r="K234" s="78"/>
      <c r="L234" s="78"/>
    </row>
    <row r="235" spans="1:12" ht="409.6" hidden="1" customHeight="1" x14ac:dyDescent="0.25">
      <c r="A235" s="92" t="s">
        <v>343</v>
      </c>
      <c r="B235" s="92" t="s">
        <v>344</v>
      </c>
      <c r="C235" s="93">
        <f>SUBTOTAL(9,C236:C247)</f>
        <v>0</v>
      </c>
      <c r="D235" s="93">
        <f>SUBTOTAL(9,D236:D247)</f>
        <v>91953798</v>
      </c>
      <c r="E235" s="93">
        <f>SUBTOTAL(9,E236:E247)</f>
        <v>0</v>
      </c>
      <c r="F235" s="93">
        <f>G235-D235</f>
        <v>-91953798</v>
      </c>
      <c r="G235" s="93">
        <f>SUBTOTAL(9,G236:G247)</f>
        <v>0</v>
      </c>
      <c r="H235" s="94" t="str">
        <f>IF(C235&lt;&gt;0,E235/C235,"-")</f>
        <v>-</v>
      </c>
      <c r="I235" s="94">
        <f>IF(D235&lt;&gt;0,E235/D235,"-")</f>
        <v>0</v>
      </c>
      <c r="J235" s="93">
        <f>SUBTOTAL(9,J236:J247)</f>
        <v>0</v>
      </c>
      <c r="K235" s="93">
        <f>SUBTOTAL(9,K236:K247)</f>
        <v>0</v>
      </c>
      <c r="L235" s="93">
        <f>SUBTOTAL(9,L236:L247)</f>
        <v>0</v>
      </c>
    </row>
    <row r="236" spans="1:12" ht="30" hidden="1" customHeight="1" x14ac:dyDescent="0.25">
      <c r="A236" s="70"/>
      <c r="B236" s="70"/>
      <c r="C236" s="71"/>
      <c r="D236" s="6"/>
      <c r="E236" s="6"/>
      <c r="F236" s="6"/>
      <c r="G236" s="78"/>
      <c r="H236" s="79"/>
      <c r="I236" s="79"/>
      <c r="J236" s="78"/>
      <c r="K236" s="78"/>
      <c r="L236" s="78"/>
    </row>
    <row r="237" spans="1:12" ht="409.6" hidden="1" customHeight="1" x14ac:dyDescent="0.25">
      <c r="A237" s="95" t="s">
        <v>343</v>
      </c>
      <c r="B237" s="95" t="s">
        <v>344</v>
      </c>
      <c r="C237" s="96">
        <f>SUBTOTAL(9,C238:C246)</f>
        <v>0</v>
      </c>
      <c r="D237" s="96">
        <f>SUBTOTAL(9,D238:D246)</f>
        <v>91953798</v>
      </c>
      <c r="E237" s="96">
        <f>SUBTOTAL(9,E238:E246)</f>
        <v>0</v>
      </c>
      <c r="F237" s="96">
        <f>G237-D237</f>
        <v>-91953798</v>
      </c>
      <c r="G237" s="96">
        <f>SUBTOTAL(9,G238:G246)</f>
        <v>0</v>
      </c>
      <c r="H237" s="97" t="str">
        <f>IF(C237&lt;&gt;0,E237/C237,"-")</f>
        <v>-</v>
      </c>
      <c r="I237" s="97">
        <f>IF(D237&lt;&gt;0,E237/D237,"-")</f>
        <v>0</v>
      </c>
      <c r="J237" s="96">
        <f>SUBTOTAL(9,J238:J246)</f>
        <v>0</v>
      </c>
      <c r="K237" s="96">
        <f>SUBTOTAL(9,K238:K246)</f>
        <v>0</v>
      </c>
      <c r="L237" s="96">
        <f>SUBTOTAL(9,L238:L246)</f>
        <v>0</v>
      </c>
    </row>
    <row r="238" spans="1:12" ht="30" hidden="1" customHeight="1" x14ac:dyDescent="0.25">
      <c r="A238" s="70"/>
      <c r="B238" s="70"/>
      <c r="C238" s="71"/>
      <c r="D238" s="98"/>
      <c r="E238" s="98"/>
      <c r="F238" s="98"/>
      <c r="G238" s="78"/>
      <c r="H238" s="79"/>
      <c r="I238" s="79"/>
      <c r="J238" s="78"/>
      <c r="K238" s="78"/>
      <c r="L238" s="78"/>
    </row>
    <row r="239" spans="1:12" ht="409.6" hidden="1" customHeight="1" x14ac:dyDescent="0.25">
      <c r="A239" s="99" t="s">
        <v>343</v>
      </c>
      <c r="B239" s="99" t="s">
        <v>344</v>
      </c>
      <c r="C239" s="100">
        <f>SUBTOTAL(9,C240:C245)</f>
        <v>0</v>
      </c>
      <c r="D239" s="100">
        <f>SUBTOTAL(9,D240:D245)</f>
        <v>91953798</v>
      </c>
      <c r="E239" s="100">
        <f>SUBTOTAL(9,E240:E245)</f>
        <v>0</v>
      </c>
      <c r="F239" s="100">
        <f>G239-D239</f>
        <v>-91953798</v>
      </c>
      <c r="G239" s="100">
        <f>SUBTOTAL(9,G240:G245)</f>
        <v>0</v>
      </c>
      <c r="H239" s="101" t="str">
        <f>IF(C239&lt;&gt;0,E239/C239,"-")</f>
        <v>-</v>
      </c>
      <c r="I239" s="101">
        <f>IF(D239&lt;&gt;0,E239/D239,"-")</f>
        <v>0</v>
      </c>
      <c r="J239" s="100">
        <f>SUBTOTAL(9,J240:J245)</f>
        <v>0</v>
      </c>
      <c r="K239" s="100">
        <f>SUBTOTAL(9,K240:K245)</f>
        <v>0</v>
      </c>
      <c r="L239" s="100">
        <f>SUBTOTAL(9,L240:L245)</f>
        <v>0</v>
      </c>
    </row>
    <row r="240" spans="1:12" ht="22.5" hidden="1" customHeight="1" x14ac:dyDescent="0.25">
      <c r="A240" s="70"/>
      <c r="B240" s="70"/>
      <c r="C240" s="71"/>
      <c r="D240" s="98"/>
      <c r="E240" s="98"/>
      <c r="F240" s="98"/>
      <c r="G240" s="98"/>
      <c r="H240" s="102"/>
      <c r="I240" s="102"/>
      <c r="J240" s="98"/>
      <c r="K240" s="98"/>
      <c r="L240" s="98"/>
    </row>
    <row r="241" spans="1:12" ht="409.6" hidden="1" customHeight="1" x14ac:dyDescent="0.25">
      <c r="A241" s="103" t="s">
        <v>343</v>
      </c>
      <c r="B241" s="103" t="s">
        <v>344</v>
      </c>
      <c r="C241" s="98">
        <f>SUBTOTAL(9,C242:C244)</f>
        <v>0</v>
      </c>
      <c r="D241" s="98">
        <f>SUBTOTAL(9,D242:D244)</f>
        <v>91953798</v>
      </c>
      <c r="E241" s="98">
        <f>SUBTOTAL(9,E242:E244)</f>
        <v>0</v>
      </c>
      <c r="F241" s="98">
        <f>G241-D241</f>
        <v>-91953798</v>
      </c>
      <c r="G241" s="98">
        <f>SUBTOTAL(9,G242:G244)</f>
        <v>0</v>
      </c>
      <c r="H241" s="102" t="str">
        <f>IF(C241&lt;&gt;0,E241/C241,"-")</f>
        <v>-</v>
      </c>
      <c r="I241" s="102">
        <f>IF(D241&lt;&gt;0,E241/D241,"-")</f>
        <v>0</v>
      </c>
      <c r="J241" s="98">
        <f>SUBTOTAL(9,J242:J244)</f>
        <v>0</v>
      </c>
      <c r="K241" s="98">
        <f>SUBTOTAL(9,K242:K244)</f>
        <v>0</v>
      </c>
      <c r="L241" s="98">
        <f>SUBTOTAL(9,L242:L244)</f>
        <v>0</v>
      </c>
    </row>
    <row r="242" spans="1:12" ht="30" hidden="1" customHeight="1" x14ac:dyDescent="0.25">
      <c r="A242" s="70"/>
      <c r="B242" s="70"/>
      <c r="C242" s="71"/>
      <c r="D242" s="104"/>
      <c r="E242" s="104"/>
      <c r="F242" s="104"/>
      <c r="G242" s="78"/>
      <c r="H242" s="79"/>
      <c r="I242" s="79"/>
      <c r="J242" s="78"/>
      <c r="K242" s="78"/>
      <c r="L242" s="78"/>
    </row>
    <row r="243" spans="1:12" ht="15" customHeight="1" x14ac:dyDescent="0.25">
      <c r="A243" s="105" t="s">
        <v>343</v>
      </c>
      <c r="B243" s="105" t="s">
        <v>344</v>
      </c>
      <c r="C243" s="106">
        <v>0</v>
      </c>
      <c r="D243" s="106">
        <v>91953798</v>
      </c>
      <c r="E243" s="106">
        <v>0</v>
      </c>
      <c r="F243" s="106">
        <f>G243-D243</f>
        <v>-91953798</v>
      </c>
      <c r="G243" s="106"/>
      <c r="H243" s="107" t="str">
        <f>IF(C243&lt;&gt;0,0/C243,"-")</f>
        <v>-</v>
      </c>
      <c r="I243" s="107">
        <f>IF(D243&lt;&gt;0,E243/D243,"-")</f>
        <v>0</v>
      </c>
      <c r="J243" s="106">
        <v>0</v>
      </c>
      <c r="K243" s="108">
        <v>0</v>
      </c>
      <c r="L243" s="108">
        <v>0</v>
      </c>
    </row>
    <row r="244" spans="1:12" hidden="1" x14ac:dyDescent="0.25">
      <c r="A244" s="70"/>
      <c r="B244" s="70"/>
      <c r="C244" s="71"/>
      <c r="D244" s="106"/>
      <c r="E244" s="106"/>
      <c r="F244" s="106"/>
      <c r="G244" s="106"/>
      <c r="H244" s="107"/>
      <c r="I244" s="107"/>
      <c r="J244" s="106"/>
      <c r="K244" s="106"/>
      <c r="L244" s="106"/>
    </row>
    <row r="245" spans="1:12" hidden="1" x14ac:dyDescent="0.25">
      <c r="A245" s="70"/>
      <c r="B245" s="70"/>
      <c r="C245" s="71"/>
      <c r="D245" s="71"/>
      <c r="E245" s="71"/>
      <c r="F245" s="71"/>
      <c r="G245" s="78"/>
      <c r="H245" s="79"/>
      <c r="I245" s="79"/>
      <c r="J245" s="78"/>
      <c r="K245" s="78"/>
      <c r="L245" s="78"/>
    </row>
    <row r="246" spans="1:12" ht="20.100000000000001" hidden="1" customHeight="1" x14ac:dyDescent="0.25">
      <c r="A246" s="70"/>
      <c r="B246" s="70"/>
      <c r="C246" s="71"/>
      <c r="D246" s="71"/>
      <c r="E246" s="71"/>
      <c r="F246" s="71"/>
      <c r="G246" s="78"/>
      <c r="H246" s="79"/>
      <c r="I246" s="79"/>
      <c r="J246" s="78"/>
      <c r="K246" s="78"/>
      <c r="L246" s="78"/>
    </row>
    <row r="247" spans="1:12" ht="20.100000000000001" hidden="1" customHeight="1" x14ac:dyDescent="0.25">
      <c r="A247" s="70"/>
      <c r="B247" s="70"/>
      <c r="C247" s="71"/>
      <c r="D247" s="71"/>
      <c r="E247" s="71"/>
      <c r="F247" s="71"/>
      <c r="G247" s="78"/>
      <c r="H247" s="79"/>
      <c r="I247" s="79"/>
      <c r="J247" s="78"/>
      <c r="K247" s="78"/>
      <c r="L247" s="78"/>
    </row>
    <row r="248" spans="1:12" ht="20.100000000000001" hidden="1" customHeight="1" x14ac:dyDescent="0.25">
      <c r="A248" s="70"/>
      <c r="B248" s="70"/>
      <c r="C248" s="71"/>
      <c r="D248" s="71"/>
      <c r="E248" s="71"/>
      <c r="F248" s="71"/>
      <c r="G248" s="78"/>
      <c r="H248" s="79"/>
      <c r="I248" s="79"/>
      <c r="J248" s="78"/>
      <c r="K248" s="78"/>
      <c r="L248" s="78"/>
    </row>
    <row r="249" spans="1:12" ht="20.100000000000001" hidden="1" customHeight="1" x14ac:dyDescent="0.25">
      <c r="A249" s="70"/>
      <c r="B249" s="70"/>
      <c r="C249" s="71"/>
      <c r="D249" s="71"/>
      <c r="E249" s="71"/>
      <c r="F249" s="71"/>
      <c r="G249" s="78"/>
      <c r="H249" s="79"/>
      <c r="I249" s="79"/>
      <c r="J249" s="78"/>
      <c r="K249" s="78"/>
      <c r="L249" s="78"/>
    </row>
    <row r="250" spans="1:12" ht="20.100000000000001" hidden="1" customHeight="1" x14ac:dyDescent="0.25">
      <c r="A250" s="70"/>
      <c r="B250" s="70"/>
      <c r="C250" s="71"/>
      <c r="D250" s="71"/>
      <c r="E250" s="71"/>
      <c r="F250" s="71"/>
      <c r="G250" s="78"/>
      <c r="H250" s="79"/>
      <c r="I250" s="79"/>
      <c r="J250" s="78"/>
      <c r="K250" s="78"/>
      <c r="L250" s="78"/>
    </row>
    <row r="251" spans="1:12" s="4" customFormat="1" ht="409.6" hidden="1" customHeight="1" x14ac:dyDescent="0.25">
      <c r="A251" s="80" t="s">
        <v>345</v>
      </c>
      <c r="B251" s="80" t="s">
        <v>346</v>
      </c>
      <c r="C251" s="81">
        <f>SUBTOTAL(9,C252:C272)</f>
        <v>0</v>
      </c>
      <c r="D251" s="81">
        <f>SUBTOTAL(9,D252:D272)</f>
        <v>50000</v>
      </c>
      <c r="E251" s="81">
        <f>SUBTOTAL(9,E252:E272)</f>
        <v>0</v>
      </c>
      <c r="F251" s="81">
        <f>G251-D251</f>
        <v>-50000</v>
      </c>
      <c r="G251" s="81">
        <f>SUBTOTAL(9,G252:G272)</f>
        <v>0</v>
      </c>
      <c r="H251" s="82" t="str">
        <f>IF(C251&lt;&gt;0,E251/C251,"-")</f>
        <v>-</v>
      </c>
      <c r="I251" s="82">
        <f>IF(D251&lt;&gt;0,E251/D251,"-")</f>
        <v>0</v>
      </c>
      <c r="J251" s="81">
        <f>SUBTOTAL(9,J252:J272)</f>
        <v>0</v>
      </c>
      <c r="K251" s="81">
        <f>SUBTOTAL(9,K252:K272)</f>
        <v>0</v>
      </c>
      <c r="L251" s="81">
        <f>SUBTOTAL(9,L252:L272)</f>
        <v>0</v>
      </c>
    </row>
    <row r="252" spans="1:12" ht="30" hidden="1" customHeight="1" x14ac:dyDescent="0.25">
      <c r="A252" s="70"/>
      <c r="B252" s="57"/>
      <c r="C252" s="83"/>
      <c r="D252" s="83"/>
      <c r="E252" s="83"/>
      <c r="F252" s="83"/>
      <c r="G252" s="78"/>
      <c r="H252" s="79"/>
      <c r="I252" s="79"/>
      <c r="J252" s="78"/>
      <c r="K252" s="78"/>
      <c r="L252" s="78"/>
    </row>
    <row r="253" spans="1:12" s="4" customFormat="1" ht="409.6" hidden="1" customHeight="1" x14ac:dyDescent="0.25">
      <c r="A253" s="84" t="s">
        <v>345</v>
      </c>
      <c r="B253" s="84" t="s">
        <v>346</v>
      </c>
      <c r="C253" s="85">
        <f>SUBTOTAL(9,C254:C271)</f>
        <v>0</v>
      </c>
      <c r="D253" s="85">
        <f>SUBTOTAL(9,D254:D271)</f>
        <v>50000</v>
      </c>
      <c r="E253" s="85">
        <f>SUBTOTAL(9,E254:E271)</f>
        <v>0</v>
      </c>
      <c r="F253" s="85">
        <f>G253-D253</f>
        <v>-50000</v>
      </c>
      <c r="G253" s="85">
        <f>SUBTOTAL(9,G254:G271)</f>
        <v>0</v>
      </c>
      <c r="H253" s="86" t="str">
        <f>IF(C253&lt;&gt;0,E253/C253,"-")</f>
        <v>-</v>
      </c>
      <c r="I253" s="86">
        <f>IF(D253&lt;&gt;0,E253/D253,"-")</f>
        <v>0</v>
      </c>
      <c r="J253" s="85">
        <f>SUBTOTAL(9,J254:J271)</f>
        <v>0</v>
      </c>
      <c r="K253" s="85">
        <f>SUBTOTAL(9,K254:K271)</f>
        <v>0</v>
      </c>
      <c r="L253" s="85">
        <f>SUBTOTAL(9,L254:L271)</f>
        <v>0</v>
      </c>
    </row>
    <row r="254" spans="1:12" ht="30" hidden="1" customHeight="1" x14ac:dyDescent="0.25">
      <c r="A254" s="70"/>
      <c r="B254" s="70"/>
      <c r="C254" s="71"/>
      <c r="D254" s="87"/>
      <c r="E254" s="87"/>
      <c r="F254" s="87"/>
      <c r="G254" s="78"/>
      <c r="H254" s="79"/>
      <c r="I254" s="79"/>
      <c r="J254" s="78"/>
      <c r="K254" s="78"/>
      <c r="L254" s="78"/>
    </row>
    <row r="255" spans="1:12" ht="409.6" hidden="1" customHeight="1" x14ac:dyDescent="0.25">
      <c r="A255" s="88" t="s">
        <v>345</v>
      </c>
      <c r="B255" s="88" t="s">
        <v>346</v>
      </c>
      <c r="C255" s="89">
        <f>SUBTOTAL(9,C256:C270)</f>
        <v>0</v>
      </c>
      <c r="D255" s="89">
        <f>SUBTOTAL(9,D256:D270)</f>
        <v>50000</v>
      </c>
      <c r="E255" s="89">
        <f>SUBTOTAL(9,E256:E270)</f>
        <v>0</v>
      </c>
      <c r="F255" s="89">
        <f>G255-D255</f>
        <v>-50000</v>
      </c>
      <c r="G255" s="89">
        <f>SUBTOTAL(9,G256:G270)</f>
        <v>0</v>
      </c>
      <c r="H255" s="90" t="str">
        <f>IF(C255&lt;&gt;0,E255/C255,"-")</f>
        <v>-</v>
      </c>
      <c r="I255" s="90">
        <f>IF(D255&lt;&gt;0,E255/D255,"-")</f>
        <v>0</v>
      </c>
      <c r="J255" s="89">
        <f>SUBTOTAL(9,J256:J270)</f>
        <v>0</v>
      </c>
      <c r="K255" s="89">
        <f>SUBTOTAL(9,K256:K270)</f>
        <v>0</v>
      </c>
      <c r="L255" s="89">
        <f>SUBTOTAL(9,L256:L270)</f>
        <v>0</v>
      </c>
    </row>
    <row r="256" spans="1:12" ht="30" hidden="1" customHeight="1" x14ac:dyDescent="0.25">
      <c r="A256" s="70"/>
      <c r="B256" s="70"/>
      <c r="C256" s="71"/>
      <c r="D256" s="91"/>
      <c r="E256" s="91"/>
      <c r="F256" s="91"/>
      <c r="G256" s="78"/>
      <c r="H256" s="79"/>
      <c r="I256" s="79"/>
      <c r="J256" s="78"/>
      <c r="K256" s="78"/>
      <c r="L256" s="78"/>
    </row>
    <row r="257" spans="1:12" ht="409.6" hidden="1" customHeight="1" x14ac:dyDescent="0.25">
      <c r="A257" s="92" t="s">
        <v>345</v>
      </c>
      <c r="B257" s="92" t="s">
        <v>346</v>
      </c>
      <c r="C257" s="93">
        <f>SUBTOTAL(9,C258:C269)</f>
        <v>0</v>
      </c>
      <c r="D257" s="93">
        <f>SUBTOTAL(9,D258:D269)</f>
        <v>50000</v>
      </c>
      <c r="E257" s="93">
        <f>SUBTOTAL(9,E258:E269)</f>
        <v>0</v>
      </c>
      <c r="F257" s="93">
        <f>G257-D257</f>
        <v>-50000</v>
      </c>
      <c r="G257" s="93">
        <f>SUBTOTAL(9,G258:G269)</f>
        <v>0</v>
      </c>
      <c r="H257" s="94" t="str">
        <f>IF(C257&lt;&gt;0,E257/C257,"-")</f>
        <v>-</v>
      </c>
      <c r="I257" s="94">
        <f>IF(D257&lt;&gt;0,E257/D257,"-")</f>
        <v>0</v>
      </c>
      <c r="J257" s="93">
        <f>SUBTOTAL(9,J258:J269)</f>
        <v>0</v>
      </c>
      <c r="K257" s="93">
        <f>SUBTOTAL(9,K258:K269)</f>
        <v>0</v>
      </c>
      <c r="L257" s="93">
        <f>SUBTOTAL(9,L258:L269)</f>
        <v>0</v>
      </c>
    </row>
    <row r="258" spans="1:12" ht="30" hidden="1" customHeight="1" x14ac:dyDescent="0.25">
      <c r="A258" s="70"/>
      <c r="B258" s="70"/>
      <c r="C258" s="71"/>
      <c r="D258" s="6"/>
      <c r="E258" s="6"/>
      <c r="F258" s="6"/>
      <c r="G258" s="78"/>
      <c r="H258" s="79"/>
      <c r="I258" s="79"/>
      <c r="J258" s="78"/>
      <c r="K258" s="78"/>
      <c r="L258" s="78"/>
    </row>
    <row r="259" spans="1:12" ht="409.6" hidden="1" customHeight="1" x14ac:dyDescent="0.25">
      <c r="A259" s="95" t="s">
        <v>345</v>
      </c>
      <c r="B259" s="95" t="s">
        <v>346</v>
      </c>
      <c r="C259" s="96">
        <f>SUBTOTAL(9,C260:C268)</f>
        <v>0</v>
      </c>
      <c r="D259" s="96">
        <f>SUBTOTAL(9,D260:D268)</f>
        <v>50000</v>
      </c>
      <c r="E259" s="96">
        <f>SUBTOTAL(9,E260:E268)</f>
        <v>0</v>
      </c>
      <c r="F259" s="96">
        <f>G259-D259</f>
        <v>-50000</v>
      </c>
      <c r="G259" s="96">
        <f>SUBTOTAL(9,G260:G268)</f>
        <v>0</v>
      </c>
      <c r="H259" s="97" t="str">
        <f>IF(C259&lt;&gt;0,E259/C259,"-")</f>
        <v>-</v>
      </c>
      <c r="I259" s="97">
        <f>IF(D259&lt;&gt;0,E259/D259,"-")</f>
        <v>0</v>
      </c>
      <c r="J259" s="96">
        <f>SUBTOTAL(9,J260:J268)</f>
        <v>0</v>
      </c>
      <c r="K259" s="96">
        <f>SUBTOTAL(9,K260:K268)</f>
        <v>0</v>
      </c>
      <c r="L259" s="96">
        <f>SUBTOTAL(9,L260:L268)</f>
        <v>0</v>
      </c>
    </row>
    <row r="260" spans="1:12" ht="30" hidden="1" customHeight="1" x14ac:dyDescent="0.25">
      <c r="A260" s="70"/>
      <c r="B260" s="70"/>
      <c r="C260" s="71"/>
      <c r="D260" s="98"/>
      <c r="E260" s="98"/>
      <c r="F260" s="98"/>
      <c r="G260" s="78"/>
      <c r="H260" s="79"/>
      <c r="I260" s="79"/>
      <c r="J260" s="78"/>
      <c r="K260" s="78"/>
      <c r="L260" s="78"/>
    </row>
    <row r="261" spans="1:12" ht="409.6" hidden="1" customHeight="1" x14ac:dyDescent="0.25">
      <c r="A261" s="99" t="s">
        <v>345</v>
      </c>
      <c r="B261" s="99" t="s">
        <v>346</v>
      </c>
      <c r="C261" s="100">
        <f>SUBTOTAL(9,C262:C267)</f>
        <v>0</v>
      </c>
      <c r="D261" s="100">
        <f>SUBTOTAL(9,D262:D267)</f>
        <v>50000</v>
      </c>
      <c r="E261" s="100">
        <f>SUBTOTAL(9,E262:E267)</f>
        <v>0</v>
      </c>
      <c r="F261" s="100">
        <f>G261-D261</f>
        <v>-50000</v>
      </c>
      <c r="G261" s="100">
        <f>SUBTOTAL(9,G262:G267)</f>
        <v>0</v>
      </c>
      <c r="H261" s="101" t="str">
        <f>IF(C261&lt;&gt;0,E261/C261,"-")</f>
        <v>-</v>
      </c>
      <c r="I261" s="101">
        <f>IF(D261&lt;&gt;0,E261/D261,"-")</f>
        <v>0</v>
      </c>
      <c r="J261" s="100">
        <f>SUBTOTAL(9,J262:J267)</f>
        <v>0</v>
      </c>
      <c r="K261" s="100">
        <f>SUBTOTAL(9,K262:K267)</f>
        <v>0</v>
      </c>
      <c r="L261" s="100">
        <f>SUBTOTAL(9,L262:L267)</f>
        <v>0</v>
      </c>
    </row>
    <row r="262" spans="1:12" ht="22.5" hidden="1" customHeight="1" x14ac:dyDescent="0.25">
      <c r="A262" s="70"/>
      <c r="B262" s="70"/>
      <c r="C262" s="71"/>
      <c r="D262" s="98"/>
      <c r="E262" s="98"/>
      <c r="F262" s="98"/>
      <c r="G262" s="98"/>
      <c r="H262" s="102"/>
      <c r="I262" s="102"/>
      <c r="J262" s="98"/>
      <c r="K262" s="98"/>
      <c r="L262" s="98"/>
    </row>
    <row r="263" spans="1:12" ht="409.6" hidden="1" customHeight="1" x14ac:dyDescent="0.25">
      <c r="A263" s="103" t="s">
        <v>345</v>
      </c>
      <c r="B263" s="103" t="s">
        <v>346</v>
      </c>
      <c r="C263" s="98">
        <f>SUBTOTAL(9,C264:C266)</f>
        <v>0</v>
      </c>
      <c r="D263" s="98">
        <f>SUBTOTAL(9,D264:D266)</f>
        <v>50000</v>
      </c>
      <c r="E263" s="98">
        <f>SUBTOTAL(9,E264:E266)</f>
        <v>0</v>
      </c>
      <c r="F263" s="98">
        <f>G263-D263</f>
        <v>-50000</v>
      </c>
      <c r="G263" s="98">
        <f>SUBTOTAL(9,G264:G266)</f>
        <v>0</v>
      </c>
      <c r="H263" s="102" t="str">
        <f>IF(C263&lt;&gt;0,E263/C263,"-")</f>
        <v>-</v>
      </c>
      <c r="I263" s="102">
        <f>IF(D263&lt;&gt;0,E263/D263,"-")</f>
        <v>0</v>
      </c>
      <c r="J263" s="98">
        <f>SUBTOTAL(9,J264:J266)</f>
        <v>0</v>
      </c>
      <c r="K263" s="98">
        <f>SUBTOTAL(9,K264:K266)</f>
        <v>0</v>
      </c>
      <c r="L263" s="98">
        <f>SUBTOTAL(9,L264:L266)</f>
        <v>0</v>
      </c>
    </row>
    <row r="264" spans="1:12" ht="30" hidden="1" customHeight="1" x14ac:dyDescent="0.25">
      <c r="A264" s="70"/>
      <c r="B264" s="70"/>
      <c r="C264" s="71"/>
      <c r="D264" s="104"/>
      <c r="E264" s="104"/>
      <c r="F264" s="104"/>
      <c r="G264" s="78"/>
      <c r="H264" s="79"/>
      <c r="I264" s="79"/>
      <c r="J264" s="78"/>
      <c r="K264" s="78"/>
      <c r="L264" s="78"/>
    </row>
    <row r="265" spans="1:12" ht="15" customHeight="1" x14ac:dyDescent="0.25">
      <c r="A265" s="105" t="s">
        <v>345</v>
      </c>
      <c r="B265" s="105" t="s">
        <v>346</v>
      </c>
      <c r="C265" s="106">
        <v>0</v>
      </c>
      <c r="D265" s="106">
        <v>50000</v>
      </c>
      <c r="E265" s="106">
        <v>0</v>
      </c>
      <c r="F265" s="106">
        <f>G265-D265</f>
        <v>-50000</v>
      </c>
      <c r="G265" s="106"/>
      <c r="H265" s="107" t="str">
        <f>IF(C265&lt;&gt;0,0/C265,"-")</f>
        <v>-</v>
      </c>
      <c r="I265" s="107">
        <f>IF(D265&lt;&gt;0,E265/D265,"-")</f>
        <v>0</v>
      </c>
      <c r="J265" s="106">
        <v>0</v>
      </c>
      <c r="K265" s="108">
        <v>0</v>
      </c>
      <c r="L265" s="108">
        <v>0</v>
      </c>
    </row>
    <row r="266" spans="1:12" hidden="1" x14ac:dyDescent="0.25">
      <c r="A266" s="70"/>
      <c r="B266" s="70"/>
      <c r="C266" s="71"/>
      <c r="D266" s="106"/>
      <c r="E266" s="106"/>
      <c r="F266" s="106"/>
      <c r="G266" s="106"/>
      <c r="H266" s="107"/>
      <c r="I266" s="107"/>
      <c r="J266" s="106"/>
      <c r="K266" s="106"/>
      <c r="L266" s="106"/>
    </row>
    <row r="267" spans="1:12" hidden="1" x14ac:dyDescent="0.25">
      <c r="A267" s="70"/>
      <c r="B267" s="70"/>
      <c r="C267" s="71"/>
      <c r="D267" s="71"/>
      <c r="E267" s="71"/>
      <c r="F267" s="71"/>
      <c r="G267" s="78"/>
      <c r="H267" s="79"/>
      <c r="I267" s="79"/>
      <c r="J267" s="78"/>
      <c r="K267" s="78"/>
      <c r="L267" s="78"/>
    </row>
    <row r="268" spans="1:12" ht="20.100000000000001" hidden="1" customHeight="1" x14ac:dyDescent="0.25">
      <c r="A268" s="70"/>
      <c r="B268" s="70"/>
      <c r="C268" s="71"/>
      <c r="D268" s="71"/>
      <c r="E268" s="71"/>
      <c r="F268" s="71"/>
      <c r="G268" s="78"/>
      <c r="H268" s="79"/>
      <c r="I268" s="79"/>
      <c r="J268" s="78"/>
      <c r="K268" s="78"/>
      <c r="L268" s="78"/>
    </row>
    <row r="269" spans="1:12" ht="20.100000000000001" hidden="1" customHeight="1" x14ac:dyDescent="0.25">
      <c r="A269" s="70"/>
      <c r="B269" s="70"/>
      <c r="C269" s="71"/>
      <c r="D269" s="71"/>
      <c r="E269" s="71"/>
      <c r="F269" s="71"/>
      <c r="G269" s="78"/>
      <c r="H269" s="79"/>
      <c r="I269" s="79"/>
      <c r="J269" s="78"/>
      <c r="K269" s="78"/>
      <c r="L269" s="78"/>
    </row>
    <row r="270" spans="1:12" ht="20.100000000000001" hidden="1" customHeight="1" x14ac:dyDescent="0.25">
      <c r="A270" s="70"/>
      <c r="B270" s="70"/>
      <c r="C270" s="71"/>
      <c r="D270" s="71"/>
      <c r="E270" s="71"/>
      <c r="F270" s="71"/>
      <c r="G270" s="78"/>
      <c r="H270" s="79"/>
      <c r="I270" s="79"/>
      <c r="J270" s="78"/>
      <c r="K270" s="78"/>
      <c r="L270" s="78"/>
    </row>
    <row r="271" spans="1:12" ht="20.100000000000001" hidden="1" customHeight="1" x14ac:dyDescent="0.25">
      <c r="A271" s="70"/>
      <c r="B271" s="70"/>
      <c r="C271" s="71"/>
      <c r="D271" s="71"/>
      <c r="E271" s="71"/>
      <c r="F271" s="71"/>
      <c r="G271" s="78"/>
      <c r="H271" s="79"/>
      <c r="I271" s="79"/>
      <c r="J271" s="78"/>
      <c r="K271" s="78"/>
      <c r="L271" s="78"/>
    </row>
    <row r="272" spans="1:12" ht="20.100000000000001" hidden="1" customHeight="1" x14ac:dyDescent="0.25">
      <c r="A272" s="70"/>
      <c r="B272" s="70"/>
      <c r="C272" s="71"/>
      <c r="D272" s="71"/>
      <c r="E272" s="71"/>
      <c r="F272" s="71"/>
      <c r="G272" s="78"/>
      <c r="H272" s="79"/>
      <c r="I272" s="79"/>
      <c r="J272" s="78"/>
      <c r="K272" s="78"/>
      <c r="L272" s="78"/>
    </row>
    <row r="273" spans="1:12" s="4" customFormat="1" ht="409.6" hidden="1" customHeight="1" x14ac:dyDescent="0.25">
      <c r="A273" s="80" t="s">
        <v>347</v>
      </c>
      <c r="B273" s="80" t="s">
        <v>348</v>
      </c>
      <c r="C273" s="81">
        <f>SUBTOTAL(9,C274:C294)</f>
        <v>0</v>
      </c>
      <c r="D273" s="81">
        <f>SUBTOTAL(9,D274:D294)</f>
        <v>350000</v>
      </c>
      <c r="E273" s="81">
        <f>SUBTOTAL(9,E274:E294)</f>
        <v>108686.12</v>
      </c>
      <c r="F273" s="81">
        <f>G273-D273</f>
        <v>-350000</v>
      </c>
      <c r="G273" s="81">
        <f>SUBTOTAL(9,G274:G294)</f>
        <v>0</v>
      </c>
      <c r="H273" s="82" t="str">
        <f>IF(C273&lt;&gt;0,E273/C273,"-")</f>
        <v>-</v>
      </c>
      <c r="I273" s="82">
        <f>IF(D273&lt;&gt;0,E273/D273,"-")</f>
        <v>0.31053177142857141</v>
      </c>
      <c r="J273" s="81">
        <f>SUBTOTAL(9,J274:J294)</f>
        <v>350000</v>
      </c>
      <c r="K273" s="81">
        <f>SUBTOTAL(9,K274:K294)</f>
        <v>340000</v>
      </c>
      <c r="L273" s="81">
        <f>SUBTOTAL(9,L274:L294)</f>
        <v>340000</v>
      </c>
    </row>
    <row r="274" spans="1:12" ht="30" hidden="1" customHeight="1" x14ac:dyDescent="0.25">
      <c r="A274" s="70"/>
      <c r="B274" s="57"/>
      <c r="C274" s="83"/>
      <c r="D274" s="83"/>
      <c r="E274" s="83"/>
      <c r="F274" s="83"/>
      <c r="G274" s="78"/>
      <c r="H274" s="79"/>
      <c r="I274" s="79"/>
      <c r="J274" s="78"/>
      <c r="K274" s="78"/>
      <c r="L274" s="78"/>
    </row>
    <row r="275" spans="1:12" s="4" customFormat="1" ht="409.6" hidden="1" customHeight="1" x14ac:dyDescent="0.25">
      <c r="A275" s="84" t="s">
        <v>347</v>
      </c>
      <c r="B275" s="84" t="s">
        <v>348</v>
      </c>
      <c r="C275" s="85">
        <f>SUBTOTAL(9,C276:C293)</f>
        <v>0</v>
      </c>
      <c r="D275" s="85">
        <f>SUBTOTAL(9,D276:D293)</f>
        <v>350000</v>
      </c>
      <c r="E275" s="85">
        <f>SUBTOTAL(9,E276:E293)</f>
        <v>108686.12</v>
      </c>
      <c r="F275" s="85">
        <f>G275-D275</f>
        <v>-350000</v>
      </c>
      <c r="G275" s="85">
        <f>SUBTOTAL(9,G276:G293)</f>
        <v>0</v>
      </c>
      <c r="H275" s="86" t="str">
        <f>IF(C275&lt;&gt;0,E275/C275,"-")</f>
        <v>-</v>
      </c>
      <c r="I275" s="86">
        <f>IF(D275&lt;&gt;0,E275/D275,"-")</f>
        <v>0.31053177142857141</v>
      </c>
      <c r="J275" s="85">
        <f>SUBTOTAL(9,J276:J293)</f>
        <v>350000</v>
      </c>
      <c r="K275" s="85">
        <f>SUBTOTAL(9,K276:K293)</f>
        <v>340000</v>
      </c>
      <c r="L275" s="85">
        <f>SUBTOTAL(9,L276:L293)</f>
        <v>340000</v>
      </c>
    </row>
    <row r="276" spans="1:12" ht="30" hidden="1" customHeight="1" x14ac:dyDescent="0.25">
      <c r="A276" s="70"/>
      <c r="B276" s="70"/>
      <c r="C276" s="71"/>
      <c r="D276" s="87"/>
      <c r="E276" s="87"/>
      <c r="F276" s="87"/>
      <c r="G276" s="78"/>
      <c r="H276" s="79"/>
      <c r="I276" s="79"/>
      <c r="J276" s="78"/>
      <c r="K276" s="78"/>
      <c r="L276" s="78"/>
    </row>
    <row r="277" spans="1:12" ht="409.6" hidden="1" customHeight="1" x14ac:dyDescent="0.25">
      <c r="A277" s="88" t="s">
        <v>347</v>
      </c>
      <c r="B277" s="88" t="s">
        <v>348</v>
      </c>
      <c r="C277" s="89">
        <f>SUBTOTAL(9,C278:C292)</f>
        <v>0</v>
      </c>
      <c r="D277" s="89">
        <f>SUBTOTAL(9,D278:D292)</f>
        <v>350000</v>
      </c>
      <c r="E277" s="89">
        <f>SUBTOTAL(9,E278:E292)</f>
        <v>108686.12</v>
      </c>
      <c r="F277" s="89">
        <f>G277-D277</f>
        <v>-350000</v>
      </c>
      <c r="G277" s="89">
        <f>SUBTOTAL(9,G278:G292)</f>
        <v>0</v>
      </c>
      <c r="H277" s="90" t="str">
        <f>IF(C277&lt;&gt;0,E277/C277,"-")</f>
        <v>-</v>
      </c>
      <c r="I277" s="90">
        <f>IF(D277&lt;&gt;0,E277/D277,"-")</f>
        <v>0.31053177142857141</v>
      </c>
      <c r="J277" s="89">
        <f>SUBTOTAL(9,J278:J292)</f>
        <v>350000</v>
      </c>
      <c r="K277" s="89">
        <f>SUBTOTAL(9,K278:K292)</f>
        <v>340000</v>
      </c>
      <c r="L277" s="89">
        <f>SUBTOTAL(9,L278:L292)</f>
        <v>340000</v>
      </c>
    </row>
    <row r="278" spans="1:12" ht="30" hidden="1" customHeight="1" x14ac:dyDescent="0.25">
      <c r="A278" s="70"/>
      <c r="B278" s="70"/>
      <c r="C278" s="71"/>
      <c r="D278" s="91"/>
      <c r="E278" s="91"/>
      <c r="F278" s="91"/>
      <c r="G278" s="78"/>
      <c r="H278" s="79"/>
      <c r="I278" s="79"/>
      <c r="J278" s="78"/>
      <c r="K278" s="78"/>
      <c r="L278" s="78"/>
    </row>
    <row r="279" spans="1:12" ht="409.6" hidden="1" customHeight="1" x14ac:dyDescent="0.25">
      <c r="A279" s="92" t="s">
        <v>347</v>
      </c>
      <c r="B279" s="92" t="s">
        <v>348</v>
      </c>
      <c r="C279" s="93">
        <f>SUBTOTAL(9,C280:C291)</f>
        <v>0</v>
      </c>
      <c r="D279" s="93">
        <f>SUBTOTAL(9,D280:D291)</f>
        <v>350000</v>
      </c>
      <c r="E279" s="93">
        <f>SUBTOTAL(9,E280:E291)</f>
        <v>108686.12</v>
      </c>
      <c r="F279" s="93">
        <f>G279-D279</f>
        <v>-350000</v>
      </c>
      <c r="G279" s="93">
        <f>SUBTOTAL(9,G280:G291)</f>
        <v>0</v>
      </c>
      <c r="H279" s="94" t="str">
        <f>IF(C279&lt;&gt;0,E279/C279,"-")</f>
        <v>-</v>
      </c>
      <c r="I279" s="94">
        <f>IF(D279&lt;&gt;0,E279/D279,"-")</f>
        <v>0.31053177142857141</v>
      </c>
      <c r="J279" s="93">
        <f>SUBTOTAL(9,J280:J291)</f>
        <v>350000</v>
      </c>
      <c r="K279" s="93">
        <f>SUBTOTAL(9,K280:K291)</f>
        <v>340000</v>
      </c>
      <c r="L279" s="93">
        <f>SUBTOTAL(9,L280:L291)</f>
        <v>340000</v>
      </c>
    </row>
    <row r="280" spans="1:12" ht="30" hidden="1" customHeight="1" x14ac:dyDescent="0.25">
      <c r="A280" s="70"/>
      <c r="B280" s="70"/>
      <c r="C280" s="71"/>
      <c r="D280" s="6"/>
      <c r="E280" s="6"/>
      <c r="F280" s="6"/>
      <c r="G280" s="78"/>
      <c r="H280" s="79"/>
      <c r="I280" s="79"/>
      <c r="J280" s="78"/>
      <c r="K280" s="78"/>
      <c r="L280" s="78"/>
    </row>
    <row r="281" spans="1:12" ht="409.6" hidden="1" customHeight="1" x14ac:dyDescent="0.25">
      <c r="A281" s="95" t="s">
        <v>347</v>
      </c>
      <c r="B281" s="95" t="s">
        <v>348</v>
      </c>
      <c r="C281" s="96">
        <f>SUBTOTAL(9,C282:C290)</f>
        <v>0</v>
      </c>
      <c r="D281" s="96">
        <f>SUBTOTAL(9,D282:D290)</f>
        <v>350000</v>
      </c>
      <c r="E281" s="96">
        <f>SUBTOTAL(9,E282:E290)</f>
        <v>108686.12</v>
      </c>
      <c r="F281" s="96">
        <f>G281-D281</f>
        <v>-350000</v>
      </c>
      <c r="G281" s="96">
        <f>SUBTOTAL(9,G282:G290)</f>
        <v>0</v>
      </c>
      <c r="H281" s="97" t="str">
        <f>IF(C281&lt;&gt;0,E281/C281,"-")</f>
        <v>-</v>
      </c>
      <c r="I281" s="97">
        <f>IF(D281&lt;&gt;0,E281/D281,"-")</f>
        <v>0.31053177142857141</v>
      </c>
      <c r="J281" s="96">
        <f>SUBTOTAL(9,J282:J290)</f>
        <v>350000</v>
      </c>
      <c r="K281" s="96">
        <f>SUBTOTAL(9,K282:K290)</f>
        <v>340000</v>
      </c>
      <c r="L281" s="96">
        <f>SUBTOTAL(9,L282:L290)</f>
        <v>340000</v>
      </c>
    </row>
    <row r="282" spans="1:12" ht="30" hidden="1" customHeight="1" x14ac:dyDescent="0.25">
      <c r="A282" s="70"/>
      <c r="B282" s="70"/>
      <c r="C282" s="71"/>
      <c r="D282" s="98"/>
      <c r="E282" s="98"/>
      <c r="F282" s="98"/>
      <c r="G282" s="78"/>
      <c r="H282" s="79"/>
      <c r="I282" s="79"/>
      <c r="J282" s="78"/>
      <c r="K282" s="78"/>
      <c r="L282" s="78"/>
    </row>
    <row r="283" spans="1:12" ht="409.6" hidden="1" customHeight="1" x14ac:dyDescent="0.25">
      <c r="A283" s="99" t="s">
        <v>347</v>
      </c>
      <c r="B283" s="99" t="s">
        <v>348</v>
      </c>
      <c r="C283" s="100">
        <f>SUBTOTAL(9,C284:C289)</f>
        <v>0</v>
      </c>
      <c r="D283" s="100">
        <f>SUBTOTAL(9,D284:D289)</f>
        <v>350000</v>
      </c>
      <c r="E283" s="100">
        <f>SUBTOTAL(9,E284:E289)</f>
        <v>108686.12</v>
      </c>
      <c r="F283" s="100">
        <f>G283-D283</f>
        <v>-350000</v>
      </c>
      <c r="G283" s="100">
        <f>SUBTOTAL(9,G284:G289)</f>
        <v>0</v>
      </c>
      <c r="H283" s="101" t="str">
        <f>IF(C283&lt;&gt;0,E283/C283,"-")</f>
        <v>-</v>
      </c>
      <c r="I283" s="101">
        <f>IF(D283&lt;&gt;0,E283/D283,"-")</f>
        <v>0.31053177142857141</v>
      </c>
      <c r="J283" s="100">
        <f>SUBTOTAL(9,J284:J289)</f>
        <v>350000</v>
      </c>
      <c r="K283" s="100">
        <f>SUBTOTAL(9,K284:K289)</f>
        <v>340000</v>
      </c>
      <c r="L283" s="100">
        <f>SUBTOTAL(9,L284:L289)</f>
        <v>340000</v>
      </c>
    </row>
    <row r="284" spans="1:12" ht="22.5" hidden="1" customHeight="1" x14ac:dyDescent="0.25">
      <c r="A284" s="70"/>
      <c r="B284" s="70"/>
      <c r="C284" s="71"/>
      <c r="D284" s="98"/>
      <c r="E284" s="98"/>
      <c r="F284" s="98"/>
      <c r="G284" s="98"/>
      <c r="H284" s="102"/>
      <c r="I284" s="102"/>
      <c r="J284" s="98"/>
      <c r="K284" s="98"/>
      <c r="L284" s="98"/>
    </row>
    <row r="285" spans="1:12" ht="409.6" hidden="1" customHeight="1" x14ac:dyDescent="0.25">
      <c r="A285" s="103" t="s">
        <v>347</v>
      </c>
      <c r="B285" s="103" t="s">
        <v>348</v>
      </c>
      <c r="C285" s="98">
        <f>SUBTOTAL(9,C286:C288)</f>
        <v>0</v>
      </c>
      <c r="D285" s="98">
        <f>SUBTOTAL(9,D286:D288)</f>
        <v>350000</v>
      </c>
      <c r="E285" s="98">
        <f>SUBTOTAL(9,E286:E288)</f>
        <v>108686.12</v>
      </c>
      <c r="F285" s="98">
        <f>G285-D285</f>
        <v>-350000</v>
      </c>
      <c r="G285" s="98">
        <f>SUBTOTAL(9,G286:G288)</f>
        <v>0</v>
      </c>
      <c r="H285" s="102" t="str">
        <f>IF(C285&lt;&gt;0,E285/C285,"-")</f>
        <v>-</v>
      </c>
      <c r="I285" s="102">
        <f>IF(D285&lt;&gt;0,E285/D285,"-")</f>
        <v>0.31053177142857141</v>
      </c>
      <c r="J285" s="98">
        <f>SUBTOTAL(9,J286:J288)</f>
        <v>350000</v>
      </c>
      <c r="K285" s="98">
        <f>SUBTOTAL(9,K286:K288)</f>
        <v>340000</v>
      </c>
      <c r="L285" s="98">
        <f>SUBTOTAL(9,L286:L288)</f>
        <v>340000</v>
      </c>
    </row>
    <row r="286" spans="1:12" ht="30" hidden="1" customHeight="1" x14ac:dyDescent="0.25">
      <c r="A286" s="70"/>
      <c r="B286" s="70"/>
      <c r="C286" s="71"/>
      <c r="D286" s="104"/>
      <c r="E286" s="104"/>
      <c r="F286" s="104"/>
      <c r="G286" s="78"/>
      <c r="H286" s="79"/>
      <c r="I286" s="79"/>
      <c r="J286" s="78"/>
      <c r="K286" s="78"/>
      <c r="L286" s="78"/>
    </row>
    <row r="287" spans="1:12" ht="15" customHeight="1" x14ac:dyDescent="0.25">
      <c r="A287" s="105" t="s">
        <v>347</v>
      </c>
      <c r="B287" s="105" t="s">
        <v>348</v>
      </c>
      <c r="C287" s="106">
        <v>0</v>
      </c>
      <c r="D287" s="106">
        <v>350000</v>
      </c>
      <c r="E287" s="106">
        <v>108686.12</v>
      </c>
      <c r="F287" s="106">
        <f>G287-D287</f>
        <v>-350000</v>
      </c>
      <c r="G287" s="106"/>
      <c r="H287" s="107" t="str">
        <f>IF(C287&lt;&gt;0,0/C287,"-")</f>
        <v>-</v>
      </c>
      <c r="I287" s="107">
        <f>IF(D287&lt;&gt;0,E287/D287,"-")</f>
        <v>0.31053177142857141</v>
      </c>
      <c r="J287" s="106">
        <v>350000</v>
      </c>
      <c r="K287" s="108">
        <v>340000</v>
      </c>
      <c r="L287" s="108">
        <v>340000</v>
      </c>
    </row>
    <row r="288" spans="1:12" hidden="1" x14ac:dyDescent="0.25">
      <c r="A288" s="70"/>
      <c r="B288" s="70"/>
      <c r="C288" s="71"/>
      <c r="D288" s="106"/>
      <c r="E288" s="106"/>
      <c r="F288" s="106"/>
      <c r="G288" s="106"/>
      <c r="H288" s="107"/>
      <c r="I288" s="107"/>
      <c r="J288" s="106"/>
      <c r="K288" s="106"/>
      <c r="L288" s="106"/>
    </row>
    <row r="289" spans="1:12" hidden="1" x14ac:dyDescent="0.25">
      <c r="A289" s="70"/>
      <c r="B289" s="70"/>
      <c r="C289" s="71"/>
      <c r="D289" s="71"/>
      <c r="E289" s="71"/>
      <c r="F289" s="71"/>
      <c r="G289" s="78"/>
      <c r="H289" s="79"/>
      <c r="I289" s="79"/>
      <c r="J289" s="78"/>
      <c r="K289" s="78"/>
      <c r="L289" s="78"/>
    </row>
    <row r="290" spans="1:12" ht="20.100000000000001" hidden="1" customHeight="1" x14ac:dyDescent="0.25">
      <c r="A290" s="70"/>
      <c r="B290" s="70"/>
      <c r="C290" s="71"/>
      <c r="D290" s="71"/>
      <c r="E290" s="71"/>
      <c r="F290" s="71"/>
      <c r="G290" s="78"/>
      <c r="H290" s="79"/>
      <c r="I290" s="79"/>
      <c r="J290" s="78"/>
      <c r="K290" s="78"/>
      <c r="L290" s="78"/>
    </row>
    <row r="291" spans="1:12" ht="20.100000000000001" hidden="1" customHeight="1" x14ac:dyDescent="0.25">
      <c r="A291" s="70"/>
      <c r="B291" s="70"/>
      <c r="C291" s="71"/>
      <c r="D291" s="71"/>
      <c r="E291" s="71"/>
      <c r="F291" s="71"/>
      <c r="G291" s="78"/>
      <c r="H291" s="79"/>
      <c r="I291" s="79"/>
      <c r="J291" s="78"/>
      <c r="K291" s="78"/>
      <c r="L291" s="78"/>
    </row>
    <row r="292" spans="1:12" ht="20.100000000000001" hidden="1" customHeight="1" x14ac:dyDescent="0.25">
      <c r="A292" s="70"/>
      <c r="B292" s="70"/>
      <c r="C292" s="71"/>
      <c r="D292" s="71"/>
      <c r="E292" s="71"/>
      <c r="F292" s="71"/>
      <c r="G292" s="78"/>
      <c r="H292" s="79"/>
      <c r="I292" s="79"/>
      <c r="J292" s="78"/>
      <c r="K292" s="78"/>
      <c r="L292" s="78"/>
    </row>
    <row r="293" spans="1:12" ht="20.100000000000001" hidden="1" customHeight="1" x14ac:dyDescent="0.25">
      <c r="A293" s="70"/>
      <c r="B293" s="70"/>
      <c r="C293" s="71"/>
      <c r="D293" s="71"/>
      <c r="E293" s="71"/>
      <c r="F293" s="71"/>
      <c r="G293" s="78"/>
      <c r="H293" s="79"/>
      <c r="I293" s="79"/>
      <c r="J293" s="78"/>
      <c r="K293" s="78"/>
      <c r="L293" s="78"/>
    </row>
    <row r="294" spans="1:12" ht="20.100000000000001" hidden="1" customHeight="1" x14ac:dyDescent="0.25">
      <c r="A294" s="70"/>
      <c r="B294" s="70"/>
      <c r="C294" s="71"/>
      <c r="D294" s="71"/>
      <c r="E294" s="71"/>
      <c r="F294" s="71"/>
      <c r="G294" s="78"/>
      <c r="H294" s="79"/>
      <c r="I294" s="79"/>
      <c r="J294" s="78"/>
      <c r="K294" s="78"/>
      <c r="L294" s="78"/>
    </row>
    <row r="295" spans="1:12" s="4" customFormat="1" ht="409.6" hidden="1" customHeight="1" x14ac:dyDescent="0.25">
      <c r="A295" s="80" t="s">
        <v>349</v>
      </c>
      <c r="B295" s="80" t="s">
        <v>350</v>
      </c>
      <c r="C295" s="81">
        <f>SUBTOTAL(9,C296:C316)</f>
        <v>0</v>
      </c>
      <c r="D295" s="81">
        <f>SUBTOTAL(9,D296:D316)</f>
        <v>1883450</v>
      </c>
      <c r="E295" s="81">
        <f>SUBTOTAL(9,E296:E316)</f>
        <v>91505.95</v>
      </c>
      <c r="F295" s="81">
        <f>G295-D295</f>
        <v>-1883450</v>
      </c>
      <c r="G295" s="81">
        <f>SUBTOTAL(9,G296:G316)</f>
        <v>0</v>
      </c>
      <c r="H295" s="82" t="str">
        <f>IF(C295&lt;&gt;0,E295/C295,"-")</f>
        <v>-</v>
      </c>
      <c r="I295" s="82">
        <f>IF(D295&lt;&gt;0,E295/D295,"-")</f>
        <v>4.8584220446521012E-2</v>
      </c>
      <c r="J295" s="81">
        <f>SUBTOTAL(9,J296:J316)</f>
        <v>535000</v>
      </c>
      <c r="K295" s="81">
        <f>SUBTOTAL(9,K296:K316)</f>
        <v>535000</v>
      </c>
      <c r="L295" s="81">
        <f>SUBTOTAL(9,L296:L316)</f>
        <v>535000</v>
      </c>
    </row>
    <row r="296" spans="1:12" ht="30" hidden="1" customHeight="1" x14ac:dyDescent="0.25">
      <c r="A296" s="70"/>
      <c r="B296" s="57"/>
      <c r="C296" s="83"/>
      <c r="D296" s="83"/>
      <c r="E296" s="83"/>
      <c r="F296" s="83"/>
      <c r="G296" s="78"/>
      <c r="H296" s="79"/>
      <c r="I296" s="79"/>
      <c r="J296" s="78"/>
      <c r="K296" s="78"/>
      <c r="L296" s="78"/>
    </row>
    <row r="297" spans="1:12" s="4" customFormat="1" ht="409.6" hidden="1" customHeight="1" x14ac:dyDescent="0.25">
      <c r="A297" s="84" t="s">
        <v>349</v>
      </c>
      <c r="B297" s="84" t="s">
        <v>350</v>
      </c>
      <c r="C297" s="85">
        <f>SUBTOTAL(9,C298:C315)</f>
        <v>0</v>
      </c>
      <c r="D297" s="85">
        <f>SUBTOTAL(9,D298:D315)</f>
        <v>1883450</v>
      </c>
      <c r="E297" s="85">
        <f>SUBTOTAL(9,E298:E315)</f>
        <v>91505.95</v>
      </c>
      <c r="F297" s="85">
        <f>G297-D297</f>
        <v>-1883450</v>
      </c>
      <c r="G297" s="85">
        <f>SUBTOTAL(9,G298:G315)</f>
        <v>0</v>
      </c>
      <c r="H297" s="86" t="str">
        <f>IF(C297&lt;&gt;0,E297/C297,"-")</f>
        <v>-</v>
      </c>
      <c r="I297" s="86">
        <f>IF(D297&lt;&gt;0,E297/D297,"-")</f>
        <v>4.8584220446521012E-2</v>
      </c>
      <c r="J297" s="85">
        <f>SUBTOTAL(9,J298:J315)</f>
        <v>535000</v>
      </c>
      <c r="K297" s="85">
        <f>SUBTOTAL(9,K298:K315)</f>
        <v>535000</v>
      </c>
      <c r="L297" s="85">
        <f>SUBTOTAL(9,L298:L315)</f>
        <v>535000</v>
      </c>
    </row>
    <row r="298" spans="1:12" ht="30" hidden="1" customHeight="1" x14ac:dyDescent="0.25">
      <c r="A298" s="70"/>
      <c r="B298" s="70"/>
      <c r="C298" s="71"/>
      <c r="D298" s="87"/>
      <c r="E298" s="87"/>
      <c r="F298" s="87"/>
      <c r="G298" s="78"/>
      <c r="H298" s="79"/>
      <c r="I298" s="79"/>
      <c r="J298" s="78"/>
      <c r="K298" s="78"/>
      <c r="L298" s="78"/>
    </row>
    <row r="299" spans="1:12" ht="409.6" hidden="1" customHeight="1" x14ac:dyDescent="0.25">
      <c r="A299" s="88" t="s">
        <v>349</v>
      </c>
      <c r="B299" s="88" t="s">
        <v>350</v>
      </c>
      <c r="C299" s="89">
        <f>SUBTOTAL(9,C300:C314)</f>
        <v>0</v>
      </c>
      <c r="D299" s="89">
        <f>SUBTOTAL(9,D300:D314)</f>
        <v>1883450</v>
      </c>
      <c r="E299" s="89">
        <f>SUBTOTAL(9,E300:E314)</f>
        <v>91505.95</v>
      </c>
      <c r="F299" s="89">
        <f>G299-D299</f>
        <v>-1883450</v>
      </c>
      <c r="G299" s="89">
        <f>SUBTOTAL(9,G300:G314)</f>
        <v>0</v>
      </c>
      <c r="H299" s="90" t="str">
        <f>IF(C299&lt;&gt;0,E299/C299,"-")</f>
        <v>-</v>
      </c>
      <c r="I299" s="90">
        <f>IF(D299&lt;&gt;0,E299/D299,"-")</f>
        <v>4.8584220446521012E-2</v>
      </c>
      <c r="J299" s="89">
        <f>SUBTOTAL(9,J300:J314)</f>
        <v>535000</v>
      </c>
      <c r="K299" s="89">
        <f>SUBTOTAL(9,K300:K314)</f>
        <v>535000</v>
      </c>
      <c r="L299" s="89">
        <f>SUBTOTAL(9,L300:L314)</f>
        <v>535000</v>
      </c>
    </row>
    <row r="300" spans="1:12" ht="30" hidden="1" customHeight="1" x14ac:dyDescent="0.25">
      <c r="A300" s="70"/>
      <c r="B300" s="70"/>
      <c r="C300" s="71"/>
      <c r="D300" s="91"/>
      <c r="E300" s="91"/>
      <c r="F300" s="91"/>
      <c r="G300" s="78"/>
      <c r="H300" s="79"/>
      <c r="I300" s="79"/>
      <c r="J300" s="78"/>
      <c r="K300" s="78"/>
      <c r="L300" s="78"/>
    </row>
    <row r="301" spans="1:12" ht="409.6" hidden="1" customHeight="1" x14ac:dyDescent="0.25">
      <c r="A301" s="92" t="s">
        <v>349</v>
      </c>
      <c r="B301" s="92" t="s">
        <v>350</v>
      </c>
      <c r="C301" s="93">
        <f>SUBTOTAL(9,C302:C313)</f>
        <v>0</v>
      </c>
      <c r="D301" s="93">
        <f>SUBTOTAL(9,D302:D313)</f>
        <v>1883450</v>
      </c>
      <c r="E301" s="93">
        <f>SUBTOTAL(9,E302:E313)</f>
        <v>91505.95</v>
      </c>
      <c r="F301" s="93">
        <f>G301-D301</f>
        <v>-1883450</v>
      </c>
      <c r="G301" s="93">
        <f>SUBTOTAL(9,G302:G313)</f>
        <v>0</v>
      </c>
      <c r="H301" s="94" t="str">
        <f>IF(C301&lt;&gt;0,E301/C301,"-")</f>
        <v>-</v>
      </c>
      <c r="I301" s="94">
        <f>IF(D301&lt;&gt;0,E301/D301,"-")</f>
        <v>4.8584220446521012E-2</v>
      </c>
      <c r="J301" s="93">
        <f>SUBTOTAL(9,J302:J313)</f>
        <v>535000</v>
      </c>
      <c r="K301" s="93">
        <f>SUBTOTAL(9,K302:K313)</f>
        <v>535000</v>
      </c>
      <c r="L301" s="93">
        <f>SUBTOTAL(9,L302:L313)</f>
        <v>535000</v>
      </c>
    </row>
    <row r="302" spans="1:12" ht="30" hidden="1" customHeight="1" x14ac:dyDescent="0.25">
      <c r="A302" s="70"/>
      <c r="B302" s="70"/>
      <c r="C302" s="71"/>
      <c r="D302" s="6"/>
      <c r="E302" s="6"/>
      <c r="F302" s="6"/>
      <c r="G302" s="78"/>
      <c r="H302" s="79"/>
      <c r="I302" s="79"/>
      <c r="J302" s="78"/>
      <c r="K302" s="78"/>
      <c r="L302" s="78"/>
    </row>
    <row r="303" spans="1:12" ht="409.6" hidden="1" customHeight="1" x14ac:dyDescent="0.25">
      <c r="A303" s="95" t="s">
        <v>349</v>
      </c>
      <c r="B303" s="95" t="s">
        <v>350</v>
      </c>
      <c r="C303" s="96">
        <f>SUBTOTAL(9,C304:C312)</f>
        <v>0</v>
      </c>
      <c r="D303" s="96">
        <f>SUBTOTAL(9,D304:D312)</f>
        <v>1883450</v>
      </c>
      <c r="E303" s="96">
        <f>SUBTOTAL(9,E304:E312)</f>
        <v>91505.95</v>
      </c>
      <c r="F303" s="96">
        <f>G303-D303</f>
        <v>-1883450</v>
      </c>
      <c r="G303" s="96">
        <f>SUBTOTAL(9,G304:G312)</f>
        <v>0</v>
      </c>
      <c r="H303" s="97" t="str">
        <f>IF(C303&lt;&gt;0,E303/C303,"-")</f>
        <v>-</v>
      </c>
      <c r="I303" s="97">
        <f>IF(D303&lt;&gt;0,E303/D303,"-")</f>
        <v>4.8584220446521012E-2</v>
      </c>
      <c r="J303" s="96">
        <f>SUBTOTAL(9,J304:J312)</f>
        <v>535000</v>
      </c>
      <c r="K303" s="96">
        <f>SUBTOTAL(9,K304:K312)</f>
        <v>535000</v>
      </c>
      <c r="L303" s="96">
        <f>SUBTOTAL(9,L304:L312)</f>
        <v>535000</v>
      </c>
    </row>
    <row r="304" spans="1:12" ht="30" hidden="1" customHeight="1" x14ac:dyDescent="0.25">
      <c r="A304" s="70"/>
      <c r="B304" s="70"/>
      <c r="C304" s="71"/>
      <c r="D304" s="98"/>
      <c r="E304" s="98"/>
      <c r="F304" s="98"/>
      <c r="G304" s="78"/>
      <c r="H304" s="79"/>
      <c r="I304" s="79"/>
      <c r="J304" s="78"/>
      <c r="K304" s="78"/>
      <c r="L304" s="78"/>
    </row>
    <row r="305" spans="1:12" ht="409.6" hidden="1" customHeight="1" x14ac:dyDescent="0.25">
      <c r="A305" s="99" t="s">
        <v>349</v>
      </c>
      <c r="B305" s="99" t="s">
        <v>350</v>
      </c>
      <c r="C305" s="100">
        <f>SUBTOTAL(9,C306:C311)</f>
        <v>0</v>
      </c>
      <c r="D305" s="100">
        <f>SUBTOTAL(9,D306:D311)</f>
        <v>1883450</v>
      </c>
      <c r="E305" s="100">
        <f>SUBTOTAL(9,E306:E311)</f>
        <v>91505.95</v>
      </c>
      <c r="F305" s="100">
        <f>G305-D305</f>
        <v>-1883450</v>
      </c>
      <c r="G305" s="100">
        <f>SUBTOTAL(9,G306:G311)</f>
        <v>0</v>
      </c>
      <c r="H305" s="101" t="str">
        <f>IF(C305&lt;&gt;0,E305/C305,"-")</f>
        <v>-</v>
      </c>
      <c r="I305" s="101">
        <f>IF(D305&lt;&gt;0,E305/D305,"-")</f>
        <v>4.8584220446521012E-2</v>
      </c>
      <c r="J305" s="100">
        <f>SUBTOTAL(9,J306:J311)</f>
        <v>535000</v>
      </c>
      <c r="K305" s="100">
        <f>SUBTOTAL(9,K306:K311)</f>
        <v>535000</v>
      </c>
      <c r="L305" s="100">
        <f>SUBTOTAL(9,L306:L311)</f>
        <v>535000</v>
      </c>
    </row>
    <row r="306" spans="1:12" ht="22.5" hidden="1" customHeight="1" x14ac:dyDescent="0.25">
      <c r="A306" s="70"/>
      <c r="B306" s="70"/>
      <c r="C306" s="71"/>
      <c r="D306" s="98"/>
      <c r="E306" s="98"/>
      <c r="F306" s="98"/>
      <c r="G306" s="98"/>
      <c r="H306" s="102"/>
      <c r="I306" s="102"/>
      <c r="J306" s="98"/>
      <c r="K306" s="98"/>
      <c r="L306" s="98"/>
    </row>
    <row r="307" spans="1:12" ht="409.6" hidden="1" customHeight="1" x14ac:dyDescent="0.25">
      <c r="A307" s="103" t="s">
        <v>349</v>
      </c>
      <c r="B307" s="103" t="s">
        <v>350</v>
      </c>
      <c r="C307" s="98">
        <f>SUBTOTAL(9,C308:C310)</f>
        <v>0</v>
      </c>
      <c r="D307" s="98">
        <f>SUBTOTAL(9,D308:D310)</f>
        <v>1883450</v>
      </c>
      <c r="E307" s="98">
        <f>SUBTOTAL(9,E308:E310)</f>
        <v>91505.95</v>
      </c>
      <c r="F307" s="98">
        <f>G307-D307</f>
        <v>-1883450</v>
      </c>
      <c r="G307" s="98">
        <f>SUBTOTAL(9,G308:G310)</f>
        <v>0</v>
      </c>
      <c r="H307" s="102" t="str">
        <f>IF(C307&lt;&gt;0,E307/C307,"-")</f>
        <v>-</v>
      </c>
      <c r="I307" s="102">
        <f>IF(D307&lt;&gt;0,E307/D307,"-")</f>
        <v>4.8584220446521012E-2</v>
      </c>
      <c r="J307" s="98">
        <f>SUBTOTAL(9,J308:J310)</f>
        <v>535000</v>
      </c>
      <c r="K307" s="98">
        <f>SUBTOTAL(9,K308:K310)</f>
        <v>535000</v>
      </c>
      <c r="L307" s="98">
        <f>SUBTOTAL(9,L308:L310)</f>
        <v>535000</v>
      </c>
    </row>
    <row r="308" spans="1:12" ht="30" hidden="1" customHeight="1" x14ac:dyDescent="0.25">
      <c r="A308" s="70"/>
      <c r="B308" s="70"/>
      <c r="C308" s="71"/>
      <c r="D308" s="104"/>
      <c r="E308" s="104"/>
      <c r="F308" s="104"/>
      <c r="G308" s="78"/>
      <c r="H308" s="79"/>
      <c r="I308" s="79"/>
      <c r="J308" s="78"/>
      <c r="K308" s="78"/>
      <c r="L308" s="78"/>
    </row>
    <row r="309" spans="1:12" ht="15" customHeight="1" x14ac:dyDescent="0.25">
      <c r="A309" s="105" t="s">
        <v>349</v>
      </c>
      <c r="B309" s="105" t="s">
        <v>350</v>
      </c>
      <c r="C309" s="106">
        <v>0</v>
      </c>
      <c r="D309" s="106">
        <v>1883450</v>
      </c>
      <c r="E309" s="106">
        <v>91505.95</v>
      </c>
      <c r="F309" s="106">
        <f>G309-D309</f>
        <v>-1883450</v>
      </c>
      <c r="G309" s="106"/>
      <c r="H309" s="107" t="str">
        <f>IF(C309&lt;&gt;0,0/C309,"-")</f>
        <v>-</v>
      </c>
      <c r="I309" s="107">
        <f>IF(D309&lt;&gt;0,E309/D309,"-")</f>
        <v>4.8584220446521012E-2</v>
      </c>
      <c r="J309" s="106">
        <v>535000</v>
      </c>
      <c r="K309" s="108">
        <v>535000</v>
      </c>
      <c r="L309" s="108">
        <v>535000</v>
      </c>
    </row>
    <row r="310" spans="1:12" hidden="1" x14ac:dyDescent="0.25">
      <c r="A310" s="70"/>
      <c r="B310" s="70"/>
      <c r="C310" s="71"/>
      <c r="D310" s="106"/>
      <c r="E310" s="106"/>
      <c r="F310" s="106"/>
      <c r="G310" s="106"/>
      <c r="H310" s="107"/>
      <c r="I310" s="107"/>
      <c r="J310" s="106"/>
      <c r="K310" s="106"/>
      <c r="L310" s="106"/>
    </row>
    <row r="311" spans="1:12" hidden="1" x14ac:dyDescent="0.25">
      <c r="A311" s="70"/>
      <c r="B311" s="70"/>
      <c r="C311" s="71"/>
      <c r="D311" s="71"/>
      <c r="E311" s="71"/>
      <c r="F311" s="71"/>
      <c r="G311" s="78"/>
      <c r="H311" s="79"/>
      <c r="I311" s="79"/>
      <c r="J311" s="78"/>
      <c r="K311" s="78"/>
      <c r="L311" s="78"/>
    </row>
    <row r="312" spans="1:12" ht="20.100000000000001" hidden="1" customHeight="1" x14ac:dyDescent="0.25">
      <c r="A312" s="70"/>
      <c r="B312" s="70"/>
      <c r="C312" s="71"/>
      <c r="D312" s="71"/>
      <c r="E312" s="71"/>
      <c r="F312" s="71"/>
      <c r="G312" s="78"/>
      <c r="H312" s="79"/>
      <c r="I312" s="79"/>
      <c r="J312" s="78"/>
      <c r="K312" s="78"/>
      <c r="L312" s="78"/>
    </row>
    <row r="313" spans="1:12" ht="20.100000000000001" hidden="1" customHeight="1" x14ac:dyDescent="0.25">
      <c r="A313" s="70"/>
      <c r="B313" s="70"/>
      <c r="C313" s="71"/>
      <c r="D313" s="71"/>
      <c r="E313" s="71"/>
      <c r="F313" s="71"/>
      <c r="G313" s="78"/>
      <c r="H313" s="79"/>
      <c r="I313" s="79"/>
      <c r="J313" s="78"/>
      <c r="K313" s="78"/>
      <c r="L313" s="78"/>
    </row>
    <row r="314" spans="1:12" ht="20.100000000000001" hidden="1" customHeight="1" x14ac:dyDescent="0.25">
      <c r="A314" s="70"/>
      <c r="B314" s="70"/>
      <c r="C314" s="71"/>
      <c r="D314" s="71"/>
      <c r="E314" s="71"/>
      <c r="F314" s="71"/>
      <c r="G314" s="78"/>
      <c r="H314" s="79"/>
      <c r="I314" s="79"/>
      <c r="J314" s="78"/>
      <c r="K314" s="78"/>
      <c r="L314" s="78"/>
    </row>
    <row r="315" spans="1:12" ht="20.100000000000001" hidden="1" customHeight="1" x14ac:dyDescent="0.25">
      <c r="A315" s="70"/>
      <c r="B315" s="70"/>
      <c r="C315" s="71"/>
      <c r="D315" s="71"/>
      <c r="E315" s="71"/>
      <c r="F315" s="71"/>
      <c r="G315" s="78"/>
      <c r="H315" s="79"/>
      <c r="I315" s="79"/>
      <c r="J315" s="78"/>
      <c r="K315" s="78"/>
      <c r="L315" s="78"/>
    </row>
    <row r="316" spans="1:12" ht="20.100000000000001" hidden="1" customHeight="1" x14ac:dyDescent="0.25">
      <c r="A316" s="70"/>
      <c r="B316" s="70"/>
      <c r="C316" s="71"/>
      <c r="D316" s="71"/>
      <c r="E316" s="71"/>
      <c r="F316" s="71"/>
      <c r="G316" s="78"/>
      <c r="H316" s="79"/>
      <c r="I316" s="79"/>
      <c r="J316" s="78"/>
      <c r="K316" s="78"/>
      <c r="L316" s="78"/>
    </row>
    <row r="317" spans="1:12" s="4" customFormat="1" ht="409.6" hidden="1" customHeight="1" x14ac:dyDescent="0.25">
      <c r="A317" s="80" t="s">
        <v>351</v>
      </c>
      <c r="B317" s="80" t="s">
        <v>352</v>
      </c>
      <c r="C317" s="81">
        <f>SUBTOTAL(9,C318:C338)</f>
        <v>0</v>
      </c>
      <c r="D317" s="81">
        <f>SUBTOTAL(9,D318:D338)</f>
        <v>108000</v>
      </c>
      <c r="E317" s="81">
        <f>SUBTOTAL(9,E318:E338)</f>
        <v>56093.04</v>
      </c>
      <c r="F317" s="81">
        <f>G317-D317</f>
        <v>-108000</v>
      </c>
      <c r="G317" s="81">
        <f>SUBTOTAL(9,G318:G338)</f>
        <v>0</v>
      </c>
      <c r="H317" s="82" t="str">
        <f>IF(C317&lt;&gt;0,E317/C317,"-")</f>
        <v>-</v>
      </c>
      <c r="I317" s="82">
        <f>IF(D317&lt;&gt;0,E317/D317,"-")</f>
        <v>0.51937999999999995</v>
      </c>
      <c r="J317" s="81">
        <f>SUBTOTAL(9,J318:J338)</f>
        <v>100000</v>
      </c>
      <c r="K317" s="81">
        <f>SUBTOTAL(9,K318:K338)</f>
        <v>100000</v>
      </c>
      <c r="L317" s="81">
        <f>SUBTOTAL(9,L318:L338)</f>
        <v>100000</v>
      </c>
    </row>
    <row r="318" spans="1:12" ht="30" hidden="1" customHeight="1" x14ac:dyDescent="0.25">
      <c r="A318" s="70"/>
      <c r="B318" s="57"/>
      <c r="C318" s="83"/>
      <c r="D318" s="83"/>
      <c r="E318" s="83"/>
      <c r="F318" s="83"/>
      <c r="G318" s="78"/>
      <c r="H318" s="79"/>
      <c r="I318" s="79"/>
      <c r="J318" s="78"/>
      <c r="K318" s="78"/>
      <c r="L318" s="78"/>
    </row>
    <row r="319" spans="1:12" s="4" customFormat="1" ht="409.6" hidden="1" customHeight="1" x14ac:dyDescent="0.25">
      <c r="A319" s="84" t="s">
        <v>351</v>
      </c>
      <c r="B319" s="84" t="s">
        <v>352</v>
      </c>
      <c r="C319" s="85">
        <f>SUBTOTAL(9,C320:C337)</f>
        <v>0</v>
      </c>
      <c r="D319" s="85">
        <f>SUBTOTAL(9,D320:D337)</f>
        <v>108000</v>
      </c>
      <c r="E319" s="85">
        <f>SUBTOTAL(9,E320:E337)</f>
        <v>56093.04</v>
      </c>
      <c r="F319" s="85">
        <f>G319-D319</f>
        <v>-108000</v>
      </c>
      <c r="G319" s="85">
        <f>SUBTOTAL(9,G320:G337)</f>
        <v>0</v>
      </c>
      <c r="H319" s="86" t="str">
        <f>IF(C319&lt;&gt;0,E319/C319,"-")</f>
        <v>-</v>
      </c>
      <c r="I319" s="86">
        <f>IF(D319&lt;&gt;0,E319/D319,"-")</f>
        <v>0.51937999999999995</v>
      </c>
      <c r="J319" s="85">
        <f>SUBTOTAL(9,J320:J337)</f>
        <v>100000</v>
      </c>
      <c r="K319" s="85">
        <f>SUBTOTAL(9,K320:K337)</f>
        <v>100000</v>
      </c>
      <c r="L319" s="85">
        <f>SUBTOTAL(9,L320:L337)</f>
        <v>100000</v>
      </c>
    </row>
    <row r="320" spans="1:12" ht="30" hidden="1" customHeight="1" x14ac:dyDescent="0.25">
      <c r="A320" s="70"/>
      <c r="B320" s="70"/>
      <c r="C320" s="71"/>
      <c r="D320" s="87"/>
      <c r="E320" s="87"/>
      <c r="F320" s="87"/>
      <c r="G320" s="78"/>
      <c r="H320" s="79"/>
      <c r="I320" s="79"/>
      <c r="J320" s="78"/>
      <c r="K320" s="78"/>
      <c r="L320" s="78"/>
    </row>
    <row r="321" spans="1:12" ht="409.6" hidden="1" customHeight="1" x14ac:dyDescent="0.25">
      <c r="A321" s="88" t="s">
        <v>351</v>
      </c>
      <c r="B321" s="88" t="s">
        <v>352</v>
      </c>
      <c r="C321" s="89">
        <f>SUBTOTAL(9,C322:C336)</f>
        <v>0</v>
      </c>
      <c r="D321" s="89">
        <f>SUBTOTAL(9,D322:D336)</f>
        <v>108000</v>
      </c>
      <c r="E321" s="89">
        <f>SUBTOTAL(9,E322:E336)</f>
        <v>56093.04</v>
      </c>
      <c r="F321" s="89">
        <f>G321-D321</f>
        <v>-108000</v>
      </c>
      <c r="G321" s="89">
        <f>SUBTOTAL(9,G322:G336)</f>
        <v>0</v>
      </c>
      <c r="H321" s="90" t="str">
        <f>IF(C321&lt;&gt;0,E321/C321,"-")</f>
        <v>-</v>
      </c>
      <c r="I321" s="90">
        <f>IF(D321&lt;&gt;0,E321/D321,"-")</f>
        <v>0.51937999999999995</v>
      </c>
      <c r="J321" s="89">
        <f>SUBTOTAL(9,J322:J336)</f>
        <v>100000</v>
      </c>
      <c r="K321" s="89">
        <f>SUBTOTAL(9,K322:K336)</f>
        <v>100000</v>
      </c>
      <c r="L321" s="89">
        <f>SUBTOTAL(9,L322:L336)</f>
        <v>100000</v>
      </c>
    </row>
    <row r="322" spans="1:12" ht="30" hidden="1" customHeight="1" x14ac:dyDescent="0.25">
      <c r="A322" s="70"/>
      <c r="B322" s="70"/>
      <c r="C322" s="71"/>
      <c r="D322" s="91"/>
      <c r="E322" s="91"/>
      <c r="F322" s="91"/>
      <c r="G322" s="78"/>
      <c r="H322" s="79"/>
      <c r="I322" s="79"/>
      <c r="J322" s="78"/>
      <c r="K322" s="78"/>
      <c r="L322" s="78"/>
    </row>
    <row r="323" spans="1:12" ht="409.6" hidden="1" customHeight="1" x14ac:dyDescent="0.25">
      <c r="A323" s="92" t="s">
        <v>351</v>
      </c>
      <c r="B323" s="92" t="s">
        <v>352</v>
      </c>
      <c r="C323" s="93">
        <f>SUBTOTAL(9,C324:C335)</f>
        <v>0</v>
      </c>
      <c r="D323" s="93">
        <f>SUBTOTAL(9,D324:D335)</f>
        <v>108000</v>
      </c>
      <c r="E323" s="93">
        <f>SUBTOTAL(9,E324:E335)</f>
        <v>56093.04</v>
      </c>
      <c r="F323" s="93">
        <f>G323-D323</f>
        <v>-108000</v>
      </c>
      <c r="G323" s="93">
        <f>SUBTOTAL(9,G324:G335)</f>
        <v>0</v>
      </c>
      <c r="H323" s="94" t="str">
        <f>IF(C323&lt;&gt;0,E323/C323,"-")</f>
        <v>-</v>
      </c>
      <c r="I323" s="94">
        <f>IF(D323&lt;&gt;0,E323/D323,"-")</f>
        <v>0.51937999999999995</v>
      </c>
      <c r="J323" s="93">
        <f>SUBTOTAL(9,J324:J335)</f>
        <v>100000</v>
      </c>
      <c r="K323" s="93">
        <f>SUBTOTAL(9,K324:K335)</f>
        <v>100000</v>
      </c>
      <c r="L323" s="93">
        <f>SUBTOTAL(9,L324:L335)</f>
        <v>100000</v>
      </c>
    </row>
    <row r="324" spans="1:12" ht="30" hidden="1" customHeight="1" x14ac:dyDescent="0.25">
      <c r="A324" s="70"/>
      <c r="B324" s="70"/>
      <c r="C324" s="71"/>
      <c r="D324" s="6"/>
      <c r="E324" s="6"/>
      <c r="F324" s="6"/>
      <c r="G324" s="78"/>
      <c r="H324" s="79"/>
      <c r="I324" s="79"/>
      <c r="J324" s="78"/>
      <c r="K324" s="78"/>
      <c r="L324" s="78"/>
    </row>
    <row r="325" spans="1:12" ht="409.6" hidden="1" customHeight="1" x14ac:dyDescent="0.25">
      <c r="A325" s="95" t="s">
        <v>351</v>
      </c>
      <c r="B325" s="95" t="s">
        <v>352</v>
      </c>
      <c r="C325" s="96">
        <f>SUBTOTAL(9,C326:C334)</f>
        <v>0</v>
      </c>
      <c r="D325" s="96">
        <f>SUBTOTAL(9,D326:D334)</f>
        <v>108000</v>
      </c>
      <c r="E325" s="96">
        <f>SUBTOTAL(9,E326:E334)</f>
        <v>56093.04</v>
      </c>
      <c r="F325" s="96">
        <f>G325-D325</f>
        <v>-108000</v>
      </c>
      <c r="G325" s="96">
        <f>SUBTOTAL(9,G326:G334)</f>
        <v>0</v>
      </c>
      <c r="H325" s="97" t="str">
        <f>IF(C325&lt;&gt;0,E325/C325,"-")</f>
        <v>-</v>
      </c>
      <c r="I325" s="97">
        <f>IF(D325&lt;&gt;0,E325/D325,"-")</f>
        <v>0.51937999999999995</v>
      </c>
      <c r="J325" s="96">
        <f>SUBTOTAL(9,J326:J334)</f>
        <v>100000</v>
      </c>
      <c r="K325" s="96">
        <f>SUBTOTAL(9,K326:K334)</f>
        <v>100000</v>
      </c>
      <c r="L325" s="96">
        <f>SUBTOTAL(9,L326:L334)</f>
        <v>100000</v>
      </c>
    </row>
    <row r="326" spans="1:12" ht="30" hidden="1" customHeight="1" x14ac:dyDescent="0.25">
      <c r="A326" s="70"/>
      <c r="B326" s="70"/>
      <c r="C326" s="71"/>
      <c r="D326" s="98"/>
      <c r="E326" s="98"/>
      <c r="F326" s="98"/>
      <c r="G326" s="78"/>
      <c r="H326" s="79"/>
      <c r="I326" s="79"/>
      <c r="J326" s="78"/>
      <c r="K326" s="78"/>
      <c r="L326" s="78"/>
    </row>
    <row r="327" spans="1:12" ht="409.6" hidden="1" customHeight="1" x14ac:dyDescent="0.25">
      <c r="A327" s="99" t="s">
        <v>351</v>
      </c>
      <c r="B327" s="99" t="s">
        <v>352</v>
      </c>
      <c r="C327" s="100">
        <f>SUBTOTAL(9,C328:C333)</f>
        <v>0</v>
      </c>
      <c r="D327" s="100">
        <f>SUBTOTAL(9,D328:D333)</f>
        <v>108000</v>
      </c>
      <c r="E327" s="100">
        <f>SUBTOTAL(9,E328:E333)</f>
        <v>56093.04</v>
      </c>
      <c r="F327" s="100">
        <f>G327-D327</f>
        <v>-108000</v>
      </c>
      <c r="G327" s="100">
        <f>SUBTOTAL(9,G328:G333)</f>
        <v>0</v>
      </c>
      <c r="H327" s="101" t="str">
        <f>IF(C327&lt;&gt;0,E327/C327,"-")</f>
        <v>-</v>
      </c>
      <c r="I327" s="101">
        <f>IF(D327&lt;&gt;0,E327/D327,"-")</f>
        <v>0.51937999999999995</v>
      </c>
      <c r="J327" s="100">
        <f>SUBTOTAL(9,J328:J333)</f>
        <v>100000</v>
      </c>
      <c r="K327" s="100">
        <f>SUBTOTAL(9,K328:K333)</f>
        <v>100000</v>
      </c>
      <c r="L327" s="100">
        <f>SUBTOTAL(9,L328:L333)</f>
        <v>100000</v>
      </c>
    </row>
    <row r="328" spans="1:12" ht="22.5" hidden="1" customHeight="1" x14ac:dyDescent="0.25">
      <c r="A328" s="70"/>
      <c r="B328" s="70"/>
      <c r="C328" s="71"/>
      <c r="D328" s="98"/>
      <c r="E328" s="98"/>
      <c r="F328" s="98"/>
      <c r="G328" s="98"/>
      <c r="H328" s="102"/>
      <c r="I328" s="102"/>
      <c r="J328" s="98"/>
      <c r="K328" s="98"/>
      <c r="L328" s="98"/>
    </row>
    <row r="329" spans="1:12" ht="409.6" hidden="1" customHeight="1" x14ac:dyDescent="0.25">
      <c r="A329" s="103" t="s">
        <v>351</v>
      </c>
      <c r="B329" s="103" t="s">
        <v>352</v>
      </c>
      <c r="C329" s="98">
        <f>SUBTOTAL(9,C330:C332)</f>
        <v>0</v>
      </c>
      <c r="D329" s="98">
        <f>SUBTOTAL(9,D330:D332)</f>
        <v>108000</v>
      </c>
      <c r="E329" s="98">
        <f>SUBTOTAL(9,E330:E332)</f>
        <v>56093.04</v>
      </c>
      <c r="F329" s="98">
        <f>G329-D329</f>
        <v>-108000</v>
      </c>
      <c r="G329" s="98">
        <f>SUBTOTAL(9,G330:G332)</f>
        <v>0</v>
      </c>
      <c r="H329" s="102" t="str">
        <f>IF(C329&lt;&gt;0,E329/C329,"-")</f>
        <v>-</v>
      </c>
      <c r="I329" s="102">
        <f>IF(D329&lt;&gt;0,E329/D329,"-")</f>
        <v>0.51937999999999995</v>
      </c>
      <c r="J329" s="98">
        <f>SUBTOTAL(9,J330:J332)</f>
        <v>100000</v>
      </c>
      <c r="K329" s="98">
        <f>SUBTOTAL(9,K330:K332)</f>
        <v>100000</v>
      </c>
      <c r="L329" s="98">
        <f>SUBTOTAL(9,L330:L332)</f>
        <v>100000</v>
      </c>
    </row>
    <row r="330" spans="1:12" ht="30" hidden="1" customHeight="1" x14ac:dyDescent="0.25">
      <c r="A330" s="70"/>
      <c r="B330" s="70"/>
      <c r="C330" s="71"/>
      <c r="D330" s="104"/>
      <c r="E330" s="104"/>
      <c r="F330" s="104"/>
      <c r="G330" s="78"/>
      <c r="H330" s="79"/>
      <c r="I330" s="79"/>
      <c r="J330" s="78"/>
      <c r="K330" s="78"/>
      <c r="L330" s="78"/>
    </row>
    <row r="331" spans="1:12" ht="15" customHeight="1" x14ac:dyDescent="0.25">
      <c r="A331" s="105" t="s">
        <v>351</v>
      </c>
      <c r="B331" s="105" t="s">
        <v>352</v>
      </c>
      <c r="C331" s="106">
        <v>0</v>
      </c>
      <c r="D331" s="106">
        <v>108000</v>
      </c>
      <c r="E331" s="106">
        <v>56093.04</v>
      </c>
      <c r="F331" s="106">
        <f>G331-D331</f>
        <v>-108000</v>
      </c>
      <c r="G331" s="106"/>
      <c r="H331" s="107" t="str">
        <f>IF(C331&lt;&gt;0,0/C331,"-")</f>
        <v>-</v>
      </c>
      <c r="I331" s="107">
        <f>IF(D331&lt;&gt;0,E331/D331,"-")</f>
        <v>0.51937999999999995</v>
      </c>
      <c r="J331" s="106">
        <v>100000</v>
      </c>
      <c r="K331" s="108">
        <v>100000</v>
      </c>
      <c r="L331" s="108">
        <v>100000</v>
      </c>
    </row>
    <row r="332" spans="1:12" hidden="1" x14ac:dyDescent="0.25">
      <c r="A332" s="70"/>
      <c r="B332" s="70"/>
      <c r="C332" s="71"/>
      <c r="D332" s="106"/>
      <c r="E332" s="106"/>
      <c r="F332" s="106"/>
      <c r="G332" s="106"/>
      <c r="H332" s="107"/>
      <c r="I332" s="107"/>
      <c r="J332" s="106"/>
      <c r="K332" s="106"/>
      <c r="L332" s="106"/>
    </row>
    <row r="333" spans="1:12" hidden="1" x14ac:dyDescent="0.25">
      <c r="A333" s="70"/>
      <c r="B333" s="70"/>
      <c r="C333" s="71"/>
      <c r="D333" s="71"/>
      <c r="E333" s="71"/>
      <c r="F333" s="71"/>
      <c r="G333" s="78"/>
      <c r="H333" s="79"/>
      <c r="I333" s="79"/>
      <c r="J333" s="78"/>
      <c r="K333" s="78"/>
      <c r="L333" s="78"/>
    </row>
    <row r="334" spans="1:12" ht="20.100000000000001" hidden="1" customHeight="1" x14ac:dyDescent="0.25">
      <c r="A334" s="70"/>
      <c r="B334" s="70"/>
      <c r="C334" s="71"/>
      <c r="D334" s="71"/>
      <c r="E334" s="71"/>
      <c r="F334" s="71"/>
      <c r="G334" s="78"/>
      <c r="H334" s="79"/>
      <c r="I334" s="79"/>
      <c r="J334" s="78"/>
      <c r="K334" s="78"/>
      <c r="L334" s="78"/>
    </row>
    <row r="335" spans="1:12" ht="20.100000000000001" hidden="1" customHeight="1" x14ac:dyDescent="0.25">
      <c r="A335" s="70"/>
      <c r="B335" s="70"/>
      <c r="C335" s="71"/>
      <c r="D335" s="71"/>
      <c r="E335" s="71"/>
      <c r="F335" s="71"/>
      <c r="G335" s="78"/>
      <c r="H335" s="79"/>
      <c r="I335" s="79"/>
      <c r="J335" s="78"/>
      <c r="K335" s="78"/>
      <c r="L335" s="78"/>
    </row>
    <row r="336" spans="1:12" ht="20.100000000000001" hidden="1" customHeight="1" x14ac:dyDescent="0.25">
      <c r="A336" s="70"/>
      <c r="B336" s="70"/>
      <c r="C336" s="71"/>
      <c r="D336" s="71"/>
      <c r="E336" s="71"/>
      <c r="F336" s="71"/>
      <c r="G336" s="78"/>
      <c r="H336" s="79"/>
      <c r="I336" s="79"/>
      <c r="J336" s="78"/>
      <c r="K336" s="78"/>
      <c r="L336" s="78"/>
    </row>
    <row r="337" spans="1:12" ht="20.100000000000001" hidden="1" customHeight="1" x14ac:dyDescent="0.25">
      <c r="A337" s="70"/>
      <c r="B337" s="70"/>
      <c r="C337" s="71"/>
      <c r="D337" s="71"/>
      <c r="E337" s="71"/>
      <c r="F337" s="71"/>
      <c r="G337" s="78"/>
      <c r="H337" s="79"/>
      <c r="I337" s="79"/>
      <c r="J337" s="78"/>
      <c r="K337" s="78"/>
      <c r="L337" s="78"/>
    </row>
    <row r="338" spans="1:12" ht="20.100000000000001" hidden="1" customHeight="1" x14ac:dyDescent="0.25">
      <c r="A338" s="70"/>
      <c r="B338" s="70"/>
      <c r="C338" s="71"/>
      <c r="D338" s="71"/>
      <c r="E338" s="71"/>
      <c r="F338" s="71"/>
      <c r="G338" s="78"/>
      <c r="H338" s="79"/>
      <c r="I338" s="79"/>
      <c r="J338" s="78"/>
      <c r="K338" s="78"/>
      <c r="L338" s="78"/>
    </row>
    <row r="339" spans="1:12" s="4" customFormat="1" ht="409.6" hidden="1" customHeight="1" x14ac:dyDescent="0.25">
      <c r="A339" s="80" t="s">
        <v>353</v>
      </c>
      <c r="B339" s="80" t="s">
        <v>354</v>
      </c>
      <c r="C339" s="81">
        <f>SUBTOTAL(9,C340:C360)</f>
        <v>0</v>
      </c>
      <c r="D339" s="81">
        <f>SUBTOTAL(9,D340:D360)</f>
        <v>195000</v>
      </c>
      <c r="E339" s="81">
        <f>SUBTOTAL(9,E340:E360)</f>
        <v>0</v>
      </c>
      <c r="F339" s="81">
        <f>G339-D339</f>
        <v>-195000</v>
      </c>
      <c r="G339" s="81">
        <f>SUBTOTAL(9,G340:G360)</f>
        <v>0</v>
      </c>
      <c r="H339" s="82" t="str">
        <f>IF(C339&lt;&gt;0,E339/C339,"-")</f>
        <v>-</v>
      </c>
      <c r="I339" s="82">
        <f>IF(D339&lt;&gt;0,E339/D339,"-")</f>
        <v>0</v>
      </c>
      <c r="J339" s="81">
        <f>SUBTOTAL(9,J340:J360)</f>
        <v>195000</v>
      </c>
      <c r="K339" s="81">
        <f>SUBTOTAL(9,K340:K360)</f>
        <v>195000</v>
      </c>
      <c r="L339" s="81">
        <f>SUBTOTAL(9,L340:L360)</f>
        <v>995000</v>
      </c>
    </row>
    <row r="340" spans="1:12" ht="30" hidden="1" customHeight="1" x14ac:dyDescent="0.25">
      <c r="A340" s="70"/>
      <c r="B340" s="57"/>
      <c r="C340" s="83"/>
      <c r="D340" s="83"/>
      <c r="E340" s="83"/>
      <c r="F340" s="83"/>
      <c r="G340" s="78"/>
      <c r="H340" s="79"/>
      <c r="I340" s="79"/>
      <c r="J340" s="78"/>
      <c r="K340" s="78"/>
      <c r="L340" s="78"/>
    </row>
    <row r="341" spans="1:12" s="4" customFormat="1" ht="409.6" hidden="1" customHeight="1" x14ac:dyDescent="0.25">
      <c r="A341" s="84" t="s">
        <v>353</v>
      </c>
      <c r="B341" s="84" t="s">
        <v>354</v>
      </c>
      <c r="C341" s="85">
        <f>SUBTOTAL(9,C342:C359)</f>
        <v>0</v>
      </c>
      <c r="D341" s="85">
        <f>SUBTOTAL(9,D342:D359)</f>
        <v>195000</v>
      </c>
      <c r="E341" s="85">
        <f>SUBTOTAL(9,E342:E359)</f>
        <v>0</v>
      </c>
      <c r="F341" s="85">
        <f>G341-D341</f>
        <v>-195000</v>
      </c>
      <c r="G341" s="85">
        <f>SUBTOTAL(9,G342:G359)</f>
        <v>0</v>
      </c>
      <c r="H341" s="86" t="str">
        <f>IF(C341&lt;&gt;0,E341/C341,"-")</f>
        <v>-</v>
      </c>
      <c r="I341" s="86">
        <f>IF(D341&lt;&gt;0,E341/D341,"-")</f>
        <v>0</v>
      </c>
      <c r="J341" s="85">
        <f>SUBTOTAL(9,J342:J359)</f>
        <v>195000</v>
      </c>
      <c r="K341" s="85">
        <f>SUBTOTAL(9,K342:K359)</f>
        <v>195000</v>
      </c>
      <c r="L341" s="85">
        <f>SUBTOTAL(9,L342:L359)</f>
        <v>995000</v>
      </c>
    </row>
    <row r="342" spans="1:12" ht="30" hidden="1" customHeight="1" x14ac:dyDescent="0.25">
      <c r="A342" s="70"/>
      <c r="B342" s="70"/>
      <c r="C342" s="71"/>
      <c r="D342" s="87"/>
      <c r="E342" s="87"/>
      <c r="F342" s="87"/>
      <c r="G342" s="78"/>
      <c r="H342" s="79"/>
      <c r="I342" s="79"/>
      <c r="J342" s="78"/>
      <c r="K342" s="78"/>
      <c r="L342" s="78"/>
    </row>
    <row r="343" spans="1:12" ht="409.6" hidden="1" customHeight="1" x14ac:dyDescent="0.25">
      <c r="A343" s="88" t="s">
        <v>353</v>
      </c>
      <c r="B343" s="88" t="s">
        <v>354</v>
      </c>
      <c r="C343" s="89">
        <f>SUBTOTAL(9,C344:C358)</f>
        <v>0</v>
      </c>
      <c r="D343" s="89">
        <f>SUBTOTAL(9,D344:D358)</f>
        <v>195000</v>
      </c>
      <c r="E343" s="89">
        <f>SUBTOTAL(9,E344:E358)</f>
        <v>0</v>
      </c>
      <c r="F343" s="89">
        <f>G343-D343</f>
        <v>-195000</v>
      </c>
      <c r="G343" s="89">
        <f>SUBTOTAL(9,G344:G358)</f>
        <v>0</v>
      </c>
      <c r="H343" s="90" t="str">
        <f>IF(C343&lt;&gt;0,E343/C343,"-")</f>
        <v>-</v>
      </c>
      <c r="I343" s="90">
        <f>IF(D343&lt;&gt;0,E343/D343,"-")</f>
        <v>0</v>
      </c>
      <c r="J343" s="89">
        <f>SUBTOTAL(9,J344:J358)</f>
        <v>195000</v>
      </c>
      <c r="K343" s="89">
        <f>SUBTOTAL(9,K344:K358)</f>
        <v>195000</v>
      </c>
      <c r="L343" s="89">
        <f>SUBTOTAL(9,L344:L358)</f>
        <v>995000</v>
      </c>
    </row>
    <row r="344" spans="1:12" ht="30" hidden="1" customHeight="1" x14ac:dyDescent="0.25">
      <c r="A344" s="70"/>
      <c r="B344" s="70"/>
      <c r="C344" s="71"/>
      <c r="D344" s="91"/>
      <c r="E344" s="91"/>
      <c r="F344" s="91"/>
      <c r="G344" s="78"/>
      <c r="H344" s="79"/>
      <c r="I344" s="79"/>
      <c r="J344" s="78"/>
      <c r="K344" s="78"/>
      <c r="L344" s="78"/>
    </row>
    <row r="345" spans="1:12" ht="409.6" hidden="1" customHeight="1" x14ac:dyDescent="0.25">
      <c r="A345" s="92" t="s">
        <v>353</v>
      </c>
      <c r="B345" s="92" t="s">
        <v>354</v>
      </c>
      <c r="C345" s="93">
        <f>SUBTOTAL(9,C346:C357)</f>
        <v>0</v>
      </c>
      <c r="D345" s="93">
        <f>SUBTOTAL(9,D346:D357)</f>
        <v>195000</v>
      </c>
      <c r="E345" s="93">
        <f>SUBTOTAL(9,E346:E357)</f>
        <v>0</v>
      </c>
      <c r="F345" s="93">
        <f>G345-D345</f>
        <v>-195000</v>
      </c>
      <c r="G345" s="93">
        <f>SUBTOTAL(9,G346:G357)</f>
        <v>0</v>
      </c>
      <c r="H345" s="94" t="str">
        <f>IF(C345&lt;&gt;0,E345/C345,"-")</f>
        <v>-</v>
      </c>
      <c r="I345" s="94">
        <f>IF(D345&lt;&gt;0,E345/D345,"-")</f>
        <v>0</v>
      </c>
      <c r="J345" s="93">
        <f>SUBTOTAL(9,J346:J357)</f>
        <v>195000</v>
      </c>
      <c r="K345" s="93">
        <f>SUBTOTAL(9,K346:K357)</f>
        <v>195000</v>
      </c>
      <c r="L345" s="93">
        <f>SUBTOTAL(9,L346:L357)</f>
        <v>995000</v>
      </c>
    </row>
    <row r="346" spans="1:12" ht="30" hidden="1" customHeight="1" x14ac:dyDescent="0.25">
      <c r="A346" s="70"/>
      <c r="B346" s="70"/>
      <c r="C346" s="71"/>
      <c r="D346" s="6"/>
      <c r="E346" s="6"/>
      <c r="F346" s="6"/>
      <c r="G346" s="78"/>
      <c r="H346" s="79"/>
      <c r="I346" s="79"/>
      <c r="J346" s="78"/>
      <c r="K346" s="78"/>
      <c r="L346" s="78"/>
    </row>
    <row r="347" spans="1:12" ht="409.6" hidden="1" customHeight="1" x14ac:dyDescent="0.25">
      <c r="A347" s="95" t="s">
        <v>353</v>
      </c>
      <c r="B347" s="95" t="s">
        <v>354</v>
      </c>
      <c r="C347" s="96">
        <f>SUBTOTAL(9,C348:C356)</f>
        <v>0</v>
      </c>
      <c r="D347" s="96">
        <f>SUBTOTAL(9,D348:D356)</f>
        <v>195000</v>
      </c>
      <c r="E347" s="96">
        <f>SUBTOTAL(9,E348:E356)</f>
        <v>0</v>
      </c>
      <c r="F347" s="96">
        <f>G347-D347</f>
        <v>-195000</v>
      </c>
      <c r="G347" s="96">
        <f>SUBTOTAL(9,G348:G356)</f>
        <v>0</v>
      </c>
      <c r="H347" s="97" t="str">
        <f>IF(C347&lt;&gt;0,E347/C347,"-")</f>
        <v>-</v>
      </c>
      <c r="I347" s="97">
        <f>IF(D347&lt;&gt;0,E347/D347,"-")</f>
        <v>0</v>
      </c>
      <c r="J347" s="96">
        <f>SUBTOTAL(9,J348:J356)</f>
        <v>195000</v>
      </c>
      <c r="K347" s="96">
        <f>SUBTOTAL(9,K348:K356)</f>
        <v>195000</v>
      </c>
      <c r="L347" s="96">
        <f>SUBTOTAL(9,L348:L356)</f>
        <v>995000</v>
      </c>
    </row>
    <row r="348" spans="1:12" ht="30" hidden="1" customHeight="1" x14ac:dyDescent="0.25">
      <c r="A348" s="70"/>
      <c r="B348" s="70"/>
      <c r="C348" s="71"/>
      <c r="D348" s="98"/>
      <c r="E348" s="98"/>
      <c r="F348" s="98"/>
      <c r="G348" s="78"/>
      <c r="H348" s="79"/>
      <c r="I348" s="79"/>
      <c r="J348" s="78"/>
      <c r="K348" s="78"/>
      <c r="L348" s="78"/>
    </row>
    <row r="349" spans="1:12" ht="409.6" hidden="1" customHeight="1" x14ac:dyDescent="0.25">
      <c r="A349" s="99" t="s">
        <v>353</v>
      </c>
      <c r="B349" s="99" t="s">
        <v>354</v>
      </c>
      <c r="C349" s="100">
        <f>SUBTOTAL(9,C350:C355)</f>
        <v>0</v>
      </c>
      <c r="D349" s="100">
        <f>SUBTOTAL(9,D350:D355)</f>
        <v>195000</v>
      </c>
      <c r="E349" s="100">
        <f>SUBTOTAL(9,E350:E355)</f>
        <v>0</v>
      </c>
      <c r="F349" s="100">
        <f>G349-D349</f>
        <v>-195000</v>
      </c>
      <c r="G349" s="100">
        <f>SUBTOTAL(9,G350:G355)</f>
        <v>0</v>
      </c>
      <c r="H349" s="101" t="str">
        <f>IF(C349&lt;&gt;0,E349/C349,"-")</f>
        <v>-</v>
      </c>
      <c r="I349" s="101">
        <f>IF(D349&lt;&gt;0,E349/D349,"-")</f>
        <v>0</v>
      </c>
      <c r="J349" s="100">
        <f>SUBTOTAL(9,J350:J355)</f>
        <v>195000</v>
      </c>
      <c r="K349" s="100">
        <f>SUBTOTAL(9,K350:K355)</f>
        <v>195000</v>
      </c>
      <c r="L349" s="100">
        <f>SUBTOTAL(9,L350:L355)</f>
        <v>995000</v>
      </c>
    </row>
    <row r="350" spans="1:12" ht="22.5" hidden="1" customHeight="1" x14ac:dyDescent="0.25">
      <c r="A350" s="70"/>
      <c r="B350" s="70"/>
      <c r="C350" s="71"/>
      <c r="D350" s="98"/>
      <c r="E350" s="98"/>
      <c r="F350" s="98"/>
      <c r="G350" s="98"/>
      <c r="H350" s="102"/>
      <c r="I350" s="102"/>
      <c r="J350" s="98"/>
      <c r="K350" s="98"/>
      <c r="L350" s="98"/>
    </row>
    <row r="351" spans="1:12" ht="409.6" hidden="1" customHeight="1" x14ac:dyDescent="0.25">
      <c r="A351" s="103" t="s">
        <v>353</v>
      </c>
      <c r="B351" s="103" t="s">
        <v>354</v>
      </c>
      <c r="C351" s="98">
        <f>SUBTOTAL(9,C352:C354)</f>
        <v>0</v>
      </c>
      <c r="D351" s="98">
        <f>SUBTOTAL(9,D352:D354)</f>
        <v>195000</v>
      </c>
      <c r="E351" s="98">
        <f>SUBTOTAL(9,E352:E354)</f>
        <v>0</v>
      </c>
      <c r="F351" s="98">
        <f>G351-D351</f>
        <v>-195000</v>
      </c>
      <c r="G351" s="98">
        <f>SUBTOTAL(9,G352:G354)</f>
        <v>0</v>
      </c>
      <c r="H351" s="102" t="str">
        <f>IF(C351&lt;&gt;0,E351/C351,"-")</f>
        <v>-</v>
      </c>
      <c r="I351" s="102">
        <f>IF(D351&lt;&gt;0,E351/D351,"-")</f>
        <v>0</v>
      </c>
      <c r="J351" s="98">
        <f>SUBTOTAL(9,J352:J354)</f>
        <v>195000</v>
      </c>
      <c r="K351" s="98">
        <f>SUBTOTAL(9,K352:K354)</f>
        <v>195000</v>
      </c>
      <c r="L351" s="98">
        <f>SUBTOTAL(9,L352:L354)</f>
        <v>995000</v>
      </c>
    </row>
    <row r="352" spans="1:12" ht="30" hidden="1" customHeight="1" x14ac:dyDescent="0.25">
      <c r="A352" s="70"/>
      <c r="B352" s="70"/>
      <c r="C352" s="71"/>
      <c r="D352" s="104"/>
      <c r="E352" s="104"/>
      <c r="F352" s="104"/>
      <c r="G352" s="78"/>
      <c r="H352" s="79"/>
      <c r="I352" s="79"/>
      <c r="J352" s="78"/>
      <c r="K352" s="78"/>
      <c r="L352" s="78"/>
    </row>
    <row r="353" spans="1:12" ht="15" customHeight="1" x14ac:dyDescent="0.25">
      <c r="A353" s="105" t="s">
        <v>353</v>
      </c>
      <c r="B353" s="105" t="s">
        <v>354</v>
      </c>
      <c r="C353" s="106">
        <v>0</v>
      </c>
      <c r="D353" s="106">
        <v>195000</v>
      </c>
      <c r="E353" s="106">
        <v>0</v>
      </c>
      <c r="F353" s="106">
        <f>G353-D353</f>
        <v>-195000</v>
      </c>
      <c r="G353" s="106"/>
      <c r="H353" s="107" t="str">
        <f>IF(C353&lt;&gt;0,0/C353,"-")</f>
        <v>-</v>
      </c>
      <c r="I353" s="107">
        <f>IF(D353&lt;&gt;0,E353/D353,"-")</f>
        <v>0</v>
      </c>
      <c r="J353" s="106">
        <v>195000</v>
      </c>
      <c r="K353" s="108">
        <v>195000</v>
      </c>
      <c r="L353" s="108">
        <v>995000</v>
      </c>
    </row>
    <row r="354" spans="1:12" hidden="1" x14ac:dyDescent="0.25">
      <c r="A354" s="70"/>
      <c r="B354" s="70"/>
      <c r="C354" s="71"/>
      <c r="D354" s="106"/>
      <c r="E354" s="106"/>
      <c r="F354" s="106"/>
      <c r="G354" s="106"/>
      <c r="H354" s="107"/>
      <c r="I354" s="107"/>
      <c r="J354" s="106"/>
      <c r="K354" s="106"/>
      <c r="L354" s="106"/>
    </row>
    <row r="355" spans="1:12" hidden="1" x14ac:dyDescent="0.25">
      <c r="A355" s="70"/>
      <c r="B355" s="70"/>
      <c r="C355" s="71"/>
      <c r="D355" s="71"/>
      <c r="E355" s="71"/>
      <c r="F355" s="71"/>
      <c r="G355" s="78"/>
      <c r="H355" s="79"/>
      <c r="I355" s="79"/>
      <c r="J355" s="78"/>
      <c r="K355" s="78"/>
      <c r="L355" s="78"/>
    </row>
    <row r="356" spans="1:12" ht="20.100000000000001" hidden="1" customHeight="1" x14ac:dyDescent="0.25">
      <c r="A356" s="70"/>
      <c r="B356" s="70"/>
      <c r="C356" s="71"/>
      <c r="D356" s="71"/>
      <c r="E356" s="71"/>
      <c r="F356" s="71"/>
      <c r="G356" s="78"/>
      <c r="H356" s="79"/>
      <c r="I356" s="79"/>
      <c r="J356" s="78"/>
      <c r="K356" s="78"/>
      <c r="L356" s="78"/>
    </row>
    <row r="357" spans="1:12" ht="20.100000000000001" hidden="1" customHeight="1" x14ac:dyDescent="0.25">
      <c r="A357" s="70"/>
      <c r="B357" s="70"/>
      <c r="C357" s="71"/>
      <c r="D357" s="71"/>
      <c r="E357" s="71"/>
      <c r="F357" s="71"/>
      <c r="G357" s="78"/>
      <c r="H357" s="79"/>
      <c r="I357" s="79"/>
      <c r="J357" s="78"/>
      <c r="K357" s="78"/>
      <c r="L357" s="78"/>
    </row>
    <row r="358" spans="1:12" ht="20.100000000000001" hidden="1" customHeight="1" x14ac:dyDescent="0.25">
      <c r="A358" s="70"/>
      <c r="B358" s="70"/>
      <c r="C358" s="71"/>
      <c r="D358" s="71"/>
      <c r="E358" s="71"/>
      <c r="F358" s="71"/>
      <c r="G358" s="78"/>
      <c r="H358" s="79"/>
      <c r="I358" s="79"/>
      <c r="J358" s="78"/>
      <c r="K358" s="78"/>
      <c r="L358" s="78"/>
    </row>
    <row r="359" spans="1:12" ht="20.100000000000001" hidden="1" customHeight="1" x14ac:dyDescent="0.25">
      <c r="A359" s="70"/>
      <c r="B359" s="70"/>
      <c r="C359" s="71"/>
      <c r="D359" s="71"/>
      <c r="E359" s="71"/>
      <c r="F359" s="71"/>
      <c r="G359" s="78"/>
      <c r="H359" s="79"/>
      <c r="I359" s="79"/>
      <c r="J359" s="78"/>
      <c r="K359" s="78"/>
      <c r="L359" s="78"/>
    </row>
    <row r="360" spans="1:12" ht="20.100000000000001" hidden="1" customHeight="1" x14ac:dyDescent="0.25">
      <c r="A360" s="70"/>
      <c r="B360" s="70"/>
      <c r="C360" s="71"/>
      <c r="D360" s="71"/>
      <c r="E360" s="71"/>
      <c r="F360" s="71"/>
      <c r="G360" s="78"/>
      <c r="H360" s="79"/>
      <c r="I360" s="79"/>
      <c r="J360" s="78"/>
      <c r="K360" s="78"/>
      <c r="L360" s="78"/>
    </row>
    <row r="361" spans="1:12" s="4" customFormat="1" ht="409.6" hidden="1" customHeight="1" x14ac:dyDescent="0.25">
      <c r="A361" s="80" t="s">
        <v>355</v>
      </c>
      <c r="B361" s="80" t="s">
        <v>356</v>
      </c>
      <c r="C361" s="81">
        <f>SUBTOTAL(9,C362:C382)</f>
        <v>0</v>
      </c>
      <c r="D361" s="81">
        <f>SUBTOTAL(9,D362:D382)</f>
        <v>1229305</v>
      </c>
      <c r="E361" s="81">
        <f>SUBTOTAL(9,E362:E382)</f>
        <v>994133.57</v>
      </c>
      <c r="F361" s="81">
        <f>G361-D361</f>
        <v>-1229305</v>
      </c>
      <c r="G361" s="81">
        <f>SUBTOTAL(9,G362:G382)</f>
        <v>0</v>
      </c>
      <c r="H361" s="82" t="str">
        <f>IF(C361&lt;&gt;0,E361/C361,"-")</f>
        <v>-</v>
      </c>
      <c r="I361" s="82">
        <f>IF(D361&lt;&gt;0,E361/D361,"-")</f>
        <v>0.80869562069624701</v>
      </c>
      <c r="J361" s="81">
        <f>SUBTOTAL(9,J362:J382)</f>
        <v>0</v>
      </c>
      <c r="K361" s="81">
        <f>SUBTOTAL(9,K362:K382)</f>
        <v>100000</v>
      </c>
      <c r="L361" s="81">
        <f>SUBTOTAL(9,L362:L382)</f>
        <v>1500000</v>
      </c>
    </row>
    <row r="362" spans="1:12" ht="30" hidden="1" customHeight="1" x14ac:dyDescent="0.25">
      <c r="A362" s="70"/>
      <c r="B362" s="57"/>
      <c r="C362" s="83"/>
      <c r="D362" s="83"/>
      <c r="E362" s="83"/>
      <c r="F362" s="83"/>
      <c r="G362" s="78"/>
      <c r="H362" s="79"/>
      <c r="I362" s="79"/>
      <c r="J362" s="78"/>
      <c r="K362" s="78"/>
      <c r="L362" s="78"/>
    </row>
    <row r="363" spans="1:12" s="4" customFormat="1" ht="409.6" hidden="1" customHeight="1" x14ac:dyDescent="0.25">
      <c r="A363" s="84" t="s">
        <v>355</v>
      </c>
      <c r="B363" s="84" t="s">
        <v>356</v>
      </c>
      <c r="C363" s="85">
        <f>SUBTOTAL(9,C364:C381)</f>
        <v>0</v>
      </c>
      <c r="D363" s="85">
        <f>SUBTOTAL(9,D364:D381)</f>
        <v>1229305</v>
      </c>
      <c r="E363" s="85">
        <f>SUBTOTAL(9,E364:E381)</f>
        <v>994133.57</v>
      </c>
      <c r="F363" s="85">
        <f>G363-D363</f>
        <v>-1229305</v>
      </c>
      <c r="G363" s="85">
        <f>SUBTOTAL(9,G364:G381)</f>
        <v>0</v>
      </c>
      <c r="H363" s="86" t="str">
        <f>IF(C363&lt;&gt;0,E363/C363,"-")</f>
        <v>-</v>
      </c>
      <c r="I363" s="86">
        <f>IF(D363&lt;&gt;0,E363/D363,"-")</f>
        <v>0.80869562069624701</v>
      </c>
      <c r="J363" s="85">
        <f>SUBTOTAL(9,J364:J381)</f>
        <v>0</v>
      </c>
      <c r="K363" s="85">
        <f>SUBTOTAL(9,K364:K381)</f>
        <v>100000</v>
      </c>
      <c r="L363" s="85">
        <f>SUBTOTAL(9,L364:L381)</f>
        <v>1500000</v>
      </c>
    </row>
    <row r="364" spans="1:12" ht="30" hidden="1" customHeight="1" x14ac:dyDescent="0.25">
      <c r="A364" s="70"/>
      <c r="B364" s="70"/>
      <c r="C364" s="71"/>
      <c r="D364" s="87"/>
      <c r="E364" s="87"/>
      <c r="F364" s="87"/>
      <c r="G364" s="78"/>
      <c r="H364" s="79"/>
      <c r="I364" s="79"/>
      <c r="J364" s="78"/>
      <c r="K364" s="78"/>
      <c r="L364" s="78"/>
    </row>
    <row r="365" spans="1:12" ht="409.6" hidden="1" customHeight="1" x14ac:dyDescent="0.25">
      <c r="A365" s="88" t="s">
        <v>355</v>
      </c>
      <c r="B365" s="88" t="s">
        <v>356</v>
      </c>
      <c r="C365" s="89">
        <f>SUBTOTAL(9,C366:C380)</f>
        <v>0</v>
      </c>
      <c r="D365" s="89">
        <f>SUBTOTAL(9,D366:D380)</f>
        <v>1229305</v>
      </c>
      <c r="E365" s="89">
        <f>SUBTOTAL(9,E366:E380)</f>
        <v>994133.57</v>
      </c>
      <c r="F365" s="89">
        <f>G365-D365</f>
        <v>-1229305</v>
      </c>
      <c r="G365" s="89">
        <f>SUBTOTAL(9,G366:G380)</f>
        <v>0</v>
      </c>
      <c r="H365" s="90" t="str">
        <f>IF(C365&lt;&gt;0,E365/C365,"-")</f>
        <v>-</v>
      </c>
      <c r="I365" s="90">
        <f>IF(D365&lt;&gt;0,E365/D365,"-")</f>
        <v>0.80869562069624701</v>
      </c>
      <c r="J365" s="89">
        <f>SUBTOTAL(9,J366:J380)</f>
        <v>0</v>
      </c>
      <c r="K365" s="89">
        <f>SUBTOTAL(9,K366:K380)</f>
        <v>100000</v>
      </c>
      <c r="L365" s="89">
        <f>SUBTOTAL(9,L366:L380)</f>
        <v>1500000</v>
      </c>
    </row>
    <row r="366" spans="1:12" ht="30" hidden="1" customHeight="1" x14ac:dyDescent="0.25">
      <c r="A366" s="70"/>
      <c r="B366" s="70"/>
      <c r="C366" s="71"/>
      <c r="D366" s="91"/>
      <c r="E366" s="91"/>
      <c r="F366" s="91"/>
      <c r="G366" s="78"/>
      <c r="H366" s="79"/>
      <c r="I366" s="79"/>
      <c r="J366" s="78"/>
      <c r="K366" s="78"/>
      <c r="L366" s="78"/>
    </row>
    <row r="367" spans="1:12" ht="409.6" hidden="1" customHeight="1" x14ac:dyDescent="0.25">
      <c r="A367" s="92" t="s">
        <v>355</v>
      </c>
      <c r="B367" s="92" t="s">
        <v>356</v>
      </c>
      <c r="C367" s="93">
        <f>SUBTOTAL(9,C368:C379)</f>
        <v>0</v>
      </c>
      <c r="D367" s="93">
        <f>SUBTOTAL(9,D368:D379)</f>
        <v>1229305</v>
      </c>
      <c r="E367" s="93">
        <f>SUBTOTAL(9,E368:E379)</f>
        <v>994133.57</v>
      </c>
      <c r="F367" s="93">
        <f>G367-D367</f>
        <v>-1229305</v>
      </c>
      <c r="G367" s="93">
        <f>SUBTOTAL(9,G368:G379)</f>
        <v>0</v>
      </c>
      <c r="H367" s="94" t="str">
        <f>IF(C367&lt;&gt;0,E367/C367,"-")</f>
        <v>-</v>
      </c>
      <c r="I367" s="94">
        <f>IF(D367&lt;&gt;0,E367/D367,"-")</f>
        <v>0.80869562069624701</v>
      </c>
      <c r="J367" s="93">
        <f>SUBTOTAL(9,J368:J379)</f>
        <v>0</v>
      </c>
      <c r="K367" s="93">
        <f>SUBTOTAL(9,K368:K379)</f>
        <v>100000</v>
      </c>
      <c r="L367" s="93">
        <f>SUBTOTAL(9,L368:L379)</f>
        <v>1500000</v>
      </c>
    </row>
    <row r="368" spans="1:12" ht="30" hidden="1" customHeight="1" x14ac:dyDescent="0.25">
      <c r="A368" s="70"/>
      <c r="B368" s="70"/>
      <c r="C368" s="71"/>
      <c r="D368" s="6"/>
      <c r="E368" s="6"/>
      <c r="F368" s="6"/>
      <c r="G368" s="78"/>
      <c r="H368" s="79"/>
      <c r="I368" s="79"/>
      <c r="J368" s="78"/>
      <c r="K368" s="78"/>
      <c r="L368" s="78"/>
    </row>
    <row r="369" spans="1:12" ht="409.6" hidden="1" customHeight="1" x14ac:dyDescent="0.25">
      <c r="A369" s="95" t="s">
        <v>355</v>
      </c>
      <c r="B369" s="95" t="s">
        <v>356</v>
      </c>
      <c r="C369" s="96">
        <f>SUBTOTAL(9,C370:C378)</f>
        <v>0</v>
      </c>
      <c r="D369" s="96">
        <f>SUBTOTAL(9,D370:D378)</f>
        <v>1229305</v>
      </c>
      <c r="E369" s="96">
        <f>SUBTOTAL(9,E370:E378)</f>
        <v>994133.57</v>
      </c>
      <c r="F369" s="96">
        <f>G369-D369</f>
        <v>-1229305</v>
      </c>
      <c r="G369" s="96">
        <f>SUBTOTAL(9,G370:G378)</f>
        <v>0</v>
      </c>
      <c r="H369" s="97" t="str">
        <f>IF(C369&lt;&gt;0,E369/C369,"-")</f>
        <v>-</v>
      </c>
      <c r="I369" s="97">
        <f>IF(D369&lt;&gt;0,E369/D369,"-")</f>
        <v>0.80869562069624701</v>
      </c>
      <c r="J369" s="96">
        <f>SUBTOTAL(9,J370:J378)</f>
        <v>0</v>
      </c>
      <c r="K369" s="96">
        <f>SUBTOTAL(9,K370:K378)</f>
        <v>100000</v>
      </c>
      <c r="L369" s="96">
        <f>SUBTOTAL(9,L370:L378)</f>
        <v>1500000</v>
      </c>
    </row>
    <row r="370" spans="1:12" ht="30" hidden="1" customHeight="1" x14ac:dyDescent="0.25">
      <c r="A370" s="70"/>
      <c r="B370" s="70"/>
      <c r="C370" s="71"/>
      <c r="D370" s="98"/>
      <c r="E370" s="98"/>
      <c r="F370" s="98"/>
      <c r="G370" s="78"/>
      <c r="H370" s="79"/>
      <c r="I370" s="79"/>
      <c r="J370" s="78"/>
      <c r="K370" s="78"/>
      <c r="L370" s="78"/>
    </row>
    <row r="371" spans="1:12" ht="409.6" hidden="1" customHeight="1" x14ac:dyDescent="0.25">
      <c r="A371" s="99" t="s">
        <v>355</v>
      </c>
      <c r="B371" s="99" t="s">
        <v>356</v>
      </c>
      <c r="C371" s="100">
        <f>SUBTOTAL(9,C372:C377)</f>
        <v>0</v>
      </c>
      <c r="D371" s="100">
        <f>SUBTOTAL(9,D372:D377)</f>
        <v>1229305</v>
      </c>
      <c r="E371" s="100">
        <f>SUBTOTAL(9,E372:E377)</f>
        <v>994133.57</v>
      </c>
      <c r="F371" s="100">
        <f>G371-D371</f>
        <v>-1229305</v>
      </c>
      <c r="G371" s="100">
        <f>SUBTOTAL(9,G372:G377)</f>
        <v>0</v>
      </c>
      <c r="H371" s="101" t="str">
        <f>IF(C371&lt;&gt;0,E371/C371,"-")</f>
        <v>-</v>
      </c>
      <c r="I371" s="101">
        <f>IF(D371&lt;&gt;0,E371/D371,"-")</f>
        <v>0.80869562069624701</v>
      </c>
      <c r="J371" s="100">
        <f>SUBTOTAL(9,J372:J377)</f>
        <v>0</v>
      </c>
      <c r="K371" s="100">
        <f>SUBTOTAL(9,K372:K377)</f>
        <v>100000</v>
      </c>
      <c r="L371" s="100">
        <f>SUBTOTAL(9,L372:L377)</f>
        <v>1500000</v>
      </c>
    </row>
    <row r="372" spans="1:12" ht="22.5" hidden="1" customHeight="1" x14ac:dyDescent="0.25">
      <c r="A372" s="70"/>
      <c r="B372" s="70"/>
      <c r="C372" s="71"/>
      <c r="D372" s="98"/>
      <c r="E372" s="98"/>
      <c r="F372" s="98"/>
      <c r="G372" s="98"/>
      <c r="H372" s="102"/>
      <c r="I372" s="102"/>
      <c r="J372" s="98"/>
      <c r="K372" s="98"/>
      <c r="L372" s="98"/>
    </row>
    <row r="373" spans="1:12" ht="409.6" hidden="1" customHeight="1" x14ac:dyDescent="0.25">
      <c r="A373" s="103" t="s">
        <v>355</v>
      </c>
      <c r="B373" s="103" t="s">
        <v>356</v>
      </c>
      <c r="C373" s="98">
        <f>SUBTOTAL(9,C374:C376)</f>
        <v>0</v>
      </c>
      <c r="D373" s="98">
        <f>SUBTOTAL(9,D374:D376)</f>
        <v>1229305</v>
      </c>
      <c r="E373" s="98">
        <f>SUBTOTAL(9,E374:E376)</f>
        <v>994133.57</v>
      </c>
      <c r="F373" s="98">
        <f>G373-D373</f>
        <v>-1229305</v>
      </c>
      <c r="G373" s="98">
        <f>SUBTOTAL(9,G374:G376)</f>
        <v>0</v>
      </c>
      <c r="H373" s="102" t="str">
        <f>IF(C373&lt;&gt;0,E373/C373,"-")</f>
        <v>-</v>
      </c>
      <c r="I373" s="102">
        <f>IF(D373&lt;&gt;0,E373/D373,"-")</f>
        <v>0.80869562069624701</v>
      </c>
      <c r="J373" s="98">
        <f>SUBTOTAL(9,J374:J376)</f>
        <v>0</v>
      </c>
      <c r="K373" s="98">
        <f>SUBTOTAL(9,K374:K376)</f>
        <v>100000</v>
      </c>
      <c r="L373" s="98">
        <f>SUBTOTAL(9,L374:L376)</f>
        <v>1500000</v>
      </c>
    </row>
    <row r="374" spans="1:12" ht="30" hidden="1" customHeight="1" x14ac:dyDescent="0.25">
      <c r="A374" s="70"/>
      <c r="B374" s="70"/>
      <c r="C374" s="71"/>
      <c r="D374" s="104"/>
      <c r="E374" s="104"/>
      <c r="F374" s="104"/>
      <c r="G374" s="78"/>
      <c r="H374" s="79"/>
      <c r="I374" s="79"/>
      <c r="J374" s="78"/>
      <c r="K374" s="78"/>
      <c r="L374" s="78"/>
    </row>
    <row r="375" spans="1:12" ht="15" customHeight="1" x14ac:dyDescent="0.25">
      <c r="A375" s="105" t="s">
        <v>355</v>
      </c>
      <c r="B375" s="105" t="s">
        <v>356</v>
      </c>
      <c r="C375" s="106">
        <v>0</v>
      </c>
      <c r="D375" s="106">
        <v>1229305</v>
      </c>
      <c r="E375" s="106">
        <v>994133.57</v>
      </c>
      <c r="F375" s="106">
        <f>G375-D375</f>
        <v>-1229305</v>
      </c>
      <c r="G375" s="106"/>
      <c r="H375" s="107" t="str">
        <f>IF(C375&lt;&gt;0,0/C375,"-")</f>
        <v>-</v>
      </c>
      <c r="I375" s="107">
        <f>IF(D375&lt;&gt;0,E375/D375,"-")</f>
        <v>0.80869562069624701</v>
      </c>
      <c r="J375" s="106">
        <v>0</v>
      </c>
      <c r="K375" s="108">
        <v>100000</v>
      </c>
      <c r="L375" s="108">
        <v>1500000</v>
      </c>
    </row>
    <row r="376" spans="1:12" hidden="1" x14ac:dyDescent="0.25">
      <c r="A376" s="70"/>
      <c r="B376" s="70"/>
      <c r="C376" s="71"/>
      <c r="D376" s="106"/>
      <c r="E376" s="106"/>
      <c r="F376" s="106"/>
      <c r="G376" s="106"/>
      <c r="H376" s="107"/>
      <c r="I376" s="107"/>
      <c r="J376" s="106"/>
      <c r="K376" s="106"/>
      <c r="L376" s="106"/>
    </row>
    <row r="377" spans="1:12" hidden="1" x14ac:dyDescent="0.25">
      <c r="A377" s="70"/>
      <c r="B377" s="70"/>
      <c r="C377" s="71"/>
      <c r="D377" s="71"/>
      <c r="E377" s="71"/>
      <c r="F377" s="71"/>
      <c r="G377" s="78"/>
      <c r="H377" s="79"/>
      <c r="I377" s="79"/>
      <c r="J377" s="78"/>
      <c r="K377" s="78"/>
      <c r="L377" s="78"/>
    </row>
    <row r="378" spans="1:12" ht="20.100000000000001" hidden="1" customHeight="1" x14ac:dyDescent="0.25">
      <c r="A378" s="70"/>
      <c r="B378" s="70"/>
      <c r="C378" s="71"/>
      <c r="D378" s="71"/>
      <c r="E378" s="71"/>
      <c r="F378" s="71"/>
      <c r="G378" s="78"/>
      <c r="H378" s="79"/>
      <c r="I378" s="79"/>
      <c r="J378" s="78"/>
      <c r="K378" s="78"/>
      <c r="L378" s="78"/>
    </row>
    <row r="379" spans="1:12" ht="20.100000000000001" hidden="1" customHeight="1" x14ac:dyDescent="0.25">
      <c r="A379" s="70"/>
      <c r="B379" s="70"/>
      <c r="C379" s="71"/>
      <c r="D379" s="71"/>
      <c r="E379" s="71"/>
      <c r="F379" s="71"/>
      <c r="G379" s="78"/>
      <c r="H379" s="79"/>
      <c r="I379" s="79"/>
      <c r="J379" s="78"/>
      <c r="K379" s="78"/>
      <c r="L379" s="78"/>
    </row>
    <row r="380" spans="1:12" ht="20.100000000000001" hidden="1" customHeight="1" x14ac:dyDescent="0.25">
      <c r="A380" s="70"/>
      <c r="B380" s="70"/>
      <c r="C380" s="71"/>
      <c r="D380" s="71"/>
      <c r="E380" s="71"/>
      <c r="F380" s="71"/>
      <c r="G380" s="78"/>
      <c r="H380" s="79"/>
      <c r="I380" s="79"/>
      <c r="J380" s="78"/>
      <c r="K380" s="78"/>
      <c r="L380" s="78"/>
    </row>
    <row r="381" spans="1:12" ht="20.100000000000001" hidden="1" customHeight="1" x14ac:dyDescent="0.25">
      <c r="A381" s="70"/>
      <c r="B381" s="70"/>
      <c r="C381" s="71"/>
      <c r="D381" s="71"/>
      <c r="E381" s="71"/>
      <c r="F381" s="71"/>
      <c r="G381" s="78"/>
      <c r="H381" s="79"/>
      <c r="I381" s="79"/>
      <c r="J381" s="78"/>
      <c r="K381" s="78"/>
      <c r="L381" s="78"/>
    </row>
    <row r="382" spans="1:12" ht="20.100000000000001" hidden="1" customHeight="1" x14ac:dyDescent="0.25">
      <c r="A382" s="70"/>
      <c r="B382" s="70"/>
      <c r="C382" s="71"/>
      <c r="D382" s="71"/>
      <c r="E382" s="71"/>
      <c r="F382" s="71"/>
      <c r="G382" s="78"/>
      <c r="H382" s="79"/>
      <c r="I382" s="79"/>
      <c r="J382" s="78"/>
      <c r="K382" s="78"/>
      <c r="L382" s="78"/>
    </row>
    <row r="383" spans="1:12" s="4" customFormat="1" ht="409.6" hidden="1" customHeight="1" x14ac:dyDescent="0.25">
      <c r="A383" s="80" t="s">
        <v>357</v>
      </c>
      <c r="B383" s="80" t="s">
        <v>358</v>
      </c>
      <c r="C383" s="81">
        <f>SUBTOTAL(9,C384:C404)</f>
        <v>0</v>
      </c>
      <c r="D383" s="81">
        <f>SUBTOTAL(9,D384:D404)</f>
        <v>40000</v>
      </c>
      <c r="E383" s="81">
        <f>SUBTOTAL(9,E384:E404)</f>
        <v>0</v>
      </c>
      <c r="F383" s="81">
        <f>G383-D383</f>
        <v>-40000</v>
      </c>
      <c r="G383" s="81">
        <f>SUBTOTAL(9,G384:G404)</f>
        <v>0</v>
      </c>
      <c r="H383" s="82" t="str">
        <f>IF(C383&lt;&gt;0,E383/C383,"-")</f>
        <v>-</v>
      </c>
      <c r="I383" s="82">
        <f>IF(D383&lt;&gt;0,E383/D383,"-")</f>
        <v>0</v>
      </c>
      <c r="J383" s="81">
        <f>SUBTOTAL(9,J384:J404)</f>
        <v>40000</v>
      </c>
      <c r="K383" s="81">
        <f>SUBTOTAL(9,K384:K404)</f>
        <v>40000</v>
      </c>
      <c r="L383" s="81">
        <f>SUBTOTAL(9,L384:L404)</f>
        <v>40000</v>
      </c>
    </row>
    <row r="384" spans="1:12" ht="30" hidden="1" customHeight="1" x14ac:dyDescent="0.25">
      <c r="A384" s="70"/>
      <c r="B384" s="57"/>
      <c r="C384" s="83"/>
      <c r="D384" s="83"/>
      <c r="E384" s="83"/>
      <c r="F384" s="83"/>
      <c r="G384" s="78"/>
      <c r="H384" s="79"/>
      <c r="I384" s="79"/>
      <c r="J384" s="78"/>
      <c r="K384" s="78"/>
      <c r="L384" s="78"/>
    </row>
    <row r="385" spans="1:12" s="4" customFormat="1" ht="409.6" hidden="1" customHeight="1" x14ac:dyDescent="0.25">
      <c r="A385" s="84" t="s">
        <v>357</v>
      </c>
      <c r="B385" s="84" t="s">
        <v>358</v>
      </c>
      <c r="C385" s="85">
        <f>SUBTOTAL(9,C386:C403)</f>
        <v>0</v>
      </c>
      <c r="D385" s="85">
        <f>SUBTOTAL(9,D386:D403)</f>
        <v>40000</v>
      </c>
      <c r="E385" s="85">
        <f>SUBTOTAL(9,E386:E403)</f>
        <v>0</v>
      </c>
      <c r="F385" s="85">
        <f>G385-D385</f>
        <v>-40000</v>
      </c>
      <c r="G385" s="85">
        <f>SUBTOTAL(9,G386:G403)</f>
        <v>0</v>
      </c>
      <c r="H385" s="86" t="str">
        <f>IF(C385&lt;&gt;0,E385/C385,"-")</f>
        <v>-</v>
      </c>
      <c r="I385" s="86">
        <f>IF(D385&lt;&gt;0,E385/D385,"-")</f>
        <v>0</v>
      </c>
      <c r="J385" s="85">
        <f>SUBTOTAL(9,J386:J403)</f>
        <v>40000</v>
      </c>
      <c r="K385" s="85">
        <f>SUBTOTAL(9,K386:K403)</f>
        <v>40000</v>
      </c>
      <c r="L385" s="85">
        <f>SUBTOTAL(9,L386:L403)</f>
        <v>40000</v>
      </c>
    </row>
    <row r="386" spans="1:12" ht="30" hidden="1" customHeight="1" x14ac:dyDescent="0.25">
      <c r="A386" s="70"/>
      <c r="B386" s="70"/>
      <c r="C386" s="71"/>
      <c r="D386" s="87"/>
      <c r="E386" s="87"/>
      <c r="F386" s="87"/>
      <c r="G386" s="78"/>
      <c r="H386" s="79"/>
      <c r="I386" s="79"/>
      <c r="J386" s="78"/>
      <c r="K386" s="78"/>
      <c r="L386" s="78"/>
    </row>
    <row r="387" spans="1:12" ht="409.6" hidden="1" customHeight="1" x14ac:dyDescent="0.25">
      <c r="A387" s="88" t="s">
        <v>357</v>
      </c>
      <c r="B387" s="88" t="s">
        <v>358</v>
      </c>
      <c r="C387" s="89">
        <f>SUBTOTAL(9,C388:C402)</f>
        <v>0</v>
      </c>
      <c r="D387" s="89">
        <f>SUBTOTAL(9,D388:D402)</f>
        <v>40000</v>
      </c>
      <c r="E387" s="89">
        <f>SUBTOTAL(9,E388:E402)</f>
        <v>0</v>
      </c>
      <c r="F387" s="89">
        <f>G387-D387</f>
        <v>-40000</v>
      </c>
      <c r="G387" s="89">
        <f>SUBTOTAL(9,G388:G402)</f>
        <v>0</v>
      </c>
      <c r="H387" s="90" t="str">
        <f>IF(C387&lt;&gt;0,E387/C387,"-")</f>
        <v>-</v>
      </c>
      <c r="I387" s="90">
        <f>IF(D387&lt;&gt;0,E387/D387,"-")</f>
        <v>0</v>
      </c>
      <c r="J387" s="89">
        <f>SUBTOTAL(9,J388:J402)</f>
        <v>40000</v>
      </c>
      <c r="K387" s="89">
        <f>SUBTOTAL(9,K388:K402)</f>
        <v>40000</v>
      </c>
      <c r="L387" s="89">
        <f>SUBTOTAL(9,L388:L402)</f>
        <v>40000</v>
      </c>
    </row>
    <row r="388" spans="1:12" ht="30" hidden="1" customHeight="1" x14ac:dyDescent="0.25">
      <c r="A388" s="70"/>
      <c r="B388" s="70"/>
      <c r="C388" s="71"/>
      <c r="D388" s="91"/>
      <c r="E388" s="91"/>
      <c r="F388" s="91"/>
      <c r="G388" s="78"/>
      <c r="H388" s="79"/>
      <c r="I388" s="79"/>
      <c r="J388" s="78"/>
      <c r="K388" s="78"/>
      <c r="L388" s="78"/>
    </row>
    <row r="389" spans="1:12" ht="409.6" hidden="1" customHeight="1" x14ac:dyDescent="0.25">
      <c r="A389" s="92" t="s">
        <v>357</v>
      </c>
      <c r="B389" s="92" t="s">
        <v>358</v>
      </c>
      <c r="C389" s="93">
        <f>SUBTOTAL(9,C390:C401)</f>
        <v>0</v>
      </c>
      <c r="D389" s="93">
        <f>SUBTOTAL(9,D390:D401)</f>
        <v>40000</v>
      </c>
      <c r="E389" s="93">
        <f>SUBTOTAL(9,E390:E401)</f>
        <v>0</v>
      </c>
      <c r="F389" s="93">
        <f>G389-D389</f>
        <v>-40000</v>
      </c>
      <c r="G389" s="93">
        <f>SUBTOTAL(9,G390:G401)</f>
        <v>0</v>
      </c>
      <c r="H389" s="94" t="str">
        <f>IF(C389&lt;&gt;0,E389/C389,"-")</f>
        <v>-</v>
      </c>
      <c r="I389" s="94">
        <f>IF(D389&lt;&gt;0,E389/D389,"-")</f>
        <v>0</v>
      </c>
      <c r="J389" s="93">
        <f>SUBTOTAL(9,J390:J401)</f>
        <v>40000</v>
      </c>
      <c r="K389" s="93">
        <f>SUBTOTAL(9,K390:K401)</f>
        <v>40000</v>
      </c>
      <c r="L389" s="93">
        <f>SUBTOTAL(9,L390:L401)</f>
        <v>40000</v>
      </c>
    </row>
    <row r="390" spans="1:12" ht="30" hidden="1" customHeight="1" x14ac:dyDescent="0.25">
      <c r="A390" s="70"/>
      <c r="B390" s="70"/>
      <c r="C390" s="71"/>
      <c r="D390" s="6"/>
      <c r="E390" s="6"/>
      <c r="F390" s="6"/>
      <c r="G390" s="78"/>
      <c r="H390" s="79"/>
      <c r="I390" s="79"/>
      <c r="J390" s="78"/>
      <c r="K390" s="78"/>
      <c r="L390" s="78"/>
    </row>
    <row r="391" spans="1:12" ht="409.6" hidden="1" customHeight="1" x14ac:dyDescent="0.25">
      <c r="A391" s="95" t="s">
        <v>357</v>
      </c>
      <c r="B391" s="95" t="s">
        <v>358</v>
      </c>
      <c r="C391" s="96">
        <f>SUBTOTAL(9,C392:C400)</f>
        <v>0</v>
      </c>
      <c r="D391" s="96">
        <f>SUBTOTAL(9,D392:D400)</f>
        <v>40000</v>
      </c>
      <c r="E391" s="96">
        <f>SUBTOTAL(9,E392:E400)</f>
        <v>0</v>
      </c>
      <c r="F391" s="96">
        <f>G391-D391</f>
        <v>-40000</v>
      </c>
      <c r="G391" s="96">
        <f>SUBTOTAL(9,G392:G400)</f>
        <v>0</v>
      </c>
      <c r="H391" s="97" t="str">
        <f>IF(C391&lt;&gt;0,E391/C391,"-")</f>
        <v>-</v>
      </c>
      <c r="I391" s="97">
        <f>IF(D391&lt;&gt;0,E391/D391,"-")</f>
        <v>0</v>
      </c>
      <c r="J391" s="96">
        <f>SUBTOTAL(9,J392:J400)</f>
        <v>40000</v>
      </c>
      <c r="K391" s="96">
        <f>SUBTOTAL(9,K392:K400)</f>
        <v>40000</v>
      </c>
      <c r="L391" s="96">
        <f>SUBTOTAL(9,L392:L400)</f>
        <v>40000</v>
      </c>
    </row>
    <row r="392" spans="1:12" ht="30" hidden="1" customHeight="1" x14ac:dyDescent="0.25">
      <c r="A392" s="70"/>
      <c r="B392" s="70"/>
      <c r="C392" s="71"/>
      <c r="D392" s="98"/>
      <c r="E392" s="98"/>
      <c r="F392" s="98"/>
      <c r="G392" s="78"/>
      <c r="H392" s="79"/>
      <c r="I392" s="79"/>
      <c r="J392" s="78"/>
      <c r="K392" s="78"/>
      <c r="L392" s="78"/>
    </row>
    <row r="393" spans="1:12" ht="409.6" hidden="1" customHeight="1" x14ac:dyDescent="0.25">
      <c r="A393" s="99" t="s">
        <v>357</v>
      </c>
      <c r="B393" s="99" t="s">
        <v>358</v>
      </c>
      <c r="C393" s="100">
        <f>SUBTOTAL(9,C394:C399)</f>
        <v>0</v>
      </c>
      <c r="D393" s="100">
        <f>SUBTOTAL(9,D394:D399)</f>
        <v>40000</v>
      </c>
      <c r="E393" s="100">
        <f>SUBTOTAL(9,E394:E399)</f>
        <v>0</v>
      </c>
      <c r="F393" s="100">
        <f>G393-D393</f>
        <v>-40000</v>
      </c>
      <c r="G393" s="100">
        <f>SUBTOTAL(9,G394:G399)</f>
        <v>0</v>
      </c>
      <c r="H393" s="101" t="str">
        <f>IF(C393&lt;&gt;0,E393/C393,"-")</f>
        <v>-</v>
      </c>
      <c r="I393" s="101">
        <f>IF(D393&lt;&gt;0,E393/D393,"-")</f>
        <v>0</v>
      </c>
      <c r="J393" s="100">
        <f>SUBTOTAL(9,J394:J399)</f>
        <v>40000</v>
      </c>
      <c r="K393" s="100">
        <f>SUBTOTAL(9,K394:K399)</f>
        <v>40000</v>
      </c>
      <c r="L393" s="100">
        <f>SUBTOTAL(9,L394:L399)</f>
        <v>40000</v>
      </c>
    </row>
    <row r="394" spans="1:12" ht="22.5" hidden="1" customHeight="1" x14ac:dyDescent="0.25">
      <c r="A394" s="70"/>
      <c r="B394" s="70"/>
      <c r="C394" s="71"/>
      <c r="D394" s="98"/>
      <c r="E394" s="98"/>
      <c r="F394" s="98"/>
      <c r="G394" s="98"/>
      <c r="H394" s="102"/>
      <c r="I394" s="102"/>
      <c r="J394" s="98"/>
      <c r="K394" s="98"/>
      <c r="L394" s="98"/>
    </row>
    <row r="395" spans="1:12" ht="409.6" hidden="1" customHeight="1" x14ac:dyDescent="0.25">
      <c r="A395" s="103" t="s">
        <v>357</v>
      </c>
      <c r="B395" s="103" t="s">
        <v>358</v>
      </c>
      <c r="C395" s="98">
        <f>SUBTOTAL(9,C396:C398)</f>
        <v>0</v>
      </c>
      <c r="D395" s="98">
        <f>SUBTOTAL(9,D396:D398)</f>
        <v>40000</v>
      </c>
      <c r="E395" s="98">
        <f>SUBTOTAL(9,E396:E398)</f>
        <v>0</v>
      </c>
      <c r="F395" s="98">
        <f>G395-D395</f>
        <v>-40000</v>
      </c>
      <c r="G395" s="98">
        <f>SUBTOTAL(9,G396:G398)</f>
        <v>0</v>
      </c>
      <c r="H395" s="102" t="str">
        <f>IF(C395&lt;&gt;0,E395/C395,"-")</f>
        <v>-</v>
      </c>
      <c r="I395" s="102">
        <f>IF(D395&lt;&gt;0,E395/D395,"-")</f>
        <v>0</v>
      </c>
      <c r="J395" s="98">
        <f>SUBTOTAL(9,J396:J398)</f>
        <v>40000</v>
      </c>
      <c r="K395" s="98">
        <f>SUBTOTAL(9,K396:K398)</f>
        <v>40000</v>
      </c>
      <c r="L395" s="98">
        <f>SUBTOTAL(9,L396:L398)</f>
        <v>40000</v>
      </c>
    </row>
    <row r="396" spans="1:12" ht="30" hidden="1" customHeight="1" x14ac:dyDescent="0.25">
      <c r="A396" s="70"/>
      <c r="B396" s="70"/>
      <c r="C396" s="71"/>
      <c r="D396" s="104"/>
      <c r="E396" s="104"/>
      <c r="F396" s="104"/>
      <c r="G396" s="78"/>
      <c r="H396" s="79"/>
      <c r="I396" s="79"/>
      <c r="J396" s="78"/>
      <c r="K396" s="78"/>
      <c r="L396" s="78"/>
    </row>
    <row r="397" spans="1:12" ht="15" customHeight="1" x14ac:dyDescent="0.25">
      <c r="A397" s="105" t="s">
        <v>357</v>
      </c>
      <c r="B397" s="105" t="s">
        <v>358</v>
      </c>
      <c r="C397" s="106">
        <v>0</v>
      </c>
      <c r="D397" s="106">
        <v>40000</v>
      </c>
      <c r="E397" s="106">
        <v>0</v>
      </c>
      <c r="F397" s="106">
        <f>G397-D397</f>
        <v>-40000</v>
      </c>
      <c r="G397" s="106"/>
      <c r="H397" s="107" t="str">
        <f>IF(C397&lt;&gt;0,0/C397,"-")</f>
        <v>-</v>
      </c>
      <c r="I397" s="107">
        <f>IF(D397&lt;&gt;0,E397/D397,"-")</f>
        <v>0</v>
      </c>
      <c r="J397" s="106">
        <v>40000</v>
      </c>
      <c r="K397" s="108">
        <v>40000</v>
      </c>
      <c r="L397" s="108">
        <v>40000</v>
      </c>
    </row>
    <row r="398" spans="1:12" hidden="1" x14ac:dyDescent="0.25">
      <c r="A398" s="70"/>
      <c r="B398" s="70"/>
      <c r="C398" s="71"/>
      <c r="D398" s="106"/>
      <c r="E398" s="106"/>
      <c r="F398" s="106"/>
      <c r="G398" s="106"/>
      <c r="H398" s="107"/>
      <c r="I398" s="107"/>
      <c r="J398" s="106"/>
      <c r="K398" s="106"/>
      <c r="L398" s="106"/>
    </row>
    <row r="399" spans="1:12" hidden="1" x14ac:dyDescent="0.25">
      <c r="A399" s="70"/>
      <c r="B399" s="70"/>
      <c r="C399" s="71"/>
      <c r="D399" s="71"/>
      <c r="E399" s="71"/>
      <c r="F399" s="71"/>
      <c r="G399" s="78"/>
      <c r="H399" s="79"/>
      <c r="I399" s="79"/>
      <c r="J399" s="78"/>
      <c r="K399" s="78"/>
      <c r="L399" s="78"/>
    </row>
    <row r="400" spans="1:12" ht="20.100000000000001" hidden="1" customHeight="1" x14ac:dyDescent="0.25">
      <c r="A400" s="70"/>
      <c r="B400" s="70"/>
      <c r="C400" s="71"/>
      <c r="D400" s="71"/>
      <c r="E400" s="71"/>
      <c r="F400" s="71"/>
      <c r="G400" s="78"/>
      <c r="H400" s="79"/>
      <c r="I400" s="79"/>
      <c r="J400" s="78"/>
      <c r="K400" s="78"/>
      <c r="L400" s="78"/>
    </row>
    <row r="401" spans="1:12" ht="20.100000000000001" hidden="1" customHeight="1" x14ac:dyDescent="0.25">
      <c r="A401" s="70"/>
      <c r="B401" s="70"/>
      <c r="C401" s="71"/>
      <c r="D401" s="71"/>
      <c r="E401" s="71"/>
      <c r="F401" s="71"/>
      <c r="G401" s="78"/>
      <c r="H401" s="79"/>
      <c r="I401" s="79"/>
      <c r="J401" s="78"/>
      <c r="K401" s="78"/>
      <c r="L401" s="78"/>
    </row>
    <row r="402" spans="1:12" ht="20.100000000000001" hidden="1" customHeight="1" x14ac:dyDescent="0.25">
      <c r="A402" s="70"/>
      <c r="B402" s="70"/>
      <c r="C402" s="71"/>
      <c r="D402" s="71"/>
      <c r="E402" s="71"/>
      <c r="F402" s="71"/>
      <c r="G402" s="78"/>
      <c r="H402" s="79"/>
      <c r="I402" s="79"/>
      <c r="J402" s="78"/>
      <c r="K402" s="78"/>
      <c r="L402" s="78"/>
    </row>
    <row r="403" spans="1:12" ht="20.100000000000001" hidden="1" customHeight="1" x14ac:dyDescent="0.25">
      <c r="A403" s="70"/>
      <c r="B403" s="70"/>
      <c r="C403" s="71"/>
      <c r="D403" s="71"/>
      <c r="E403" s="71"/>
      <c r="F403" s="71"/>
      <c r="G403" s="78"/>
      <c r="H403" s="79"/>
      <c r="I403" s="79"/>
      <c r="J403" s="78"/>
      <c r="K403" s="78"/>
      <c r="L403" s="78"/>
    </row>
    <row r="404" spans="1:12" ht="20.100000000000001" hidden="1" customHeight="1" x14ac:dyDescent="0.25">
      <c r="A404" s="70"/>
      <c r="B404" s="70"/>
      <c r="C404" s="71"/>
      <c r="D404" s="71"/>
      <c r="E404" s="71"/>
      <c r="F404" s="71"/>
      <c r="G404" s="78"/>
      <c r="H404" s="79"/>
      <c r="I404" s="79"/>
      <c r="J404" s="78"/>
      <c r="K404" s="78"/>
      <c r="L404" s="78"/>
    </row>
    <row r="405" spans="1:12" s="4" customFormat="1" ht="409.6" hidden="1" customHeight="1" x14ac:dyDescent="0.25">
      <c r="A405" s="80" t="s">
        <v>359</v>
      </c>
      <c r="B405" s="80" t="s">
        <v>360</v>
      </c>
      <c r="C405" s="81">
        <f>SUBTOTAL(9,C406:C426)</f>
        <v>0</v>
      </c>
      <c r="D405" s="81">
        <f>SUBTOTAL(9,D406:D426)</f>
        <v>6602545</v>
      </c>
      <c r="E405" s="81">
        <f>SUBTOTAL(9,E406:E426)</f>
        <v>504953.53</v>
      </c>
      <c r="F405" s="81">
        <f>G405-D405</f>
        <v>-6602545</v>
      </c>
      <c r="G405" s="81">
        <f>SUBTOTAL(9,G406:G426)</f>
        <v>0</v>
      </c>
      <c r="H405" s="82" t="str">
        <f>IF(C405&lt;&gt;0,E405/C405,"-")</f>
        <v>-</v>
      </c>
      <c r="I405" s="82">
        <f>IF(D405&lt;&gt;0,E405/D405,"-")</f>
        <v>7.6478619986686952E-2</v>
      </c>
      <c r="J405" s="81">
        <f>SUBTOTAL(9,J406:J426)</f>
        <v>1592545</v>
      </c>
      <c r="K405" s="81">
        <f>SUBTOTAL(9,K406:K426)</f>
        <v>175000</v>
      </c>
      <c r="L405" s="81">
        <f>SUBTOTAL(9,L406:L426)</f>
        <v>175000</v>
      </c>
    </row>
    <row r="406" spans="1:12" ht="30" hidden="1" customHeight="1" x14ac:dyDescent="0.25">
      <c r="A406" s="70"/>
      <c r="B406" s="57"/>
      <c r="C406" s="83"/>
      <c r="D406" s="83"/>
      <c r="E406" s="83"/>
      <c r="F406" s="83"/>
      <c r="G406" s="78"/>
      <c r="H406" s="79"/>
      <c r="I406" s="79"/>
      <c r="J406" s="78"/>
      <c r="K406" s="78"/>
      <c r="L406" s="78"/>
    </row>
    <row r="407" spans="1:12" s="4" customFormat="1" ht="409.6" hidden="1" customHeight="1" x14ac:dyDescent="0.25">
      <c r="A407" s="84" t="s">
        <v>359</v>
      </c>
      <c r="B407" s="84" t="s">
        <v>360</v>
      </c>
      <c r="C407" s="85">
        <f>SUBTOTAL(9,C408:C425)</f>
        <v>0</v>
      </c>
      <c r="D407" s="85">
        <f>SUBTOTAL(9,D408:D425)</f>
        <v>6602545</v>
      </c>
      <c r="E407" s="85">
        <f>SUBTOTAL(9,E408:E425)</f>
        <v>504953.53</v>
      </c>
      <c r="F407" s="85">
        <f>G407-D407</f>
        <v>-6602545</v>
      </c>
      <c r="G407" s="85">
        <f>SUBTOTAL(9,G408:G425)</f>
        <v>0</v>
      </c>
      <c r="H407" s="86" t="str">
        <f>IF(C407&lt;&gt;0,E407/C407,"-")</f>
        <v>-</v>
      </c>
      <c r="I407" s="86">
        <f>IF(D407&lt;&gt;0,E407/D407,"-")</f>
        <v>7.6478619986686952E-2</v>
      </c>
      <c r="J407" s="85">
        <f>SUBTOTAL(9,J408:J425)</f>
        <v>1592545</v>
      </c>
      <c r="K407" s="85">
        <f>SUBTOTAL(9,K408:K425)</f>
        <v>175000</v>
      </c>
      <c r="L407" s="85">
        <f>SUBTOTAL(9,L408:L425)</f>
        <v>175000</v>
      </c>
    </row>
    <row r="408" spans="1:12" ht="30" hidden="1" customHeight="1" x14ac:dyDescent="0.25">
      <c r="A408" s="70"/>
      <c r="B408" s="70"/>
      <c r="C408" s="71"/>
      <c r="D408" s="87"/>
      <c r="E408" s="87"/>
      <c r="F408" s="87"/>
      <c r="G408" s="78"/>
      <c r="H408" s="79"/>
      <c r="I408" s="79"/>
      <c r="J408" s="78"/>
      <c r="K408" s="78"/>
      <c r="L408" s="78"/>
    </row>
    <row r="409" spans="1:12" ht="409.6" hidden="1" customHeight="1" x14ac:dyDescent="0.25">
      <c r="A409" s="88" t="s">
        <v>359</v>
      </c>
      <c r="B409" s="88" t="s">
        <v>360</v>
      </c>
      <c r="C409" s="89">
        <f>SUBTOTAL(9,C410:C424)</f>
        <v>0</v>
      </c>
      <c r="D409" s="89">
        <f>SUBTOTAL(9,D410:D424)</f>
        <v>6602545</v>
      </c>
      <c r="E409" s="89">
        <f>SUBTOTAL(9,E410:E424)</f>
        <v>504953.53</v>
      </c>
      <c r="F409" s="89">
        <f>G409-D409</f>
        <v>-6602545</v>
      </c>
      <c r="G409" s="89">
        <f>SUBTOTAL(9,G410:G424)</f>
        <v>0</v>
      </c>
      <c r="H409" s="90" t="str">
        <f>IF(C409&lt;&gt;0,E409/C409,"-")</f>
        <v>-</v>
      </c>
      <c r="I409" s="90">
        <f>IF(D409&lt;&gt;0,E409/D409,"-")</f>
        <v>7.6478619986686952E-2</v>
      </c>
      <c r="J409" s="89">
        <f>SUBTOTAL(9,J410:J424)</f>
        <v>1592545</v>
      </c>
      <c r="K409" s="89">
        <f>SUBTOTAL(9,K410:K424)</f>
        <v>175000</v>
      </c>
      <c r="L409" s="89">
        <f>SUBTOTAL(9,L410:L424)</f>
        <v>175000</v>
      </c>
    </row>
    <row r="410" spans="1:12" ht="30" hidden="1" customHeight="1" x14ac:dyDescent="0.25">
      <c r="A410" s="70"/>
      <c r="B410" s="70"/>
      <c r="C410" s="71"/>
      <c r="D410" s="91"/>
      <c r="E410" s="91"/>
      <c r="F410" s="91"/>
      <c r="G410" s="78"/>
      <c r="H410" s="79"/>
      <c r="I410" s="79"/>
      <c r="J410" s="78"/>
      <c r="K410" s="78"/>
      <c r="L410" s="78"/>
    </row>
    <row r="411" spans="1:12" ht="409.6" hidden="1" customHeight="1" x14ac:dyDescent="0.25">
      <c r="A411" s="92" t="s">
        <v>359</v>
      </c>
      <c r="B411" s="92" t="s">
        <v>360</v>
      </c>
      <c r="C411" s="93">
        <f>SUBTOTAL(9,C412:C423)</f>
        <v>0</v>
      </c>
      <c r="D411" s="93">
        <f>SUBTOTAL(9,D412:D423)</f>
        <v>6602545</v>
      </c>
      <c r="E411" s="93">
        <f>SUBTOTAL(9,E412:E423)</f>
        <v>504953.53</v>
      </c>
      <c r="F411" s="93">
        <f>G411-D411</f>
        <v>-6602545</v>
      </c>
      <c r="G411" s="93">
        <f>SUBTOTAL(9,G412:G423)</f>
        <v>0</v>
      </c>
      <c r="H411" s="94" t="str">
        <f>IF(C411&lt;&gt;0,E411/C411,"-")</f>
        <v>-</v>
      </c>
      <c r="I411" s="94">
        <f>IF(D411&lt;&gt;0,E411/D411,"-")</f>
        <v>7.6478619986686952E-2</v>
      </c>
      <c r="J411" s="93">
        <f>SUBTOTAL(9,J412:J423)</f>
        <v>1592545</v>
      </c>
      <c r="K411" s="93">
        <f>SUBTOTAL(9,K412:K423)</f>
        <v>175000</v>
      </c>
      <c r="L411" s="93">
        <f>SUBTOTAL(9,L412:L423)</f>
        <v>175000</v>
      </c>
    </row>
    <row r="412" spans="1:12" ht="30" hidden="1" customHeight="1" x14ac:dyDescent="0.25">
      <c r="A412" s="70"/>
      <c r="B412" s="70"/>
      <c r="C412" s="71"/>
      <c r="D412" s="6"/>
      <c r="E412" s="6"/>
      <c r="F412" s="6"/>
      <c r="G412" s="78"/>
      <c r="H412" s="79"/>
      <c r="I412" s="79"/>
      <c r="J412" s="78"/>
      <c r="K412" s="78"/>
      <c r="L412" s="78"/>
    </row>
    <row r="413" spans="1:12" ht="409.6" hidden="1" customHeight="1" x14ac:dyDescent="0.25">
      <c r="A413" s="95" t="s">
        <v>359</v>
      </c>
      <c r="B413" s="95" t="s">
        <v>360</v>
      </c>
      <c r="C413" s="96">
        <f>SUBTOTAL(9,C414:C422)</f>
        <v>0</v>
      </c>
      <c r="D413" s="96">
        <f>SUBTOTAL(9,D414:D422)</f>
        <v>6602545</v>
      </c>
      <c r="E413" s="96">
        <f>SUBTOTAL(9,E414:E422)</f>
        <v>504953.53</v>
      </c>
      <c r="F413" s="96">
        <f>G413-D413</f>
        <v>-6602545</v>
      </c>
      <c r="G413" s="96">
        <f>SUBTOTAL(9,G414:G422)</f>
        <v>0</v>
      </c>
      <c r="H413" s="97" t="str">
        <f>IF(C413&lt;&gt;0,E413/C413,"-")</f>
        <v>-</v>
      </c>
      <c r="I413" s="97">
        <f>IF(D413&lt;&gt;0,E413/D413,"-")</f>
        <v>7.6478619986686952E-2</v>
      </c>
      <c r="J413" s="96">
        <f>SUBTOTAL(9,J414:J422)</f>
        <v>1592545</v>
      </c>
      <c r="K413" s="96">
        <f>SUBTOTAL(9,K414:K422)</f>
        <v>175000</v>
      </c>
      <c r="L413" s="96">
        <f>SUBTOTAL(9,L414:L422)</f>
        <v>175000</v>
      </c>
    </row>
    <row r="414" spans="1:12" ht="30" hidden="1" customHeight="1" x14ac:dyDescent="0.25">
      <c r="A414" s="70"/>
      <c r="B414" s="70"/>
      <c r="C414" s="71"/>
      <c r="D414" s="98"/>
      <c r="E414" s="98"/>
      <c r="F414" s="98"/>
      <c r="G414" s="78"/>
      <c r="H414" s="79"/>
      <c r="I414" s="79"/>
      <c r="J414" s="78"/>
      <c r="K414" s="78"/>
      <c r="L414" s="78"/>
    </row>
    <row r="415" spans="1:12" ht="409.6" hidden="1" customHeight="1" x14ac:dyDescent="0.25">
      <c r="A415" s="99" t="s">
        <v>359</v>
      </c>
      <c r="B415" s="99" t="s">
        <v>360</v>
      </c>
      <c r="C415" s="100">
        <f>SUBTOTAL(9,C416:C421)</f>
        <v>0</v>
      </c>
      <c r="D415" s="100">
        <f>SUBTOTAL(9,D416:D421)</f>
        <v>6602545</v>
      </c>
      <c r="E415" s="100">
        <f>SUBTOTAL(9,E416:E421)</f>
        <v>504953.53</v>
      </c>
      <c r="F415" s="100">
        <f>G415-D415</f>
        <v>-6602545</v>
      </c>
      <c r="G415" s="100">
        <f>SUBTOTAL(9,G416:G421)</f>
        <v>0</v>
      </c>
      <c r="H415" s="101" t="str">
        <f>IF(C415&lt;&gt;0,E415/C415,"-")</f>
        <v>-</v>
      </c>
      <c r="I415" s="101">
        <f>IF(D415&lt;&gt;0,E415/D415,"-")</f>
        <v>7.6478619986686952E-2</v>
      </c>
      <c r="J415" s="100">
        <f>SUBTOTAL(9,J416:J421)</f>
        <v>1592545</v>
      </c>
      <c r="K415" s="100">
        <f>SUBTOTAL(9,K416:K421)</f>
        <v>175000</v>
      </c>
      <c r="L415" s="100">
        <f>SUBTOTAL(9,L416:L421)</f>
        <v>175000</v>
      </c>
    </row>
    <row r="416" spans="1:12" ht="22.5" hidden="1" customHeight="1" x14ac:dyDescent="0.25">
      <c r="A416" s="70"/>
      <c r="B416" s="70"/>
      <c r="C416" s="71"/>
      <c r="D416" s="98"/>
      <c r="E416" s="98"/>
      <c r="F416" s="98"/>
      <c r="G416" s="98"/>
      <c r="H416" s="102"/>
      <c r="I416" s="102"/>
      <c r="J416" s="98"/>
      <c r="K416" s="98"/>
      <c r="L416" s="98"/>
    </row>
    <row r="417" spans="1:12" ht="409.6" hidden="1" customHeight="1" x14ac:dyDescent="0.25">
      <c r="A417" s="103" t="s">
        <v>359</v>
      </c>
      <c r="B417" s="103" t="s">
        <v>360</v>
      </c>
      <c r="C417" s="98">
        <f>SUBTOTAL(9,C418:C420)</f>
        <v>0</v>
      </c>
      <c r="D417" s="98">
        <f>SUBTOTAL(9,D418:D420)</f>
        <v>6602545</v>
      </c>
      <c r="E417" s="98">
        <f>SUBTOTAL(9,E418:E420)</f>
        <v>504953.53</v>
      </c>
      <c r="F417" s="98">
        <f>G417-D417</f>
        <v>-6602545</v>
      </c>
      <c r="G417" s="98">
        <f>SUBTOTAL(9,G418:G420)</f>
        <v>0</v>
      </c>
      <c r="H417" s="102" t="str">
        <f>IF(C417&lt;&gt;0,E417/C417,"-")</f>
        <v>-</v>
      </c>
      <c r="I417" s="102">
        <f>IF(D417&lt;&gt;0,E417/D417,"-")</f>
        <v>7.6478619986686952E-2</v>
      </c>
      <c r="J417" s="98">
        <f>SUBTOTAL(9,J418:J420)</f>
        <v>1592545</v>
      </c>
      <c r="K417" s="98">
        <f>SUBTOTAL(9,K418:K420)</f>
        <v>175000</v>
      </c>
      <c r="L417" s="98">
        <f>SUBTOTAL(9,L418:L420)</f>
        <v>175000</v>
      </c>
    </row>
    <row r="418" spans="1:12" ht="30" hidden="1" customHeight="1" x14ac:dyDescent="0.25">
      <c r="A418" s="70"/>
      <c r="B418" s="70"/>
      <c r="C418" s="71"/>
      <c r="D418" s="104"/>
      <c r="E418" s="104"/>
      <c r="F418" s="104"/>
      <c r="G418" s="78"/>
      <c r="H418" s="79"/>
      <c r="I418" s="79"/>
      <c r="J418" s="78"/>
      <c r="K418" s="78"/>
      <c r="L418" s="78"/>
    </row>
    <row r="419" spans="1:12" ht="15" customHeight="1" x14ac:dyDescent="0.25">
      <c r="A419" s="105" t="s">
        <v>359</v>
      </c>
      <c r="B419" s="105" t="s">
        <v>360</v>
      </c>
      <c r="C419" s="106">
        <v>0</v>
      </c>
      <c r="D419" s="106">
        <v>6602545</v>
      </c>
      <c r="E419" s="106">
        <v>504953.53</v>
      </c>
      <c r="F419" s="106">
        <f>G419-D419</f>
        <v>-6602545</v>
      </c>
      <c r="G419" s="106"/>
      <c r="H419" s="107" t="str">
        <f>IF(C419&lt;&gt;0,0/C419,"-")</f>
        <v>-</v>
      </c>
      <c r="I419" s="107">
        <f>IF(D419&lt;&gt;0,E419/D419,"-")</f>
        <v>7.6478619986686952E-2</v>
      </c>
      <c r="J419" s="106">
        <v>1592545</v>
      </c>
      <c r="K419" s="108">
        <v>175000</v>
      </c>
      <c r="L419" s="108">
        <v>175000</v>
      </c>
    </row>
    <row r="420" spans="1:12" hidden="1" x14ac:dyDescent="0.25">
      <c r="A420" s="70"/>
      <c r="B420" s="70"/>
      <c r="C420" s="71"/>
      <c r="D420" s="106"/>
      <c r="E420" s="106"/>
      <c r="F420" s="106"/>
      <c r="G420" s="106"/>
      <c r="H420" s="107"/>
      <c r="I420" s="107"/>
      <c r="J420" s="106"/>
      <c r="K420" s="106"/>
      <c r="L420" s="106"/>
    </row>
    <row r="421" spans="1:12" hidden="1" x14ac:dyDescent="0.25">
      <c r="A421" s="70"/>
      <c r="B421" s="70"/>
      <c r="C421" s="71"/>
      <c r="D421" s="71"/>
      <c r="E421" s="71"/>
      <c r="F421" s="71"/>
      <c r="G421" s="78"/>
      <c r="H421" s="79"/>
      <c r="I421" s="79"/>
      <c r="J421" s="78"/>
      <c r="K421" s="78"/>
      <c r="L421" s="78"/>
    </row>
    <row r="422" spans="1:12" ht="20.100000000000001" hidden="1" customHeight="1" x14ac:dyDescent="0.25">
      <c r="A422" s="70"/>
      <c r="B422" s="70"/>
      <c r="C422" s="71"/>
      <c r="D422" s="71"/>
      <c r="E422" s="71"/>
      <c r="F422" s="71"/>
      <c r="G422" s="78"/>
      <c r="H422" s="79"/>
      <c r="I422" s="79"/>
      <c r="J422" s="78"/>
      <c r="K422" s="78"/>
      <c r="L422" s="78"/>
    </row>
    <row r="423" spans="1:12" ht="20.100000000000001" hidden="1" customHeight="1" x14ac:dyDescent="0.25">
      <c r="A423" s="70"/>
      <c r="B423" s="70"/>
      <c r="C423" s="71"/>
      <c r="D423" s="71"/>
      <c r="E423" s="71"/>
      <c r="F423" s="71"/>
      <c r="G423" s="78"/>
      <c r="H423" s="79"/>
      <c r="I423" s="79"/>
      <c r="J423" s="78"/>
      <c r="K423" s="78"/>
      <c r="L423" s="78"/>
    </row>
    <row r="424" spans="1:12" ht="20.100000000000001" hidden="1" customHeight="1" x14ac:dyDescent="0.25">
      <c r="A424" s="70"/>
      <c r="B424" s="70"/>
      <c r="C424" s="71"/>
      <c r="D424" s="71"/>
      <c r="E424" s="71"/>
      <c r="F424" s="71"/>
      <c r="G424" s="78"/>
      <c r="H424" s="79"/>
      <c r="I424" s="79"/>
      <c r="J424" s="78"/>
      <c r="K424" s="78"/>
      <c r="L424" s="78"/>
    </row>
    <row r="425" spans="1:12" ht="20.100000000000001" hidden="1" customHeight="1" x14ac:dyDescent="0.25">
      <c r="A425" s="70"/>
      <c r="B425" s="70"/>
      <c r="C425" s="71"/>
      <c r="D425" s="71"/>
      <c r="E425" s="71"/>
      <c r="F425" s="71"/>
      <c r="G425" s="78"/>
      <c r="H425" s="79"/>
      <c r="I425" s="79"/>
      <c r="J425" s="78"/>
      <c r="K425" s="78"/>
      <c r="L425" s="78"/>
    </row>
    <row r="426" spans="1:12" ht="20.100000000000001" hidden="1" customHeight="1" x14ac:dyDescent="0.25">
      <c r="A426" s="70"/>
      <c r="B426" s="70"/>
      <c r="C426" s="71"/>
      <c r="D426" s="71"/>
      <c r="E426" s="71"/>
      <c r="F426" s="71"/>
      <c r="G426" s="78"/>
      <c r="H426" s="79"/>
      <c r="I426" s="79"/>
      <c r="J426" s="78"/>
      <c r="K426" s="78"/>
      <c r="L426" s="78"/>
    </row>
    <row r="427" spans="1:12" s="4" customFormat="1" ht="409.6" hidden="1" customHeight="1" x14ac:dyDescent="0.25">
      <c r="A427" s="80" t="s">
        <v>361</v>
      </c>
      <c r="B427" s="80" t="s">
        <v>362</v>
      </c>
      <c r="C427" s="81">
        <f>SUBTOTAL(9,C428:C448)</f>
        <v>0</v>
      </c>
      <c r="D427" s="81">
        <f>SUBTOTAL(9,D428:D448)</f>
        <v>73000</v>
      </c>
      <c r="E427" s="81">
        <f>SUBTOTAL(9,E428:E448)</f>
        <v>1700</v>
      </c>
      <c r="F427" s="81">
        <f>G427-D427</f>
        <v>-73000</v>
      </c>
      <c r="G427" s="81">
        <f>SUBTOTAL(9,G428:G448)</f>
        <v>0</v>
      </c>
      <c r="H427" s="82" t="str">
        <f>IF(C427&lt;&gt;0,E427/C427,"-")</f>
        <v>-</v>
      </c>
      <c r="I427" s="82">
        <f>IF(D427&lt;&gt;0,E427/D427,"-")</f>
        <v>2.3287671232876714E-2</v>
      </c>
      <c r="J427" s="81">
        <f>SUBTOTAL(9,J428:J448)</f>
        <v>76000</v>
      </c>
      <c r="K427" s="81">
        <f>SUBTOTAL(9,K428:K448)</f>
        <v>76000</v>
      </c>
      <c r="L427" s="81">
        <f>SUBTOTAL(9,L428:L448)</f>
        <v>76000</v>
      </c>
    </row>
    <row r="428" spans="1:12" ht="30" hidden="1" customHeight="1" x14ac:dyDescent="0.25">
      <c r="A428" s="70"/>
      <c r="B428" s="57"/>
      <c r="C428" s="83"/>
      <c r="D428" s="83"/>
      <c r="E428" s="83"/>
      <c r="F428" s="83"/>
      <c r="G428" s="78"/>
      <c r="H428" s="79"/>
      <c r="I428" s="79"/>
      <c r="J428" s="78"/>
      <c r="K428" s="78"/>
      <c r="L428" s="78"/>
    </row>
    <row r="429" spans="1:12" s="4" customFormat="1" ht="409.6" hidden="1" customHeight="1" x14ac:dyDescent="0.25">
      <c r="A429" s="84" t="s">
        <v>361</v>
      </c>
      <c r="B429" s="84" t="s">
        <v>362</v>
      </c>
      <c r="C429" s="85">
        <f>SUBTOTAL(9,C430:C447)</f>
        <v>0</v>
      </c>
      <c r="D429" s="85">
        <f>SUBTOTAL(9,D430:D447)</f>
        <v>73000</v>
      </c>
      <c r="E429" s="85">
        <f>SUBTOTAL(9,E430:E447)</f>
        <v>1700</v>
      </c>
      <c r="F429" s="85">
        <f>G429-D429</f>
        <v>-73000</v>
      </c>
      <c r="G429" s="85">
        <f>SUBTOTAL(9,G430:G447)</f>
        <v>0</v>
      </c>
      <c r="H429" s="86" t="str">
        <f>IF(C429&lt;&gt;0,E429/C429,"-")</f>
        <v>-</v>
      </c>
      <c r="I429" s="86">
        <f>IF(D429&lt;&gt;0,E429/D429,"-")</f>
        <v>2.3287671232876714E-2</v>
      </c>
      <c r="J429" s="85">
        <f>SUBTOTAL(9,J430:J447)</f>
        <v>76000</v>
      </c>
      <c r="K429" s="85">
        <f>SUBTOTAL(9,K430:K447)</f>
        <v>76000</v>
      </c>
      <c r="L429" s="85">
        <f>SUBTOTAL(9,L430:L447)</f>
        <v>76000</v>
      </c>
    </row>
    <row r="430" spans="1:12" ht="30" hidden="1" customHeight="1" x14ac:dyDescent="0.25">
      <c r="A430" s="70"/>
      <c r="B430" s="70"/>
      <c r="C430" s="71"/>
      <c r="D430" s="87"/>
      <c r="E430" s="87"/>
      <c r="F430" s="87"/>
      <c r="G430" s="78"/>
      <c r="H430" s="79"/>
      <c r="I430" s="79"/>
      <c r="J430" s="78"/>
      <c r="K430" s="78"/>
      <c r="L430" s="78"/>
    </row>
    <row r="431" spans="1:12" ht="409.6" hidden="1" customHeight="1" x14ac:dyDescent="0.25">
      <c r="A431" s="88" t="s">
        <v>361</v>
      </c>
      <c r="B431" s="88" t="s">
        <v>362</v>
      </c>
      <c r="C431" s="89">
        <f>SUBTOTAL(9,C432:C446)</f>
        <v>0</v>
      </c>
      <c r="D431" s="89">
        <f>SUBTOTAL(9,D432:D446)</f>
        <v>73000</v>
      </c>
      <c r="E431" s="89">
        <f>SUBTOTAL(9,E432:E446)</f>
        <v>1700</v>
      </c>
      <c r="F431" s="89">
        <f>G431-D431</f>
        <v>-73000</v>
      </c>
      <c r="G431" s="89">
        <f>SUBTOTAL(9,G432:G446)</f>
        <v>0</v>
      </c>
      <c r="H431" s="90" t="str">
        <f>IF(C431&lt;&gt;0,E431/C431,"-")</f>
        <v>-</v>
      </c>
      <c r="I431" s="90">
        <f>IF(D431&lt;&gt;0,E431/D431,"-")</f>
        <v>2.3287671232876714E-2</v>
      </c>
      <c r="J431" s="89">
        <f>SUBTOTAL(9,J432:J446)</f>
        <v>76000</v>
      </c>
      <c r="K431" s="89">
        <f>SUBTOTAL(9,K432:K446)</f>
        <v>76000</v>
      </c>
      <c r="L431" s="89">
        <f>SUBTOTAL(9,L432:L446)</f>
        <v>76000</v>
      </c>
    </row>
    <row r="432" spans="1:12" ht="30" hidden="1" customHeight="1" x14ac:dyDescent="0.25">
      <c r="A432" s="70"/>
      <c r="B432" s="70"/>
      <c r="C432" s="71"/>
      <c r="D432" s="91"/>
      <c r="E432" s="91"/>
      <c r="F432" s="91"/>
      <c r="G432" s="78"/>
      <c r="H432" s="79"/>
      <c r="I432" s="79"/>
      <c r="J432" s="78"/>
      <c r="K432" s="78"/>
      <c r="L432" s="78"/>
    </row>
    <row r="433" spans="1:12" ht="409.6" hidden="1" customHeight="1" x14ac:dyDescent="0.25">
      <c r="A433" s="92" t="s">
        <v>361</v>
      </c>
      <c r="B433" s="92" t="s">
        <v>362</v>
      </c>
      <c r="C433" s="93">
        <f>SUBTOTAL(9,C434:C445)</f>
        <v>0</v>
      </c>
      <c r="D433" s="93">
        <f>SUBTOTAL(9,D434:D445)</f>
        <v>73000</v>
      </c>
      <c r="E433" s="93">
        <f>SUBTOTAL(9,E434:E445)</f>
        <v>1700</v>
      </c>
      <c r="F433" s="93">
        <f>G433-D433</f>
        <v>-73000</v>
      </c>
      <c r="G433" s="93">
        <f>SUBTOTAL(9,G434:G445)</f>
        <v>0</v>
      </c>
      <c r="H433" s="94" t="str">
        <f>IF(C433&lt;&gt;0,E433/C433,"-")</f>
        <v>-</v>
      </c>
      <c r="I433" s="94">
        <f>IF(D433&lt;&gt;0,E433/D433,"-")</f>
        <v>2.3287671232876714E-2</v>
      </c>
      <c r="J433" s="93">
        <f>SUBTOTAL(9,J434:J445)</f>
        <v>76000</v>
      </c>
      <c r="K433" s="93">
        <f>SUBTOTAL(9,K434:K445)</f>
        <v>76000</v>
      </c>
      <c r="L433" s="93">
        <f>SUBTOTAL(9,L434:L445)</f>
        <v>76000</v>
      </c>
    </row>
    <row r="434" spans="1:12" ht="30" hidden="1" customHeight="1" x14ac:dyDescent="0.25">
      <c r="A434" s="70"/>
      <c r="B434" s="70"/>
      <c r="C434" s="71"/>
      <c r="D434" s="6"/>
      <c r="E434" s="6"/>
      <c r="F434" s="6"/>
      <c r="G434" s="78"/>
      <c r="H434" s="79"/>
      <c r="I434" s="79"/>
      <c r="J434" s="78"/>
      <c r="K434" s="78"/>
      <c r="L434" s="78"/>
    </row>
    <row r="435" spans="1:12" ht="409.6" hidden="1" customHeight="1" x14ac:dyDescent="0.25">
      <c r="A435" s="95" t="s">
        <v>361</v>
      </c>
      <c r="B435" s="95" t="s">
        <v>362</v>
      </c>
      <c r="C435" s="96">
        <f>SUBTOTAL(9,C436:C444)</f>
        <v>0</v>
      </c>
      <c r="D435" s="96">
        <f>SUBTOTAL(9,D436:D444)</f>
        <v>73000</v>
      </c>
      <c r="E435" s="96">
        <f>SUBTOTAL(9,E436:E444)</f>
        <v>1700</v>
      </c>
      <c r="F435" s="96">
        <f>G435-D435</f>
        <v>-73000</v>
      </c>
      <c r="G435" s="96">
        <f>SUBTOTAL(9,G436:G444)</f>
        <v>0</v>
      </c>
      <c r="H435" s="97" t="str">
        <f>IF(C435&lt;&gt;0,E435/C435,"-")</f>
        <v>-</v>
      </c>
      <c r="I435" s="97">
        <f>IF(D435&lt;&gt;0,E435/D435,"-")</f>
        <v>2.3287671232876714E-2</v>
      </c>
      <c r="J435" s="96">
        <f>SUBTOTAL(9,J436:J444)</f>
        <v>76000</v>
      </c>
      <c r="K435" s="96">
        <f>SUBTOTAL(9,K436:K444)</f>
        <v>76000</v>
      </c>
      <c r="L435" s="96">
        <f>SUBTOTAL(9,L436:L444)</f>
        <v>76000</v>
      </c>
    </row>
    <row r="436" spans="1:12" ht="30" hidden="1" customHeight="1" x14ac:dyDescent="0.25">
      <c r="A436" s="70"/>
      <c r="B436" s="70"/>
      <c r="C436" s="71"/>
      <c r="D436" s="98"/>
      <c r="E436" s="98"/>
      <c r="F436" s="98"/>
      <c r="G436" s="78"/>
      <c r="H436" s="79"/>
      <c r="I436" s="79"/>
      <c r="J436" s="78"/>
      <c r="K436" s="78"/>
      <c r="L436" s="78"/>
    </row>
    <row r="437" spans="1:12" ht="409.6" hidden="1" customHeight="1" x14ac:dyDescent="0.25">
      <c r="A437" s="99" t="s">
        <v>361</v>
      </c>
      <c r="B437" s="99" t="s">
        <v>362</v>
      </c>
      <c r="C437" s="100">
        <f>SUBTOTAL(9,C438:C443)</f>
        <v>0</v>
      </c>
      <c r="D437" s="100">
        <f>SUBTOTAL(9,D438:D443)</f>
        <v>73000</v>
      </c>
      <c r="E437" s="100">
        <f>SUBTOTAL(9,E438:E443)</f>
        <v>1700</v>
      </c>
      <c r="F437" s="100">
        <f>G437-D437</f>
        <v>-73000</v>
      </c>
      <c r="G437" s="100">
        <f>SUBTOTAL(9,G438:G443)</f>
        <v>0</v>
      </c>
      <c r="H437" s="101" t="str">
        <f>IF(C437&lt;&gt;0,E437/C437,"-")</f>
        <v>-</v>
      </c>
      <c r="I437" s="101">
        <f>IF(D437&lt;&gt;0,E437/D437,"-")</f>
        <v>2.3287671232876714E-2</v>
      </c>
      <c r="J437" s="100">
        <f>SUBTOTAL(9,J438:J443)</f>
        <v>76000</v>
      </c>
      <c r="K437" s="100">
        <f>SUBTOTAL(9,K438:K443)</f>
        <v>76000</v>
      </c>
      <c r="L437" s="100">
        <f>SUBTOTAL(9,L438:L443)</f>
        <v>76000</v>
      </c>
    </row>
    <row r="438" spans="1:12" ht="22.5" hidden="1" customHeight="1" x14ac:dyDescent="0.25">
      <c r="A438" s="70"/>
      <c r="B438" s="70"/>
      <c r="C438" s="71"/>
      <c r="D438" s="98"/>
      <c r="E438" s="98"/>
      <c r="F438" s="98"/>
      <c r="G438" s="98"/>
      <c r="H438" s="102"/>
      <c r="I438" s="102"/>
      <c r="J438" s="98"/>
      <c r="K438" s="98"/>
      <c r="L438" s="98"/>
    </row>
    <row r="439" spans="1:12" ht="409.6" hidden="1" customHeight="1" x14ac:dyDescent="0.25">
      <c r="A439" s="103" t="s">
        <v>361</v>
      </c>
      <c r="B439" s="103" t="s">
        <v>362</v>
      </c>
      <c r="C439" s="98">
        <f>SUBTOTAL(9,C440:C442)</f>
        <v>0</v>
      </c>
      <c r="D439" s="98">
        <f>SUBTOTAL(9,D440:D442)</f>
        <v>73000</v>
      </c>
      <c r="E439" s="98">
        <f>SUBTOTAL(9,E440:E442)</f>
        <v>1700</v>
      </c>
      <c r="F439" s="98">
        <f>G439-D439</f>
        <v>-73000</v>
      </c>
      <c r="G439" s="98">
        <f>SUBTOTAL(9,G440:G442)</f>
        <v>0</v>
      </c>
      <c r="H439" s="102" t="str">
        <f>IF(C439&lt;&gt;0,E439/C439,"-")</f>
        <v>-</v>
      </c>
      <c r="I439" s="102">
        <f>IF(D439&lt;&gt;0,E439/D439,"-")</f>
        <v>2.3287671232876714E-2</v>
      </c>
      <c r="J439" s="98">
        <f>SUBTOTAL(9,J440:J442)</f>
        <v>76000</v>
      </c>
      <c r="K439" s="98">
        <f>SUBTOTAL(9,K440:K442)</f>
        <v>76000</v>
      </c>
      <c r="L439" s="98">
        <f>SUBTOTAL(9,L440:L442)</f>
        <v>76000</v>
      </c>
    </row>
    <row r="440" spans="1:12" ht="30" hidden="1" customHeight="1" x14ac:dyDescent="0.25">
      <c r="A440" s="70"/>
      <c r="B440" s="70"/>
      <c r="C440" s="71"/>
      <c r="D440" s="104"/>
      <c r="E440" s="104"/>
      <c r="F440" s="104"/>
      <c r="G440" s="78"/>
      <c r="H440" s="79"/>
      <c r="I440" s="79"/>
      <c r="J440" s="78"/>
      <c r="K440" s="78"/>
      <c r="L440" s="78"/>
    </row>
    <row r="441" spans="1:12" ht="15" customHeight="1" x14ac:dyDescent="0.25">
      <c r="A441" s="105" t="s">
        <v>361</v>
      </c>
      <c r="B441" s="105" t="s">
        <v>362</v>
      </c>
      <c r="C441" s="106">
        <v>0</v>
      </c>
      <c r="D441" s="106">
        <v>73000</v>
      </c>
      <c r="E441" s="106">
        <v>1700</v>
      </c>
      <c r="F441" s="106">
        <f>G441-D441</f>
        <v>-73000</v>
      </c>
      <c r="G441" s="106"/>
      <c r="H441" s="107" t="str">
        <f>IF(C441&lt;&gt;0,0/C441,"-")</f>
        <v>-</v>
      </c>
      <c r="I441" s="107">
        <f>IF(D441&lt;&gt;0,E441/D441,"-")</f>
        <v>2.3287671232876714E-2</v>
      </c>
      <c r="J441" s="106">
        <v>76000</v>
      </c>
      <c r="K441" s="108">
        <v>76000</v>
      </c>
      <c r="L441" s="108">
        <v>76000</v>
      </c>
    </row>
    <row r="442" spans="1:12" hidden="1" x14ac:dyDescent="0.25">
      <c r="A442" s="70"/>
      <c r="B442" s="70"/>
      <c r="C442" s="71"/>
      <c r="D442" s="106"/>
      <c r="E442" s="106"/>
      <c r="F442" s="106"/>
      <c r="G442" s="106"/>
      <c r="H442" s="107"/>
      <c r="I442" s="107"/>
      <c r="J442" s="106"/>
      <c r="K442" s="106"/>
      <c r="L442" s="106"/>
    </row>
    <row r="443" spans="1:12" hidden="1" x14ac:dyDescent="0.25">
      <c r="A443" s="70"/>
      <c r="B443" s="70"/>
      <c r="C443" s="71"/>
      <c r="D443" s="71"/>
      <c r="E443" s="71"/>
      <c r="F443" s="71"/>
      <c r="G443" s="78"/>
      <c r="H443" s="79"/>
      <c r="I443" s="79"/>
      <c r="J443" s="78"/>
      <c r="K443" s="78"/>
      <c r="L443" s="78"/>
    </row>
    <row r="444" spans="1:12" ht="20.100000000000001" hidden="1" customHeight="1" x14ac:dyDescent="0.25">
      <c r="A444" s="70"/>
      <c r="B444" s="70"/>
      <c r="C444" s="71"/>
      <c r="D444" s="71"/>
      <c r="E444" s="71"/>
      <c r="F444" s="71"/>
      <c r="G444" s="78"/>
      <c r="H444" s="79"/>
      <c r="I444" s="79"/>
      <c r="J444" s="78"/>
      <c r="K444" s="78"/>
      <c r="L444" s="78"/>
    </row>
    <row r="445" spans="1:12" ht="20.100000000000001" hidden="1" customHeight="1" x14ac:dyDescent="0.25">
      <c r="A445" s="70"/>
      <c r="B445" s="70"/>
      <c r="C445" s="71"/>
      <c r="D445" s="71"/>
      <c r="E445" s="71"/>
      <c r="F445" s="71"/>
      <c r="G445" s="78"/>
      <c r="H445" s="79"/>
      <c r="I445" s="79"/>
      <c r="J445" s="78"/>
      <c r="K445" s="78"/>
      <c r="L445" s="78"/>
    </row>
    <row r="446" spans="1:12" ht="20.100000000000001" hidden="1" customHeight="1" x14ac:dyDescent="0.25">
      <c r="A446" s="70"/>
      <c r="B446" s="70"/>
      <c r="C446" s="71"/>
      <c r="D446" s="71"/>
      <c r="E446" s="71"/>
      <c r="F446" s="71"/>
      <c r="G446" s="78"/>
      <c r="H446" s="79"/>
      <c r="I446" s="79"/>
      <c r="J446" s="78"/>
      <c r="K446" s="78"/>
      <c r="L446" s="78"/>
    </row>
    <row r="447" spans="1:12" ht="20.100000000000001" hidden="1" customHeight="1" x14ac:dyDescent="0.25">
      <c r="A447" s="70"/>
      <c r="B447" s="70"/>
      <c r="C447" s="71"/>
      <c r="D447" s="71"/>
      <c r="E447" s="71"/>
      <c r="F447" s="71"/>
      <c r="G447" s="78"/>
      <c r="H447" s="79"/>
      <c r="I447" s="79"/>
      <c r="J447" s="78"/>
      <c r="K447" s="78"/>
      <c r="L447" s="78"/>
    </row>
    <row r="448" spans="1:12" ht="20.100000000000001" hidden="1" customHeight="1" x14ac:dyDescent="0.25">
      <c r="A448" s="70"/>
      <c r="B448" s="70"/>
      <c r="C448" s="71"/>
      <c r="D448" s="71"/>
      <c r="E448" s="71"/>
      <c r="F448" s="71"/>
      <c r="G448" s="78"/>
      <c r="H448" s="79"/>
      <c r="I448" s="79"/>
      <c r="J448" s="78"/>
      <c r="K448" s="78"/>
      <c r="L448" s="78"/>
    </row>
    <row r="449" spans="1:12" s="4" customFormat="1" ht="409.6" hidden="1" customHeight="1" x14ac:dyDescent="0.25">
      <c r="A449" s="80" t="s">
        <v>363</v>
      </c>
      <c r="B449" s="80" t="s">
        <v>364</v>
      </c>
      <c r="C449" s="81">
        <f>SUBTOTAL(9,C450:C470)</f>
        <v>0</v>
      </c>
      <c r="D449" s="81">
        <f>SUBTOTAL(9,D450:D470)</f>
        <v>50000</v>
      </c>
      <c r="E449" s="81">
        <f>SUBTOTAL(9,E450:E470)</f>
        <v>0</v>
      </c>
      <c r="F449" s="81">
        <f>G449-D449</f>
        <v>-50000</v>
      </c>
      <c r="G449" s="81">
        <f>SUBTOTAL(9,G450:G470)</f>
        <v>0</v>
      </c>
      <c r="H449" s="82" t="str">
        <f>IF(C449&lt;&gt;0,E449/C449,"-")</f>
        <v>-</v>
      </c>
      <c r="I449" s="82">
        <f>IF(D449&lt;&gt;0,E449/D449,"-")</f>
        <v>0</v>
      </c>
      <c r="J449" s="81">
        <f>SUBTOTAL(9,J450:J470)</f>
        <v>0</v>
      </c>
      <c r="K449" s="81">
        <f>SUBTOTAL(9,K450:K470)</f>
        <v>50000</v>
      </c>
      <c r="L449" s="81">
        <f>SUBTOTAL(9,L450:L470)</f>
        <v>50000</v>
      </c>
    </row>
    <row r="450" spans="1:12" ht="30" hidden="1" customHeight="1" x14ac:dyDescent="0.25">
      <c r="A450" s="70"/>
      <c r="B450" s="57"/>
      <c r="C450" s="83"/>
      <c r="D450" s="83"/>
      <c r="E450" s="83"/>
      <c r="F450" s="83"/>
      <c r="G450" s="78"/>
      <c r="H450" s="79"/>
      <c r="I450" s="79"/>
      <c r="J450" s="78"/>
      <c r="K450" s="78"/>
      <c r="L450" s="78"/>
    </row>
    <row r="451" spans="1:12" s="4" customFormat="1" ht="409.6" hidden="1" customHeight="1" x14ac:dyDescent="0.25">
      <c r="A451" s="84" t="s">
        <v>363</v>
      </c>
      <c r="B451" s="84" t="s">
        <v>364</v>
      </c>
      <c r="C451" s="85">
        <f>SUBTOTAL(9,C452:C469)</f>
        <v>0</v>
      </c>
      <c r="D451" s="85">
        <f>SUBTOTAL(9,D452:D469)</f>
        <v>50000</v>
      </c>
      <c r="E451" s="85">
        <f>SUBTOTAL(9,E452:E469)</f>
        <v>0</v>
      </c>
      <c r="F451" s="85">
        <f>G451-D451</f>
        <v>-50000</v>
      </c>
      <c r="G451" s="85">
        <f>SUBTOTAL(9,G452:G469)</f>
        <v>0</v>
      </c>
      <c r="H451" s="86" t="str">
        <f>IF(C451&lt;&gt;0,E451/C451,"-")</f>
        <v>-</v>
      </c>
      <c r="I451" s="86">
        <f>IF(D451&lt;&gt;0,E451/D451,"-")</f>
        <v>0</v>
      </c>
      <c r="J451" s="85">
        <f>SUBTOTAL(9,J452:J469)</f>
        <v>0</v>
      </c>
      <c r="K451" s="85">
        <f>SUBTOTAL(9,K452:K469)</f>
        <v>50000</v>
      </c>
      <c r="L451" s="85">
        <f>SUBTOTAL(9,L452:L469)</f>
        <v>50000</v>
      </c>
    </row>
    <row r="452" spans="1:12" ht="30" hidden="1" customHeight="1" x14ac:dyDescent="0.25">
      <c r="A452" s="70"/>
      <c r="B452" s="70"/>
      <c r="C452" s="71"/>
      <c r="D452" s="87"/>
      <c r="E452" s="87"/>
      <c r="F452" s="87"/>
      <c r="G452" s="78"/>
      <c r="H452" s="79"/>
      <c r="I452" s="79"/>
      <c r="J452" s="78"/>
      <c r="K452" s="78"/>
      <c r="L452" s="78"/>
    </row>
    <row r="453" spans="1:12" ht="409.6" hidden="1" customHeight="1" x14ac:dyDescent="0.25">
      <c r="A453" s="88" t="s">
        <v>363</v>
      </c>
      <c r="B453" s="88" t="s">
        <v>364</v>
      </c>
      <c r="C453" s="89">
        <f>SUBTOTAL(9,C454:C468)</f>
        <v>0</v>
      </c>
      <c r="D453" s="89">
        <f>SUBTOTAL(9,D454:D468)</f>
        <v>50000</v>
      </c>
      <c r="E453" s="89">
        <f>SUBTOTAL(9,E454:E468)</f>
        <v>0</v>
      </c>
      <c r="F453" s="89">
        <f>G453-D453</f>
        <v>-50000</v>
      </c>
      <c r="G453" s="89">
        <f>SUBTOTAL(9,G454:G468)</f>
        <v>0</v>
      </c>
      <c r="H453" s="90" t="str">
        <f>IF(C453&lt;&gt;0,E453/C453,"-")</f>
        <v>-</v>
      </c>
      <c r="I453" s="90">
        <f>IF(D453&lt;&gt;0,E453/D453,"-")</f>
        <v>0</v>
      </c>
      <c r="J453" s="89">
        <f>SUBTOTAL(9,J454:J468)</f>
        <v>0</v>
      </c>
      <c r="K453" s="89">
        <f>SUBTOTAL(9,K454:K468)</f>
        <v>50000</v>
      </c>
      <c r="L453" s="89">
        <f>SUBTOTAL(9,L454:L468)</f>
        <v>50000</v>
      </c>
    </row>
    <row r="454" spans="1:12" ht="30" hidden="1" customHeight="1" x14ac:dyDescent="0.25">
      <c r="A454" s="70"/>
      <c r="B454" s="70"/>
      <c r="C454" s="71"/>
      <c r="D454" s="91"/>
      <c r="E454" s="91"/>
      <c r="F454" s="91"/>
      <c r="G454" s="78"/>
      <c r="H454" s="79"/>
      <c r="I454" s="79"/>
      <c r="J454" s="78"/>
      <c r="K454" s="78"/>
      <c r="L454" s="78"/>
    </row>
    <row r="455" spans="1:12" ht="409.6" hidden="1" customHeight="1" x14ac:dyDescent="0.25">
      <c r="A455" s="92" t="s">
        <v>363</v>
      </c>
      <c r="B455" s="92" t="s">
        <v>364</v>
      </c>
      <c r="C455" s="93">
        <f>SUBTOTAL(9,C456:C467)</f>
        <v>0</v>
      </c>
      <c r="D455" s="93">
        <f>SUBTOTAL(9,D456:D467)</f>
        <v>50000</v>
      </c>
      <c r="E455" s="93">
        <f>SUBTOTAL(9,E456:E467)</f>
        <v>0</v>
      </c>
      <c r="F455" s="93">
        <f>G455-D455</f>
        <v>-50000</v>
      </c>
      <c r="G455" s="93">
        <f>SUBTOTAL(9,G456:G467)</f>
        <v>0</v>
      </c>
      <c r="H455" s="94" t="str">
        <f>IF(C455&lt;&gt;0,E455/C455,"-")</f>
        <v>-</v>
      </c>
      <c r="I455" s="94">
        <f>IF(D455&lt;&gt;0,E455/D455,"-")</f>
        <v>0</v>
      </c>
      <c r="J455" s="93">
        <f>SUBTOTAL(9,J456:J467)</f>
        <v>0</v>
      </c>
      <c r="K455" s="93">
        <f>SUBTOTAL(9,K456:K467)</f>
        <v>50000</v>
      </c>
      <c r="L455" s="93">
        <f>SUBTOTAL(9,L456:L467)</f>
        <v>50000</v>
      </c>
    </row>
    <row r="456" spans="1:12" ht="30" hidden="1" customHeight="1" x14ac:dyDescent="0.25">
      <c r="A456" s="70"/>
      <c r="B456" s="70"/>
      <c r="C456" s="71"/>
      <c r="D456" s="6"/>
      <c r="E456" s="6"/>
      <c r="F456" s="6"/>
      <c r="G456" s="78"/>
      <c r="H456" s="79"/>
      <c r="I456" s="79"/>
      <c r="J456" s="78"/>
      <c r="K456" s="78"/>
      <c r="L456" s="78"/>
    </row>
    <row r="457" spans="1:12" ht="409.6" hidden="1" customHeight="1" x14ac:dyDescent="0.25">
      <c r="A457" s="95" t="s">
        <v>363</v>
      </c>
      <c r="B457" s="95" t="s">
        <v>364</v>
      </c>
      <c r="C457" s="96">
        <f>SUBTOTAL(9,C458:C466)</f>
        <v>0</v>
      </c>
      <c r="D457" s="96">
        <f>SUBTOTAL(9,D458:D466)</f>
        <v>50000</v>
      </c>
      <c r="E457" s="96">
        <f>SUBTOTAL(9,E458:E466)</f>
        <v>0</v>
      </c>
      <c r="F457" s="96">
        <f>G457-D457</f>
        <v>-50000</v>
      </c>
      <c r="G457" s="96">
        <f>SUBTOTAL(9,G458:G466)</f>
        <v>0</v>
      </c>
      <c r="H457" s="97" t="str">
        <f>IF(C457&lt;&gt;0,E457/C457,"-")</f>
        <v>-</v>
      </c>
      <c r="I457" s="97">
        <f>IF(D457&lt;&gt;0,E457/D457,"-")</f>
        <v>0</v>
      </c>
      <c r="J457" s="96">
        <f>SUBTOTAL(9,J458:J466)</f>
        <v>0</v>
      </c>
      <c r="K457" s="96">
        <f>SUBTOTAL(9,K458:K466)</f>
        <v>50000</v>
      </c>
      <c r="L457" s="96">
        <f>SUBTOTAL(9,L458:L466)</f>
        <v>50000</v>
      </c>
    </row>
    <row r="458" spans="1:12" ht="30" hidden="1" customHeight="1" x14ac:dyDescent="0.25">
      <c r="A458" s="70"/>
      <c r="B458" s="70"/>
      <c r="C458" s="71"/>
      <c r="D458" s="98"/>
      <c r="E458" s="98"/>
      <c r="F458" s="98"/>
      <c r="G458" s="78"/>
      <c r="H458" s="79"/>
      <c r="I458" s="79"/>
      <c r="J458" s="78"/>
      <c r="K458" s="78"/>
      <c r="L458" s="78"/>
    </row>
    <row r="459" spans="1:12" ht="409.6" hidden="1" customHeight="1" x14ac:dyDescent="0.25">
      <c r="A459" s="99" t="s">
        <v>363</v>
      </c>
      <c r="B459" s="99" t="s">
        <v>364</v>
      </c>
      <c r="C459" s="100">
        <f>SUBTOTAL(9,C460:C465)</f>
        <v>0</v>
      </c>
      <c r="D459" s="100">
        <f>SUBTOTAL(9,D460:D465)</f>
        <v>50000</v>
      </c>
      <c r="E459" s="100">
        <f>SUBTOTAL(9,E460:E465)</f>
        <v>0</v>
      </c>
      <c r="F459" s="100">
        <f>G459-D459</f>
        <v>-50000</v>
      </c>
      <c r="G459" s="100">
        <f>SUBTOTAL(9,G460:G465)</f>
        <v>0</v>
      </c>
      <c r="H459" s="101" t="str">
        <f>IF(C459&lt;&gt;0,E459/C459,"-")</f>
        <v>-</v>
      </c>
      <c r="I459" s="101">
        <f>IF(D459&lt;&gt;0,E459/D459,"-")</f>
        <v>0</v>
      </c>
      <c r="J459" s="100">
        <f>SUBTOTAL(9,J460:J465)</f>
        <v>0</v>
      </c>
      <c r="K459" s="100">
        <f>SUBTOTAL(9,K460:K465)</f>
        <v>50000</v>
      </c>
      <c r="L459" s="100">
        <f>SUBTOTAL(9,L460:L465)</f>
        <v>50000</v>
      </c>
    </row>
    <row r="460" spans="1:12" ht="22.5" hidden="1" customHeight="1" x14ac:dyDescent="0.25">
      <c r="A460" s="70"/>
      <c r="B460" s="70"/>
      <c r="C460" s="71"/>
      <c r="D460" s="98"/>
      <c r="E460" s="98"/>
      <c r="F460" s="98"/>
      <c r="G460" s="98"/>
      <c r="H460" s="102"/>
      <c r="I460" s="102"/>
      <c r="J460" s="98"/>
      <c r="K460" s="98"/>
      <c r="L460" s="98"/>
    </row>
    <row r="461" spans="1:12" ht="409.6" hidden="1" customHeight="1" x14ac:dyDescent="0.25">
      <c r="A461" s="103" t="s">
        <v>363</v>
      </c>
      <c r="B461" s="103" t="s">
        <v>364</v>
      </c>
      <c r="C461" s="98">
        <f>SUBTOTAL(9,C462:C464)</f>
        <v>0</v>
      </c>
      <c r="D461" s="98">
        <f>SUBTOTAL(9,D462:D464)</f>
        <v>50000</v>
      </c>
      <c r="E461" s="98">
        <f>SUBTOTAL(9,E462:E464)</f>
        <v>0</v>
      </c>
      <c r="F461" s="98">
        <f>G461-D461</f>
        <v>-50000</v>
      </c>
      <c r="G461" s="98">
        <f>SUBTOTAL(9,G462:G464)</f>
        <v>0</v>
      </c>
      <c r="H461" s="102" t="str">
        <f>IF(C461&lt;&gt;0,E461/C461,"-")</f>
        <v>-</v>
      </c>
      <c r="I461" s="102">
        <f>IF(D461&lt;&gt;0,E461/D461,"-")</f>
        <v>0</v>
      </c>
      <c r="J461" s="98">
        <f>SUBTOTAL(9,J462:J464)</f>
        <v>0</v>
      </c>
      <c r="K461" s="98">
        <f>SUBTOTAL(9,K462:K464)</f>
        <v>50000</v>
      </c>
      <c r="L461" s="98">
        <f>SUBTOTAL(9,L462:L464)</f>
        <v>50000</v>
      </c>
    </row>
    <row r="462" spans="1:12" ht="30" hidden="1" customHeight="1" x14ac:dyDescent="0.25">
      <c r="A462" s="70"/>
      <c r="B462" s="70"/>
      <c r="C462" s="71"/>
      <c r="D462" s="104"/>
      <c r="E462" s="104"/>
      <c r="F462" s="104"/>
      <c r="G462" s="78"/>
      <c r="H462" s="79"/>
      <c r="I462" s="79"/>
      <c r="J462" s="78"/>
      <c r="K462" s="78"/>
      <c r="L462" s="78"/>
    </row>
    <row r="463" spans="1:12" ht="15" customHeight="1" x14ac:dyDescent="0.25">
      <c r="A463" s="105" t="s">
        <v>363</v>
      </c>
      <c r="B463" s="105" t="s">
        <v>364</v>
      </c>
      <c r="C463" s="106">
        <v>0</v>
      </c>
      <c r="D463" s="106">
        <v>50000</v>
      </c>
      <c r="E463" s="106">
        <v>0</v>
      </c>
      <c r="F463" s="106">
        <f>G463-D463</f>
        <v>-50000</v>
      </c>
      <c r="G463" s="106"/>
      <c r="H463" s="107" t="str">
        <f>IF(C463&lt;&gt;0,0/C463,"-")</f>
        <v>-</v>
      </c>
      <c r="I463" s="107">
        <f>IF(D463&lt;&gt;0,E463/D463,"-")</f>
        <v>0</v>
      </c>
      <c r="J463" s="106">
        <v>0</v>
      </c>
      <c r="K463" s="108">
        <v>50000</v>
      </c>
      <c r="L463" s="108">
        <v>50000</v>
      </c>
    </row>
    <row r="464" spans="1:12" hidden="1" x14ac:dyDescent="0.25">
      <c r="A464" s="70"/>
      <c r="B464" s="70"/>
      <c r="C464" s="71"/>
      <c r="D464" s="106"/>
      <c r="E464" s="106"/>
      <c r="F464" s="106"/>
      <c r="G464" s="106"/>
      <c r="H464" s="107"/>
      <c r="I464" s="107"/>
      <c r="J464" s="106"/>
      <c r="K464" s="106"/>
      <c r="L464" s="106"/>
    </row>
    <row r="465" spans="1:12" hidden="1" x14ac:dyDescent="0.25">
      <c r="A465" s="70"/>
      <c r="B465" s="70"/>
      <c r="C465" s="71"/>
      <c r="D465" s="71"/>
      <c r="E465" s="71"/>
      <c r="F465" s="71"/>
      <c r="G465" s="78"/>
      <c r="H465" s="79"/>
      <c r="I465" s="79"/>
      <c r="J465" s="78"/>
      <c r="K465" s="78"/>
      <c r="L465" s="78"/>
    </row>
    <row r="466" spans="1:12" ht="20.100000000000001" hidden="1" customHeight="1" x14ac:dyDescent="0.25">
      <c r="A466" s="70"/>
      <c r="B466" s="70"/>
      <c r="C466" s="71"/>
      <c r="D466" s="71"/>
      <c r="E466" s="71"/>
      <c r="F466" s="71"/>
      <c r="G466" s="78"/>
      <c r="H466" s="79"/>
      <c r="I466" s="79"/>
      <c r="J466" s="78"/>
      <c r="K466" s="78"/>
      <c r="L466" s="78"/>
    </row>
    <row r="467" spans="1:12" ht="20.100000000000001" hidden="1" customHeight="1" x14ac:dyDescent="0.25">
      <c r="A467" s="70"/>
      <c r="B467" s="70"/>
      <c r="C467" s="71"/>
      <c r="D467" s="71"/>
      <c r="E467" s="71"/>
      <c r="F467" s="71"/>
      <c r="G467" s="78"/>
      <c r="H467" s="79"/>
      <c r="I467" s="79"/>
      <c r="J467" s="78"/>
      <c r="K467" s="78"/>
      <c r="L467" s="78"/>
    </row>
    <row r="468" spans="1:12" ht="20.100000000000001" hidden="1" customHeight="1" x14ac:dyDescent="0.25">
      <c r="A468" s="70"/>
      <c r="B468" s="70"/>
      <c r="C468" s="71"/>
      <c r="D468" s="71"/>
      <c r="E468" s="71"/>
      <c r="F468" s="71"/>
      <c r="G468" s="78"/>
      <c r="H468" s="79"/>
      <c r="I468" s="79"/>
      <c r="J468" s="78"/>
      <c r="K468" s="78"/>
      <c r="L468" s="78"/>
    </row>
    <row r="469" spans="1:12" ht="20.100000000000001" hidden="1" customHeight="1" x14ac:dyDescent="0.25">
      <c r="A469" s="70"/>
      <c r="B469" s="70"/>
      <c r="C469" s="71"/>
      <c r="D469" s="71"/>
      <c r="E469" s="71"/>
      <c r="F469" s="71"/>
      <c r="G469" s="78"/>
      <c r="H469" s="79"/>
      <c r="I469" s="79"/>
      <c r="J469" s="78"/>
      <c r="K469" s="78"/>
      <c r="L469" s="78"/>
    </row>
    <row r="470" spans="1:12" ht="20.100000000000001" hidden="1" customHeight="1" x14ac:dyDescent="0.25">
      <c r="A470" s="70"/>
      <c r="B470" s="70"/>
      <c r="C470" s="71"/>
      <c r="D470" s="71"/>
      <c r="E470" s="71"/>
      <c r="F470" s="71"/>
      <c r="G470" s="78"/>
      <c r="H470" s="79"/>
      <c r="I470" s="79"/>
      <c r="J470" s="78"/>
      <c r="K470" s="78"/>
      <c r="L470" s="78"/>
    </row>
    <row r="471" spans="1:12" s="4" customFormat="1" ht="409.6" hidden="1" customHeight="1" x14ac:dyDescent="0.25">
      <c r="A471" s="80" t="s">
        <v>365</v>
      </c>
      <c r="B471" s="80" t="s">
        <v>366</v>
      </c>
      <c r="C471" s="81">
        <f>SUBTOTAL(9,C472:C492)</f>
        <v>0</v>
      </c>
      <c r="D471" s="81">
        <f>SUBTOTAL(9,D472:D492)</f>
        <v>1088861</v>
      </c>
      <c r="E471" s="81">
        <f>SUBTOTAL(9,E472:E492)</f>
        <v>184523.57</v>
      </c>
      <c r="F471" s="81">
        <f>G471-D471</f>
        <v>-1088861</v>
      </c>
      <c r="G471" s="81">
        <f>SUBTOTAL(9,G472:G492)</f>
        <v>0</v>
      </c>
      <c r="H471" s="82" t="str">
        <f>IF(C471&lt;&gt;0,E471/C471,"-")</f>
        <v>-</v>
      </c>
      <c r="I471" s="82">
        <f>IF(D471&lt;&gt;0,E471/D471,"-")</f>
        <v>0.16946476180155226</v>
      </c>
      <c r="J471" s="81">
        <f>SUBTOTAL(9,J472:J492)</f>
        <v>428500</v>
      </c>
      <c r="K471" s="81">
        <f>SUBTOTAL(9,K472:K492)</f>
        <v>428500</v>
      </c>
      <c r="L471" s="81">
        <f>SUBTOTAL(9,L472:L492)</f>
        <v>428500</v>
      </c>
    </row>
    <row r="472" spans="1:12" ht="30" hidden="1" customHeight="1" x14ac:dyDescent="0.25">
      <c r="A472" s="70"/>
      <c r="B472" s="57"/>
      <c r="C472" s="83"/>
      <c r="D472" s="83"/>
      <c r="E472" s="83"/>
      <c r="F472" s="83"/>
      <c r="G472" s="78"/>
      <c r="H472" s="79"/>
      <c r="I472" s="79"/>
      <c r="J472" s="78"/>
      <c r="K472" s="78"/>
      <c r="L472" s="78"/>
    </row>
    <row r="473" spans="1:12" s="4" customFormat="1" ht="409.6" hidden="1" customHeight="1" x14ac:dyDescent="0.25">
      <c r="A473" s="84" t="s">
        <v>365</v>
      </c>
      <c r="B473" s="84" t="s">
        <v>366</v>
      </c>
      <c r="C473" s="85">
        <f>SUBTOTAL(9,C474:C491)</f>
        <v>0</v>
      </c>
      <c r="D473" s="85">
        <f>SUBTOTAL(9,D474:D491)</f>
        <v>1088861</v>
      </c>
      <c r="E473" s="85">
        <f>SUBTOTAL(9,E474:E491)</f>
        <v>184523.57</v>
      </c>
      <c r="F473" s="85">
        <f>G473-D473</f>
        <v>-1088861</v>
      </c>
      <c r="G473" s="85">
        <f>SUBTOTAL(9,G474:G491)</f>
        <v>0</v>
      </c>
      <c r="H473" s="86" t="str">
        <f>IF(C473&lt;&gt;0,E473/C473,"-")</f>
        <v>-</v>
      </c>
      <c r="I473" s="86">
        <f>IF(D473&lt;&gt;0,E473/D473,"-")</f>
        <v>0.16946476180155226</v>
      </c>
      <c r="J473" s="85">
        <f>SUBTOTAL(9,J474:J491)</f>
        <v>428500</v>
      </c>
      <c r="K473" s="85">
        <f>SUBTOTAL(9,K474:K491)</f>
        <v>428500</v>
      </c>
      <c r="L473" s="85">
        <f>SUBTOTAL(9,L474:L491)</f>
        <v>428500</v>
      </c>
    </row>
    <row r="474" spans="1:12" ht="30" hidden="1" customHeight="1" x14ac:dyDescent="0.25">
      <c r="A474" s="70"/>
      <c r="B474" s="70"/>
      <c r="C474" s="71"/>
      <c r="D474" s="87"/>
      <c r="E474" s="87"/>
      <c r="F474" s="87"/>
      <c r="G474" s="78"/>
      <c r="H474" s="79"/>
      <c r="I474" s="79"/>
      <c r="J474" s="78"/>
      <c r="K474" s="78"/>
      <c r="L474" s="78"/>
    </row>
    <row r="475" spans="1:12" ht="409.6" hidden="1" customHeight="1" x14ac:dyDescent="0.25">
      <c r="A475" s="88" t="s">
        <v>365</v>
      </c>
      <c r="B475" s="88" t="s">
        <v>366</v>
      </c>
      <c r="C475" s="89">
        <f>SUBTOTAL(9,C476:C490)</f>
        <v>0</v>
      </c>
      <c r="D475" s="89">
        <f>SUBTOTAL(9,D476:D490)</f>
        <v>1088861</v>
      </c>
      <c r="E475" s="89">
        <f>SUBTOTAL(9,E476:E490)</f>
        <v>184523.57</v>
      </c>
      <c r="F475" s="89">
        <f>G475-D475</f>
        <v>-1088861</v>
      </c>
      <c r="G475" s="89">
        <f>SUBTOTAL(9,G476:G490)</f>
        <v>0</v>
      </c>
      <c r="H475" s="90" t="str">
        <f>IF(C475&lt;&gt;0,E475/C475,"-")</f>
        <v>-</v>
      </c>
      <c r="I475" s="90">
        <f>IF(D475&lt;&gt;0,E475/D475,"-")</f>
        <v>0.16946476180155226</v>
      </c>
      <c r="J475" s="89">
        <f>SUBTOTAL(9,J476:J490)</f>
        <v>428500</v>
      </c>
      <c r="K475" s="89">
        <f>SUBTOTAL(9,K476:K490)</f>
        <v>428500</v>
      </c>
      <c r="L475" s="89">
        <f>SUBTOTAL(9,L476:L490)</f>
        <v>428500</v>
      </c>
    </row>
    <row r="476" spans="1:12" ht="30" hidden="1" customHeight="1" x14ac:dyDescent="0.25">
      <c r="A476" s="70"/>
      <c r="B476" s="70"/>
      <c r="C476" s="71"/>
      <c r="D476" s="91"/>
      <c r="E476" s="91"/>
      <c r="F476" s="91"/>
      <c r="G476" s="78"/>
      <c r="H476" s="79"/>
      <c r="I476" s="79"/>
      <c r="J476" s="78"/>
      <c r="K476" s="78"/>
      <c r="L476" s="78"/>
    </row>
    <row r="477" spans="1:12" ht="409.6" hidden="1" customHeight="1" x14ac:dyDescent="0.25">
      <c r="A477" s="92" t="s">
        <v>365</v>
      </c>
      <c r="B477" s="92" t="s">
        <v>366</v>
      </c>
      <c r="C477" s="93">
        <f>SUBTOTAL(9,C478:C489)</f>
        <v>0</v>
      </c>
      <c r="D477" s="93">
        <f>SUBTOTAL(9,D478:D489)</f>
        <v>1088861</v>
      </c>
      <c r="E477" s="93">
        <f>SUBTOTAL(9,E478:E489)</f>
        <v>184523.57</v>
      </c>
      <c r="F477" s="93">
        <f>G477-D477</f>
        <v>-1088861</v>
      </c>
      <c r="G477" s="93">
        <f>SUBTOTAL(9,G478:G489)</f>
        <v>0</v>
      </c>
      <c r="H477" s="94" t="str">
        <f>IF(C477&lt;&gt;0,E477/C477,"-")</f>
        <v>-</v>
      </c>
      <c r="I477" s="94">
        <f>IF(D477&lt;&gt;0,E477/D477,"-")</f>
        <v>0.16946476180155226</v>
      </c>
      <c r="J477" s="93">
        <f>SUBTOTAL(9,J478:J489)</f>
        <v>428500</v>
      </c>
      <c r="K477" s="93">
        <f>SUBTOTAL(9,K478:K489)</f>
        <v>428500</v>
      </c>
      <c r="L477" s="93">
        <f>SUBTOTAL(9,L478:L489)</f>
        <v>428500</v>
      </c>
    </row>
    <row r="478" spans="1:12" ht="30" hidden="1" customHeight="1" x14ac:dyDescent="0.25">
      <c r="A478" s="70"/>
      <c r="B478" s="70"/>
      <c r="C478" s="71"/>
      <c r="D478" s="6"/>
      <c r="E478" s="6"/>
      <c r="F478" s="6"/>
      <c r="G478" s="78"/>
      <c r="H478" s="79"/>
      <c r="I478" s="79"/>
      <c r="J478" s="78"/>
      <c r="K478" s="78"/>
      <c r="L478" s="78"/>
    </row>
    <row r="479" spans="1:12" ht="409.6" hidden="1" customHeight="1" x14ac:dyDescent="0.25">
      <c r="A479" s="95" t="s">
        <v>365</v>
      </c>
      <c r="B479" s="95" t="s">
        <v>366</v>
      </c>
      <c r="C479" s="96">
        <f>SUBTOTAL(9,C480:C488)</f>
        <v>0</v>
      </c>
      <c r="D479" s="96">
        <f>SUBTOTAL(9,D480:D488)</f>
        <v>1088861</v>
      </c>
      <c r="E479" s="96">
        <f>SUBTOTAL(9,E480:E488)</f>
        <v>184523.57</v>
      </c>
      <c r="F479" s="96">
        <f>G479-D479</f>
        <v>-1088861</v>
      </c>
      <c r="G479" s="96">
        <f>SUBTOTAL(9,G480:G488)</f>
        <v>0</v>
      </c>
      <c r="H479" s="97" t="str">
        <f>IF(C479&lt;&gt;0,E479/C479,"-")</f>
        <v>-</v>
      </c>
      <c r="I479" s="97">
        <f>IF(D479&lt;&gt;0,E479/D479,"-")</f>
        <v>0.16946476180155226</v>
      </c>
      <c r="J479" s="96">
        <f>SUBTOTAL(9,J480:J488)</f>
        <v>428500</v>
      </c>
      <c r="K479" s="96">
        <f>SUBTOTAL(9,K480:K488)</f>
        <v>428500</v>
      </c>
      <c r="L479" s="96">
        <f>SUBTOTAL(9,L480:L488)</f>
        <v>428500</v>
      </c>
    </row>
    <row r="480" spans="1:12" ht="30" hidden="1" customHeight="1" x14ac:dyDescent="0.25">
      <c r="A480" s="70"/>
      <c r="B480" s="70"/>
      <c r="C480" s="71"/>
      <c r="D480" s="98"/>
      <c r="E480" s="98"/>
      <c r="F480" s="98"/>
      <c r="G480" s="78"/>
      <c r="H480" s="79"/>
      <c r="I480" s="79"/>
      <c r="J480" s="78"/>
      <c r="K480" s="78"/>
      <c r="L480" s="78"/>
    </row>
    <row r="481" spans="1:12" ht="409.6" hidden="1" customHeight="1" x14ac:dyDescent="0.25">
      <c r="A481" s="99" t="s">
        <v>365</v>
      </c>
      <c r="B481" s="99" t="s">
        <v>366</v>
      </c>
      <c r="C481" s="100">
        <f>SUBTOTAL(9,C482:C487)</f>
        <v>0</v>
      </c>
      <c r="D481" s="100">
        <f>SUBTOTAL(9,D482:D487)</f>
        <v>1088861</v>
      </c>
      <c r="E481" s="100">
        <f>SUBTOTAL(9,E482:E487)</f>
        <v>184523.57</v>
      </c>
      <c r="F481" s="100">
        <f>G481-D481</f>
        <v>-1088861</v>
      </c>
      <c r="G481" s="100">
        <f>SUBTOTAL(9,G482:G487)</f>
        <v>0</v>
      </c>
      <c r="H481" s="101" t="str">
        <f>IF(C481&lt;&gt;0,E481/C481,"-")</f>
        <v>-</v>
      </c>
      <c r="I481" s="101">
        <f>IF(D481&lt;&gt;0,E481/D481,"-")</f>
        <v>0.16946476180155226</v>
      </c>
      <c r="J481" s="100">
        <f>SUBTOTAL(9,J482:J487)</f>
        <v>428500</v>
      </c>
      <c r="K481" s="100">
        <f>SUBTOTAL(9,K482:K487)</f>
        <v>428500</v>
      </c>
      <c r="L481" s="100">
        <f>SUBTOTAL(9,L482:L487)</f>
        <v>428500</v>
      </c>
    </row>
    <row r="482" spans="1:12" ht="22.5" hidden="1" customHeight="1" x14ac:dyDescent="0.25">
      <c r="A482" s="70"/>
      <c r="B482" s="70"/>
      <c r="C482" s="71"/>
      <c r="D482" s="98"/>
      <c r="E482" s="98"/>
      <c r="F482" s="98"/>
      <c r="G482" s="98"/>
      <c r="H482" s="102"/>
      <c r="I482" s="102"/>
      <c r="J482" s="98"/>
      <c r="K482" s="98"/>
      <c r="L482" s="98"/>
    </row>
    <row r="483" spans="1:12" ht="409.6" hidden="1" customHeight="1" x14ac:dyDescent="0.25">
      <c r="A483" s="103" t="s">
        <v>365</v>
      </c>
      <c r="B483" s="103" t="s">
        <v>366</v>
      </c>
      <c r="C483" s="98">
        <f>SUBTOTAL(9,C484:C486)</f>
        <v>0</v>
      </c>
      <c r="D483" s="98">
        <f>SUBTOTAL(9,D484:D486)</f>
        <v>1088861</v>
      </c>
      <c r="E483" s="98">
        <f>SUBTOTAL(9,E484:E486)</f>
        <v>184523.57</v>
      </c>
      <c r="F483" s="98">
        <f>G483-D483</f>
        <v>-1088861</v>
      </c>
      <c r="G483" s="98">
        <f>SUBTOTAL(9,G484:G486)</f>
        <v>0</v>
      </c>
      <c r="H483" s="102" t="str">
        <f>IF(C483&lt;&gt;0,E483/C483,"-")</f>
        <v>-</v>
      </c>
      <c r="I483" s="102">
        <f>IF(D483&lt;&gt;0,E483/D483,"-")</f>
        <v>0.16946476180155226</v>
      </c>
      <c r="J483" s="98">
        <f>SUBTOTAL(9,J484:J486)</f>
        <v>428500</v>
      </c>
      <c r="K483" s="98">
        <f>SUBTOTAL(9,K484:K486)</f>
        <v>428500</v>
      </c>
      <c r="L483" s="98">
        <f>SUBTOTAL(9,L484:L486)</f>
        <v>428500</v>
      </c>
    </row>
    <row r="484" spans="1:12" ht="30" hidden="1" customHeight="1" x14ac:dyDescent="0.25">
      <c r="A484" s="70"/>
      <c r="B484" s="70"/>
      <c r="C484" s="71"/>
      <c r="D484" s="104"/>
      <c r="E484" s="104"/>
      <c r="F484" s="104"/>
      <c r="G484" s="78"/>
      <c r="H484" s="79"/>
      <c r="I484" s="79"/>
      <c r="J484" s="78"/>
      <c r="K484" s="78"/>
      <c r="L484" s="78"/>
    </row>
    <row r="485" spans="1:12" ht="15" customHeight="1" x14ac:dyDescent="0.25">
      <c r="A485" s="105" t="s">
        <v>365</v>
      </c>
      <c r="B485" s="105" t="s">
        <v>366</v>
      </c>
      <c r="C485" s="106">
        <v>0</v>
      </c>
      <c r="D485" s="106">
        <v>1088861</v>
      </c>
      <c r="E485" s="106">
        <v>184523.57</v>
      </c>
      <c r="F485" s="106">
        <f>G485-D485</f>
        <v>-1088861</v>
      </c>
      <c r="G485" s="106"/>
      <c r="H485" s="107" t="str">
        <f>IF(C485&lt;&gt;0,0/C485,"-")</f>
        <v>-</v>
      </c>
      <c r="I485" s="107">
        <f>IF(D485&lt;&gt;0,E485/D485,"-")</f>
        <v>0.16946476180155226</v>
      </c>
      <c r="J485" s="106">
        <v>428500</v>
      </c>
      <c r="K485" s="108">
        <v>428500</v>
      </c>
      <c r="L485" s="108">
        <v>428500</v>
      </c>
    </row>
    <row r="486" spans="1:12" hidden="1" x14ac:dyDescent="0.25">
      <c r="A486" s="70"/>
      <c r="B486" s="70"/>
      <c r="C486" s="71"/>
      <c r="D486" s="106"/>
      <c r="E486" s="106"/>
      <c r="F486" s="106"/>
      <c r="G486" s="106"/>
      <c r="H486" s="107"/>
      <c r="I486" s="107"/>
      <c r="J486" s="106"/>
      <c r="K486" s="106"/>
      <c r="L486" s="106"/>
    </row>
    <row r="487" spans="1:12" hidden="1" x14ac:dyDescent="0.25">
      <c r="A487" s="70"/>
      <c r="B487" s="70"/>
      <c r="C487" s="71"/>
      <c r="D487" s="71"/>
      <c r="E487" s="71"/>
      <c r="F487" s="71"/>
      <c r="G487" s="78"/>
      <c r="H487" s="79"/>
      <c r="I487" s="79"/>
      <c r="J487" s="78"/>
      <c r="K487" s="78"/>
      <c r="L487" s="78"/>
    </row>
    <row r="488" spans="1:12" ht="20.100000000000001" hidden="1" customHeight="1" x14ac:dyDescent="0.25">
      <c r="A488" s="70"/>
      <c r="B488" s="70"/>
      <c r="C488" s="71"/>
      <c r="D488" s="71"/>
      <c r="E488" s="71"/>
      <c r="F488" s="71"/>
      <c r="G488" s="78"/>
      <c r="H488" s="79"/>
      <c r="I488" s="79"/>
      <c r="J488" s="78"/>
      <c r="K488" s="78"/>
      <c r="L488" s="78"/>
    </row>
    <row r="489" spans="1:12" ht="20.100000000000001" hidden="1" customHeight="1" x14ac:dyDescent="0.25">
      <c r="A489" s="70"/>
      <c r="B489" s="70"/>
      <c r="C489" s="71"/>
      <c r="D489" s="71"/>
      <c r="E489" s="71"/>
      <c r="F489" s="71"/>
      <c r="G489" s="78"/>
      <c r="H489" s="79"/>
      <c r="I489" s="79"/>
      <c r="J489" s="78"/>
      <c r="K489" s="78"/>
      <c r="L489" s="78"/>
    </row>
    <row r="490" spans="1:12" ht="20.100000000000001" hidden="1" customHeight="1" x14ac:dyDescent="0.25">
      <c r="A490" s="70"/>
      <c r="B490" s="70"/>
      <c r="C490" s="71"/>
      <c r="D490" s="71"/>
      <c r="E490" s="71"/>
      <c r="F490" s="71"/>
      <c r="G490" s="78"/>
      <c r="H490" s="79"/>
      <c r="I490" s="79"/>
      <c r="J490" s="78"/>
      <c r="K490" s="78"/>
      <c r="L490" s="78"/>
    </row>
    <row r="491" spans="1:12" ht="20.100000000000001" hidden="1" customHeight="1" x14ac:dyDescent="0.25">
      <c r="A491" s="70"/>
      <c r="B491" s="70"/>
      <c r="C491" s="71"/>
      <c r="D491" s="71"/>
      <c r="E491" s="71"/>
      <c r="F491" s="71"/>
      <c r="G491" s="78"/>
      <c r="H491" s="79"/>
      <c r="I491" s="79"/>
      <c r="J491" s="78"/>
      <c r="K491" s="78"/>
      <c r="L491" s="78"/>
    </row>
    <row r="492" spans="1:12" ht="20.100000000000001" hidden="1" customHeight="1" x14ac:dyDescent="0.25">
      <c r="A492" s="70"/>
      <c r="B492" s="70"/>
      <c r="C492" s="71"/>
      <c r="D492" s="71"/>
      <c r="E492" s="71"/>
      <c r="F492" s="71"/>
      <c r="G492" s="78"/>
      <c r="H492" s="79"/>
      <c r="I492" s="79"/>
      <c r="J492" s="78"/>
      <c r="K492" s="78"/>
      <c r="L492" s="78"/>
    </row>
    <row r="493" spans="1:12" s="4" customFormat="1" ht="409.6" hidden="1" customHeight="1" x14ac:dyDescent="0.25">
      <c r="A493" s="80" t="s">
        <v>367</v>
      </c>
      <c r="B493" s="80" t="s">
        <v>368</v>
      </c>
      <c r="C493" s="81">
        <f>SUBTOTAL(9,C494:C514)</f>
        <v>0</v>
      </c>
      <c r="D493" s="81">
        <f>SUBTOTAL(9,D494:D514)</f>
        <v>310000</v>
      </c>
      <c r="E493" s="81">
        <f>SUBTOTAL(9,E494:E514)</f>
        <v>173000</v>
      </c>
      <c r="F493" s="81">
        <f>G493-D493</f>
        <v>-310000</v>
      </c>
      <c r="G493" s="81">
        <f>SUBTOTAL(9,G494:G514)</f>
        <v>0</v>
      </c>
      <c r="H493" s="82" t="str">
        <f>IF(C493&lt;&gt;0,E493/C493,"-")</f>
        <v>-</v>
      </c>
      <c r="I493" s="82">
        <f>IF(D493&lt;&gt;0,E493/D493,"-")</f>
        <v>0.5580645161290323</v>
      </c>
      <c r="J493" s="81">
        <f>SUBTOTAL(9,J494:J514)</f>
        <v>320000</v>
      </c>
      <c r="K493" s="81">
        <f>SUBTOTAL(9,K494:K514)</f>
        <v>320000</v>
      </c>
      <c r="L493" s="81">
        <f>SUBTOTAL(9,L494:L514)</f>
        <v>320000</v>
      </c>
    </row>
    <row r="494" spans="1:12" ht="30" hidden="1" customHeight="1" x14ac:dyDescent="0.25">
      <c r="A494" s="70"/>
      <c r="B494" s="57"/>
      <c r="C494" s="83"/>
      <c r="D494" s="83"/>
      <c r="E494" s="83"/>
      <c r="F494" s="83"/>
      <c r="G494" s="78"/>
      <c r="H494" s="79"/>
      <c r="I494" s="79"/>
      <c r="J494" s="78"/>
      <c r="K494" s="78"/>
      <c r="L494" s="78"/>
    </row>
    <row r="495" spans="1:12" s="4" customFormat="1" ht="409.6" hidden="1" customHeight="1" x14ac:dyDescent="0.25">
      <c r="A495" s="84" t="s">
        <v>367</v>
      </c>
      <c r="B495" s="84" t="s">
        <v>368</v>
      </c>
      <c r="C495" s="85">
        <f>SUBTOTAL(9,C496:C513)</f>
        <v>0</v>
      </c>
      <c r="D495" s="85">
        <f>SUBTOTAL(9,D496:D513)</f>
        <v>310000</v>
      </c>
      <c r="E495" s="85">
        <f>SUBTOTAL(9,E496:E513)</f>
        <v>173000</v>
      </c>
      <c r="F495" s="85">
        <f>G495-D495</f>
        <v>-310000</v>
      </c>
      <c r="G495" s="85">
        <f>SUBTOTAL(9,G496:G513)</f>
        <v>0</v>
      </c>
      <c r="H495" s="86" t="str">
        <f>IF(C495&lt;&gt;0,E495/C495,"-")</f>
        <v>-</v>
      </c>
      <c r="I495" s="86">
        <f>IF(D495&lt;&gt;0,E495/D495,"-")</f>
        <v>0.5580645161290323</v>
      </c>
      <c r="J495" s="85">
        <f>SUBTOTAL(9,J496:J513)</f>
        <v>320000</v>
      </c>
      <c r="K495" s="85">
        <f>SUBTOTAL(9,K496:K513)</f>
        <v>320000</v>
      </c>
      <c r="L495" s="85">
        <f>SUBTOTAL(9,L496:L513)</f>
        <v>320000</v>
      </c>
    </row>
    <row r="496" spans="1:12" ht="30" hidden="1" customHeight="1" x14ac:dyDescent="0.25">
      <c r="A496" s="70"/>
      <c r="B496" s="70"/>
      <c r="C496" s="71"/>
      <c r="D496" s="87"/>
      <c r="E496" s="87"/>
      <c r="F496" s="87"/>
      <c r="G496" s="78"/>
      <c r="H496" s="79"/>
      <c r="I496" s="79"/>
      <c r="J496" s="78"/>
      <c r="K496" s="78"/>
      <c r="L496" s="78"/>
    </row>
    <row r="497" spans="1:12" ht="409.6" hidden="1" customHeight="1" x14ac:dyDescent="0.25">
      <c r="A497" s="88" t="s">
        <v>367</v>
      </c>
      <c r="B497" s="88" t="s">
        <v>368</v>
      </c>
      <c r="C497" s="89">
        <f>SUBTOTAL(9,C498:C512)</f>
        <v>0</v>
      </c>
      <c r="D497" s="89">
        <f>SUBTOTAL(9,D498:D512)</f>
        <v>310000</v>
      </c>
      <c r="E497" s="89">
        <f>SUBTOTAL(9,E498:E512)</f>
        <v>173000</v>
      </c>
      <c r="F497" s="89">
        <f>G497-D497</f>
        <v>-310000</v>
      </c>
      <c r="G497" s="89">
        <f>SUBTOTAL(9,G498:G512)</f>
        <v>0</v>
      </c>
      <c r="H497" s="90" t="str">
        <f>IF(C497&lt;&gt;0,E497/C497,"-")</f>
        <v>-</v>
      </c>
      <c r="I497" s="90">
        <f>IF(D497&lt;&gt;0,E497/D497,"-")</f>
        <v>0.5580645161290323</v>
      </c>
      <c r="J497" s="89">
        <f>SUBTOTAL(9,J498:J512)</f>
        <v>320000</v>
      </c>
      <c r="K497" s="89">
        <f>SUBTOTAL(9,K498:K512)</f>
        <v>320000</v>
      </c>
      <c r="L497" s="89">
        <f>SUBTOTAL(9,L498:L512)</f>
        <v>320000</v>
      </c>
    </row>
    <row r="498" spans="1:12" ht="30" hidden="1" customHeight="1" x14ac:dyDescent="0.25">
      <c r="A498" s="70"/>
      <c r="B498" s="70"/>
      <c r="C498" s="71"/>
      <c r="D498" s="91"/>
      <c r="E498" s="91"/>
      <c r="F498" s="91"/>
      <c r="G498" s="78"/>
      <c r="H498" s="79"/>
      <c r="I498" s="79"/>
      <c r="J498" s="78"/>
      <c r="K498" s="78"/>
      <c r="L498" s="78"/>
    </row>
    <row r="499" spans="1:12" ht="409.6" hidden="1" customHeight="1" x14ac:dyDescent="0.25">
      <c r="A499" s="92" t="s">
        <v>367</v>
      </c>
      <c r="B499" s="92" t="s">
        <v>368</v>
      </c>
      <c r="C499" s="93">
        <f>SUBTOTAL(9,C500:C511)</f>
        <v>0</v>
      </c>
      <c r="D499" s="93">
        <f>SUBTOTAL(9,D500:D511)</f>
        <v>310000</v>
      </c>
      <c r="E499" s="93">
        <f>SUBTOTAL(9,E500:E511)</f>
        <v>173000</v>
      </c>
      <c r="F499" s="93">
        <f>G499-D499</f>
        <v>-310000</v>
      </c>
      <c r="G499" s="93">
        <f>SUBTOTAL(9,G500:G511)</f>
        <v>0</v>
      </c>
      <c r="H499" s="94" t="str">
        <f>IF(C499&lt;&gt;0,E499/C499,"-")</f>
        <v>-</v>
      </c>
      <c r="I499" s="94">
        <f>IF(D499&lt;&gt;0,E499/D499,"-")</f>
        <v>0.5580645161290323</v>
      </c>
      <c r="J499" s="93">
        <f>SUBTOTAL(9,J500:J511)</f>
        <v>320000</v>
      </c>
      <c r="K499" s="93">
        <f>SUBTOTAL(9,K500:K511)</f>
        <v>320000</v>
      </c>
      <c r="L499" s="93">
        <f>SUBTOTAL(9,L500:L511)</f>
        <v>320000</v>
      </c>
    </row>
    <row r="500" spans="1:12" ht="30" hidden="1" customHeight="1" x14ac:dyDescent="0.25">
      <c r="A500" s="70"/>
      <c r="B500" s="70"/>
      <c r="C500" s="71"/>
      <c r="D500" s="6"/>
      <c r="E500" s="6"/>
      <c r="F500" s="6"/>
      <c r="G500" s="78"/>
      <c r="H500" s="79"/>
      <c r="I500" s="79"/>
      <c r="J500" s="78"/>
      <c r="K500" s="78"/>
      <c r="L500" s="78"/>
    </row>
    <row r="501" spans="1:12" ht="409.6" hidden="1" customHeight="1" x14ac:dyDescent="0.25">
      <c r="A501" s="95" t="s">
        <v>367</v>
      </c>
      <c r="B501" s="95" t="s">
        <v>368</v>
      </c>
      <c r="C501" s="96">
        <f>SUBTOTAL(9,C502:C510)</f>
        <v>0</v>
      </c>
      <c r="D501" s="96">
        <f>SUBTOTAL(9,D502:D510)</f>
        <v>310000</v>
      </c>
      <c r="E501" s="96">
        <f>SUBTOTAL(9,E502:E510)</f>
        <v>173000</v>
      </c>
      <c r="F501" s="96">
        <f>G501-D501</f>
        <v>-310000</v>
      </c>
      <c r="G501" s="96">
        <f>SUBTOTAL(9,G502:G510)</f>
        <v>0</v>
      </c>
      <c r="H501" s="97" t="str">
        <f>IF(C501&lt;&gt;0,E501/C501,"-")</f>
        <v>-</v>
      </c>
      <c r="I501" s="97">
        <f>IF(D501&lt;&gt;0,E501/D501,"-")</f>
        <v>0.5580645161290323</v>
      </c>
      <c r="J501" s="96">
        <f>SUBTOTAL(9,J502:J510)</f>
        <v>320000</v>
      </c>
      <c r="K501" s="96">
        <f>SUBTOTAL(9,K502:K510)</f>
        <v>320000</v>
      </c>
      <c r="L501" s="96">
        <f>SUBTOTAL(9,L502:L510)</f>
        <v>320000</v>
      </c>
    </row>
    <row r="502" spans="1:12" ht="30" hidden="1" customHeight="1" x14ac:dyDescent="0.25">
      <c r="A502" s="70"/>
      <c r="B502" s="70"/>
      <c r="C502" s="71"/>
      <c r="D502" s="98"/>
      <c r="E502" s="98"/>
      <c r="F502" s="98"/>
      <c r="G502" s="78"/>
      <c r="H502" s="79"/>
      <c r="I502" s="79"/>
      <c r="J502" s="78"/>
      <c r="K502" s="78"/>
      <c r="L502" s="78"/>
    </row>
    <row r="503" spans="1:12" ht="409.6" hidden="1" customHeight="1" x14ac:dyDescent="0.25">
      <c r="A503" s="99" t="s">
        <v>367</v>
      </c>
      <c r="B503" s="99" t="s">
        <v>368</v>
      </c>
      <c r="C503" s="100">
        <f>SUBTOTAL(9,C504:C509)</f>
        <v>0</v>
      </c>
      <c r="D503" s="100">
        <f>SUBTOTAL(9,D504:D509)</f>
        <v>310000</v>
      </c>
      <c r="E503" s="100">
        <f>SUBTOTAL(9,E504:E509)</f>
        <v>173000</v>
      </c>
      <c r="F503" s="100">
        <f>G503-D503</f>
        <v>-310000</v>
      </c>
      <c r="G503" s="100">
        <f>SUBTOTAL(9,G504:G509)</f>
        <v>0</v>
      </c>
      <c r="H503" s="101" t="str">
        <f>IF(C503&lt;&gt;0,E503/C503,"-")</f>
        <v>-</v>
      </c>
      <c r="I503" s="101">
        <f>IF(D503&lt;&gt;0,E503/D503,"-")</f>
        <v>0.5580645161290323</v>
      </c>
      <c r="J503" s="100">
        <f>SUBTOTAL(9,J504:J509)</f>
        <v>320000</v>
      </c>
      <c r="K503" s="100">
        <f>SUBTOTAL(9,K504:K509)</f>
        <v>320000</v>
      </c>
      <c r="L503" s="100">
        <f>SUBTOTAL(9,L504:L509)</f>
        <v>320000</v>
      </c>
    </row>
    <row r="504" spans="1:12" ht="22.5" hidden="1" customHeight="1" x14ac:dyDescent="0.25">
      <c r="A504" s="70"/>
      <c r="B504" s="70"/>
      <c r="C504" s="71"/>
      <c r="D504" s="98"/>
      <c r="E504" s="98"/>
      <c r="F504" s="98"/>
      <c r="G504" s="98"/>
      <c r="H504" s="102"/>
      <c r="I504" s="102"/>
      <c r="J504" s="98"/>
      <c r="K504" s="98"/>
      <c r="L504" s="98"/>
    </row>
    <row r="505" spans="1:12" ht="409.6" hidden="1" customHeight="1" x14ac:dyDescent="0.25">
      <c r="A505" s="103" t="s">
        <v>367</v>
      </c>
      <c r="B505" s="103" t="s">
        <v>368</v>
      </c>
      <c r="C505" s="98">
        <f>SUBTOTAL(9,C506:C508)</f>
        <v>0</v>
      </c>
      <c r="D505" s="98">
        <f>SUBTOTAL(9,D506:D508)</f>
        <v>310000</v>
      </c>
      <c r="E505" s="98">
        <f>SUBTOTAL(9,E506:E508)</f>
        <v>173000</v>
      </c>
      <c r="F505" s="98">
        <f>G505-D505</f>
        <v>-310000</v>
      </c>
      <c r="G505" s="98">
        <f>SUBTOTAL(9,G506:G508)</f>
        <v>0</v>
      </c>
      <c r="H505" s="102" t="str">
        <f>IF(C505&lt;&gt;0,E505/C505,"-")</f>
        <v>-</v>
      </c>
      <c r="I505" s="102">
        <f>IF(D505&lt;&gt;0,E505/D505,"-")</f>
        <v>0.5580645161290323</v>
      </c>
      <c r="J505" s="98">
        <f>SUBTOTAL(9,J506:J508)</f>
        <v>320000</v>
      </c>
      <c r="K505" s="98">
        <f>SUBTOTAL(9,K506:K508)</f>
        <v>320000</v>
      </c>
      <c r="L505" s="98">
        <f>SUBTOTAL(9,L506:L508)</f>
        <v>320000</v>
      </c>
    </row>
    <row r="506" spans="1:12" ht="30" hidden="1" customHeight="1" x14ac:dyDescent="0.25">
      <c r="A506" s="70"/>
      <c r="B506" s="70"/>
      <c r="C506" s="71"/>
      <c r="D506" s="104"/>
      <c r="E506" s="104"/>
      <c r="F506" s="104"/>
      <c r="G506" s="78"/>
      <c r="H506" s="79"/>
      <c r="I506" s="79"/>
      <c r="J506" s="78"/>
      <c r="K506" s="78"/>
      <c r="L506" s="78"/>
    </row>
    <row r="507" spans="1:12" ht="15" customHeight="1" x14ac:dyDescent="0.25">
      <c r="A507" s="105" t="s">
        <v>367</v>
      </c>
      <c r="B507" s="105" t="s">
        <v>368</v>
      </c>
      <c r="C507" s="106">
        <v>0</v>
      </c>
      <c r="D507" s="106">
        <v>310000</v>
      </c>
      <c r="E507" s="106">
        <v>173000</v>
      </c>
      <c r="F507" s="106">
        <f>G507-D507</f>
        <v>-310000</v>
      </c>
      <c r="G507" s="106"/>
      <c r="H507" s="107" t="str">
        <f>IF(C507&lt;&gt;0,0/C507,"-")</f>
        <v>-</v>
      </c>
      <c r="I507" s="107">
        <f>IF(D507&lt;&gt;0,E507/D507,"-")</f>
        <v>0.5580645161290323</v>
      </c>
      <c r="J507" s="106">
        <v>320000</v>
      </c>
      <c r="K507" s="108">
        <v>320000</v>
      </c>
      <c r="L507" s="108">
        <v>320000</v>
      </c>
    </row>
    <row r="508" spans="1:12" hidden="1" x14ac:dyDescent="0.25">
      <c r="A508" s="70"/>
      <c r="B508" s="70"/>
      <c r="C508" s="71"/>
      <c r="D508" s="106"/>
      <c r="E508" s="106"/>
      <c r="F508" s="106"/>
      <c r="G508" s="106"/>
      <c r="H508" s="107"/>
      <c r="I508" s="107"/>
      <c r="J508" s="106"/>
      <c r="K508" s="106"/>
      <c r="L508" s="106"/>
    </row>
    <row r="509" spans="1:12" hidden="1" x14ac:dyDescent="0.25">
      <c r="A509" s="70"/>
      <c r="B509" s="70"/>
      <c r="C509" s="71"/>
      <c r="D509" s="71"/>
      <c r="E509" s="71"/>
      <c r="F509" s="71"/>
      <c r="G509" s="78"/>
      <c r="H509" s="79"/>
      <c r="I509" s="79"/>
      <c r="J509" s="78"/>
      <c r="K509" s="78"/>
      <c r="L509" s="78"/>
    </row>
    <row r="510" spans="1:12" ht="20.100000000000001" hidden="1" customHeight="1" x14ac:dyDescent="0.25">
      <c r="A510" s="70"/>
      <c r="B510" s="70"/>
      <c r="C510" s="71"/>
      <c r="D510" s="71"/>
      <c r="E510" s="71"/>
      <c r="F510" s="71"/>
      <c r="G510" s="78"/>
      <c r="H510" s="79"/>
      <c r="I510" s="79"/>
      <c r="J510" s="78"/>
      <c r="K510" s="78"/>
      <c r="L510" s="78"/>
    </row>
    <row r="511" spans="1:12" ht="20.100000000000001" hidden="1" customHeight="1" x14ac:dyDescent="0.25">
      <c r="A511" s="70"/>
      <c r="B511" s="70"/>
      <c r="C511" s="71"/>
      <c r="D511" s="71"/>
      <c r="E511" s="71"/>
      <c r="F511" s="71"/>
      <c r="G511" s="78"/>
      <c r="H511" s="79"/>
      <c r="I511" s="79"/>
      <c r="J511" s="78"/>
      <c r="K511" s="78"/>
      <c r="L511" s="78"/>
    </row>
    <row r="512" spans="1:12" ht="20.100000000000001" hidden="1" customHeight="1" x14ac:dyDescent="0.25">
      <c r="A512" s="70"/>
      <c r="B512" s="70"/>
      <c r="C512" s="71"/>
      <c r="D512" s="71"/>
      <c r="E512" s="71"/>
      <c r="F512" s="71"/>
      <c r="G512" s="78"/>
      <c r="H512" s="79"/>
      <c r="I512" s="79"/>
      <c r="J512" s="78"/>
      <c r="K512" s="78"/>
      <c r="L512" s="78"/>
    </row>
    <row r="513" spans="1:12" ht="20.100000000000001" hidden="1" customHeight="1" x14ac:dyDescent="0.25">
      <c r="A513" s="70"/>
      <c r="B513" s="70"/>
      <c r="C513" s="71"/>
      <c r="D513" s="71"/>
      <c r="E513" s="71"/>
      <c r="F513" s="71"/>
      <c r="G513" s="78"/>
      <c r="H513" s="79"/>
      <c r="I513" s="79"/>
      <c r="J513" s="78"/>
      <c r="K513" s="78"/>
      <c r="L513" s="78"/>
    </row>
    <row r="514" spans="1:12" ht="20.100000000000001" hidden="1" customHeight="1" x14ac:dyDescent="0.25">
      <c r="A514" s="70"/>
      <c r="B514" s="70"/>
      <c r="C514" s="71"/>
      <c r="D514" s="71"/>
      <c r="E514" s="71"/>
      <c r="F514" s="71"/>
      <c r="G514" s="78"/>
      <c r="H514" s="79"/>
      <c r="I514" s="79"/>
      <c r="J514" s="78"/>
      <c r="K514" s="78"/>
      <c r="L514" s="78"/>
    </row>
    <row r="515" spans="1:12" s="4" customFormat="1" ht="409.6" hidden="1" customHeight="1" x14ac:dyDescent="0.25">
      <c r="A515" s="80" t="s">
        <v>369</v>
      </c>
      <c r="B515" s="80" t="s">
        <v>370</v>
      </c>
      <c r="C515" s="81">
        <f>SUBTOTAL(9,C516:C536)</f>
        <v>0</v>
      </c>
      <c r="D515" s="81">
        <f>SUBTOTAL(9,D516:D536)</f>
        <v>145000</v>
      </c>
      <c r="E515" s="81">
        <f>SUBTOTAL(9,E516:E536)</f>
        <v>23216.080000000002</v>
      </c>
      <c r="F515" s="81">
        <f>G515-D515</f>
        <v>-145000</v>
      </c>
      <c r="G515" s="81">
        <f>SUBTOTAL(9,G516:G536)</f>
        <v>0</v>
      </c>
      <c r="H515" s="82" t="str">
        <f>IF(C515&lt;&gt;0,E515/C515,"-")</f>
        <v>-</v>
      </c>
      <c r="I515" s="82">
        <f>IF(D515&lt;&gt;0,E515/D515,"-")</f>
        <v>0.16011089655172414</v>
      </c>
      <c r="J515" s="81">
        <f>SUBTOTAL(9,J516:J536)</f>
        <v>140000</v>
      </c>
      <c r="K515" s="81">
        <f>SUBTOTAL(9,K516:K536)</f>
        <v>140000</v>
      </c>
      <c r="L515" s="81">
        <f>SUBTOTAL(9,L516:L536)</f>
        <v>140000</v>
      </c>
    </row>
    <row r="516" spans="1:12" ht="30" hidden="1" customHeight="1" x14ac:dyDescent="0.25">
      <c r="A516" s="70"/>
      <c r="B516" s="57"/>
      <c r="C516" s="83"/>
      <c r="D516" s="83"/>
      <c r="E516" s="83"/>
      <c r="F516" s="83"/>
      <c r="G516" s="78"/>
      <c r="H516" s="79"/>
      <c r="I516" s="79"/>
      <c r="J516" s="78"/>
      <c r="K516" s="78"/>
      <c r="L516" s="78"/>
    </row>
    <row r="517" spans="1:12" s="4" customFormat="1" ht="409.6" hidden="1" customHeight="1" x14ac:dyDescent="0.25">
      <c r="A517" s="84" t="s">
        <v>369</v>
      </c>
      <c r="B517" s="84" t="s">
        <v>370</v>
      </c>
      <c r="C517" s="85">
        <f>SUBTOTAL(9,C518:C535)</f>
        <v>0</v>
      </c>
      <c r="D517" s="85">
        <f>SUBTOTAL(9,D518:D535)</f>
        <v>145000</v>
      </c>
      <c r="E517" s="85">
        <f>SUBTOTAL(9,E518:E535)</f>
        <v>23216.080000000002</v>
      </c>
      <c r="F517" s="85">
        <f>G517-D517</f>
        <v>-145000</v>
      </c>
      <c r="G517" s="85">
        <f>SUBTOTAL(9,G518:G535)</f>
        <v>0</v>
      </c>
      <c r="H517" s="86" t="str">
        <f>IF(C517&lt;&gt;0,E517/C517,"-")</f>
        <v>-</v>
      </c>
      <c r="I517" s="86">
        <f>IF(D517&lt;&gt;0,E517/D517,"-")</f>
        <v>0.16011089655172414</v>
      </c>
      <c r="J517" s="85">
        <f>SUBTOTAL(9,J518:J535)</f>
        <v>140000</v>
      </c>
      <c r="K517" s="85">
        <f>SUBTOTAL(9,K518:K535)</f>
        <v>140000</v>
      </c>
      <c r="L517" s="85">
        <f>SUBTOTAL(9,L518:L535)</f>
        <v>140000</v>
      </c>
    </row>
    <row r="518" spans="1:12" ht="30" hidden="1" customHeight="1" x14ac:dyDescent="0.25">
      <c r="A518" s="70"/>
      <c r="B518" s="70"/>
      <c r="C518" s="71"/>
      <c r="D518" s="87"/>
      <c r="E518" s="87"/>
      <c r="F518" s="87"/>
      <c r="G518" s="78"/>
      <c r="H518" s="79"/>
      <c r="I518" s="79"/>
      <c r="J518" s="78"/>
      <c r="K518" s="78"/>
      <c r="L518" s="78"/>
    </row>
    <row r="519" spans="1:12" ht="409.6" hidden="1" customHeight="1" x14ac:dyDescent="0.25">
      <c r="A519" s="88" t="s">
        <v>369</v>
      </c>
      <c r="B519" s="88" t="s">
        <v>370</v>
      </c>
      <c r="C519" s="89">
        <f>SUBTOTAL(9,C520:C534)</f>
        <v>0</v>
      </c>
      <c r="D519" s="89">
        <f>SUBTOTAL(9,D520:D534)</f>
        <v>145000</v>
      </c>
      <c r="E519" s="89">
        <f>SUBTOTAL(9,E520:E534)</f>
        <v>23216.080000000002</v>
      </c>
      <c r="F519" s="89">
        <f>G519-D519</f>
        <v>-145000</v>
      </c>
      <c r="G519" s="89">
        <f>SUBTOTAL(9,G520:G534)</f>
        <v>0</v>
      </c>
      <c r="H519" s="90" t="str">
        <f>IF(C519&lt;&gt;0,E519/C519,"-")</f>
        <v>-</v>
      </c>
      <c r="I519" s="90">
        <f>IF(D519&lt;&gt;0,E519/D519,"-")</f>
        <v>0.16011089655172414</v>
      </c>
      <c r="J519" s="89">
        <f>SUBTOTAL(9,J520:J534)</f>
        <v>140000</v>
      </c>
      <c r="K519" s="89">
        <f>SUBTOTAL(9,K520:K534)</f>
        <v>140000</v>
      </c>
      <c r="L519" s="89">
        <f>SUBTOTAL(9,L520:L534)</f>
        <v>140000</v>
      </c>
    </row>
    <row r="520" spans="1:12" ht="30" hidden="1" customHeight="1" x14ac:dyDescent="0.25">
      <c r="A520" s="70"/>
      <c r="B520" s="70"/>
      <c r="C520" s="71"/>
      <c r="D520" s="91"/>
      <c r="E520" s="91"/>
      <c r="F520" s="91"/>
      <c r="G520" s="78"/>
      <c r="H520" s="79"/>
      <c r="I520" s="79"/>
      <c r="J520" s="78"/>
      <c r="K520" s="78"/>
      <c r="L520" s="78"/>
    </row>
    <row r="521" spans="1:12" ht="409.6" hidden="1" customHeight="1" x14ac:dyDescent="0.25">
      <c r="A521" s="92" t="s">
        <v>369</v>
      </c>
      <c r="B521" s="92" t="s">
        <v>370</v>
      </c>
      <c r="C521" s="93">
        <f>SUBTOTAL(9,C522:C533)</f>
        <v>0</v>
      </c>
      <c r="D521" s="93">
        <f>SUBTOTAL(9,D522:D533)</f>
        <v>145000</v>
      </c>
      <c r="E521" s="93">
        <f>SUBTOTAL(9,E522:E533)</f>
        <v>23216.080000000002</v>
      </c>
      <c r="F521" s="93">
        <f>G521-D521</f>
        <v>-145000</v>
      </c>
      <c r="G521" s="93">
        <f>SUBTOTAL(9,G522:G533)</f>
        <v>0</v>
      </c>
      <c r="H521" s="94" t="str">
        <f>IF(C521&lt;&gt;0,E521/C521,"-")</f>
        <v>-</v>
      </c>
      <c r="I521" s="94">
        <f>IF(D521&lt;&gt;0,E521/D521,"-")</f>
        <v>0.16011089655172414</v>
      </c>
      <c r="J521" s="93">
        <f>SUBTOTAL(9,J522:J533)</f>
        <v>140000</v>
      </c>
      <c r="K521" s="93">
        <f>SUBTOTAL(9,K522:K533)</f>
        <v>140000</v>
      </c>
      <c r="L521" s="93">
        <f>SUBTOTAL(9,L522:L533)</f>
        <v>140000</v>
      </c>
    </row>
    <row r="522" spans="1:12" ht="30" hidden="1" customHeight="1" x14ac:dyDescent="0.25">
      <c r="A522" s="70"/>
      <c r="B522" s="70"/>
      <c r="C522" s="71"/>
      <c r="D522" s="6"/>
      <c r="E522" s="6"/>
      <c r="F522" s="6"/>
      <c r="G522" s="78"/>
      <c r="H522" s="79"/>
      <c r="I522" s="79"/>
      <c r="J522" s="78"/>
      <c r="K522" s="78"/>
      <c r="L522" s="78"/>
    </row>
    <row r="523" spans="1:12" ht="409.6" hidden="1" customHeight="1" x14ac:dyDescent="0.25">
      <c r="A523" s="95" t="s">
        <v>369</v>
      </c>
      <c r="B523" s="95" t="s">
        <v>370</v>
      </c>
      <c r="C523" s="96">
        <f>SUBTOTAL(9,C524:C532)</f>
        <v>0</v>
      </c>
      <c r="D523" s="96">
        <f>SUBTOTAL(9,D524:D532)</f>
        <v>145000</v>
      </c>
      <c r="E523" s="96">
        <f>SUBTOTAL(9,E524:E532)</f>
        <v>23216.080000000002</v>
      </c>
      <c r="F523" s="96">
        <f>G523-D523</f>
        <v>-145000</v>
      </c>
      <c r="G523" s="96">
        <f>SUBTOTAL(9,G524:G532)</f>
        <v>0</v>
      </c>
      <c r="H523" s="97" t="str">
        <f>IF(C523&lt;&gt;0,E523/C523,"-")</f>
        <v>-</v>
      </c>
      <c r="I523" s="97">
        <f>IF(D523&lt;&gt;0,E523/D523,"-")</f>
        <v>0.16011089655172414</v>
      </c>
      <c r="J523" s="96">
        <f>SUBTOTAL(9,J524:J532)</f>
        <v>140000</v>
      </c>
      <c r="K523" s="96">
        <f>SUBTOTAL(9,K524:K532)</f>
        <v>140000</v>
      </c>
      <c r="L523" s="96">
        <f>SUBTOTAL(9,L524:L532)</f>
        <v>140000</v>
      </c>
    </row>
    <row r="524" spans="1:12" ht="30" hidden="1" customHeight="1" x14ac:dyDescent="0.25">
      <c r="A524" s="70"/>
      <c r="B524" s="70"/>
      <c r="C524" s="71"/>
      <c r="D524" s="98"/>
      <c r="E524" s="98"/>
      <c r="F524" s="98"/>
      <c r="G524" s="78"/>
      <c r="H524" s="79"/>
      <c r="I524" s="79"/>
      <c r="J524" s="78"/>
      <c r="K524" s="78"/>
      <c r="L524" s="78"/>
    </row>
    <row r="525" spans="1:12" ht="409.6" hidden="1" customHeight="1" x14ac:dyDescent="0.25">
      <c r="A525" s="99" t="s">
        <v>369</v>
      </c>
      <c r="B525" s="99" t="s">
        <v>370</v>
      </c>
      <c r="C525" s="100">
        <f>SUBTOTAL(9,C526:C531)</f>
        <v>0</v>
      </c>
      <c r="D525" s="100">
        <f>SUBTOTAL(9,D526:D531)</f>
        <v>145000</v>
      </c>
      <c r="E525" s="100">
        <f>SUBTOTAL(9,E526:E531)</f>
        <v>23216.080000000002</v>
      </c>
      <c r="F525" s="100">
        <f>G525-D525</f>
        <v>-145000</v>
      </c>
      <c r="G525" s="100">
        <f>SUBTOTAL(9,G526:G531)</f>
        <v>0</v>
      </c>
      <c r="H525" s="101" t="str">
        <f>IF(C525&lt;&gt;0,E525/C525,"-")</f>
        <v>-</v>
      </c>
      <c r="I525" s="101">
        <f>IF(D525&lt;&gt;0,E525/D525,"-")</f>
        <v>0.16011089655172414</v>
      </c>
      <c r="J525" s="100">
        <f>SUBTOTAL(9,J526:J531)</f>
        <v>140000</v>
      </c>
      <c r="K525" s="100">
        <f>SUBTOTAL(9,K526:K531)</f>
        <v>140000</v>
      </c>
      <c r="L525" s="100">
        <f>SUBTOTAL(9,L526:L531)</f>
        <v>140000</v>
      </c>
    </row>
    <row r="526" spans="1:12" ht="22.5" hidden="1" customHeight="1" x14ac:dyDescent="0.25">
      <c r="A526" s="70"/>
      <c r="B526" s="70"/>
      <c r="C526" s="71"/>
      <c r="D526" s="98"/>
      <c r="E526" s="98"/>
      <c r="F526" s="98"/>
      <c r="G526" s="98"/>
      <c r="H526" s="102"/>
      <c r="I526" s="102"/>
      <c r="J526" s="98"/>
      <c r="K526" s="98"/>
      <c r="L526" s="98"/>
    </row>
    <row r="527" spans="1:12" ht="409.6" hidden="1" customHeight="1" x14ac:dyDescent="0.25">
      <c r="A527" s="103" t="s">
        <v>369</v>
      </c>
      <c r="B527" s="103" t="s">
        <v>370</v>
      </c>
      <c r="C527" s="98">
        <f>SUBTOTAL(9,C528:C530)</f>
        <v>0</v>
      </c>
      <c r="D527" s="98">
        <f>SUBTOTAL(9,D528:D530)</f>
        <v>145000</v>
      </c>
      <c r="E527" s="98">
        <f>SUBTOTAL(9,E528:E530)</f>
        <v>23216.080000000002</v>
      </c>
      <c r="F527" s="98">
        <f>G527-D527</f>
        <v>-145000</v>
      </c>
      <c r="G527" s="98">
        <f>SUBTOTAL(9,G528:G530)</f>
        <v>0</v>
      </c>
      <c r="H527" s="102" t="str">
        <f>IF(C527&lt;&gt;0,E527/C527,"-")</f>
        <v>-</v>
      </c>
      <c r="I527" s="102">
        <f>IF(D527&lt;&gt;0,E527/D527,"-")</f>
        <v>0.16011089655172414</v>
      </c>
      <c r="J527" s="98">
        <f>SUBTOTAL(9,J528:J530)</f>
        <v>140000</v>
      </c>
      <c r="K527" s="98">
        <f>SUBTOTAL(9,K528:K530)</f>
        <v>140000</v>
      </c>
      <c r="L527" s="98">
        <f>SUBTOTAL(9,L528:L530)</f>
        <v>140000</v>
      </c>
    </row>
    <row r="528" spans="1:12" ht="30" hidden="1" customHeight="1" x14ac:dyDescent="0.25">
      <c r="A528" s="70"/>
      <c r="B528" s="70"/>
      <c r="C528" s="71"/>
      <c r="D528" s="104"/>
      <c r="E528" s="104"/>
      <c r="F528" s="104"/>
      <c r="G528" s="78"/>
      <c r="H528" s="79"/>
      <c r="I528" s="79"/>
      <c r="J528" s="78"/>
      <c r="K528" s="78"/>
      <c r="L528" s="78"/>
    </row>
    <row r="529" spans="1:12" ht="15" customHeight="1" x14ac:dyDescent="0.25">
      <c r="A529" s="105" t="s">
        <v>369</v>
      </c>
      <c r="B529" s="105" t="s">
        <v>370</v>
      </c>
      <c r="C529" s="106">
        <v>0</v>
      </c>
      <c r="D529" s="106">
        <v>145000</v>
      </c>
      <c r="E529" s="106">
        <v>23216.080000000002</v>
      </c>
      <c r="F529" s="106">
        <f>G529-D529</f>
        <v>-145000</v>
      </c>
      <c r="G529" s="106"/>
      <c r="H529" s="107" t="str">
        <f>IF(C529&lt;&gt;0,0/C529,"-")</f>
        <v>-</v>
      </c>
      <c r="I529" s="107">
        <f>IF(D529&lt;&gt;0,E529/D529,"-")</f>
        <v>0.16011089655172414</v>
      </c>
      <c r="J529" s="106">
        <v>140000</v>
      </c>
      <c r="K529" s="108">
        <v>140000</v>
      </c>
      <c r="L529" s="108">
        <v>140000</v>
      </c>
    </row>
    <row r="530" spans="1:12" hidden="1" x14ac:dyDescent="0.25">
      <c r="A530" s="70"/>
      <c r="B530" s="70"/>
      <c r="C530" s="71"/>
      <c r="D530" s="106"/>
      <c r="E530" s="106"/>
      <c r="F530" s="106"/>
      <c r="G530" s="106"/>
      <c r="H530" s="107"/>
      <c r="I530" s="107"/>
      <c r="J530" s="106"/>
      <c r="K530" s="106"/>
      <c r="L530" s="106"/>
    </row>
    <row r="531" spans="1:12" hidden="1" x14ac:dyDescent="0.25">
      <c r="A531" s="70"/>
      <c r="B531" s="70"/>
      <c r="C531" s="71"/>
      <c r="D531" s="71"/>
      <c r="E531" s="71"/>
      <c r="F531" s="71"/>
      <c r="G531" s="78"/>
      <c r="H531" s="79"/>
      <c r="I531" s="79"/>
      <c r="J531" s="78"/>
      <c r="K531" s="78"/>
      <c r="L531" s="78"/>
    </row>
    <row r="532" spans="1:12" ht="20.100000000000001" hidden="1" customHeight="1" x14ac:dyDescent="0.25">
      <c r="A532" s="70"/>
      <c r="B532" s="70"/>
      <c r="C532" s="71"/>
      <c r="D532" s="71"/>
      <c r="E532" s="71"/>
      <c r="F532" s="71"/>
      <c r="G532" s="78"/>
      <c r="H532" s="79"/>
      <c r="I532" s="79"/>
      <c r="J532" s="78"/>
      <c r="K532" s="78"/>
      <c r="L532" s="78"/>
    </row>
    <row r="533" spans="1:12" ht="20.100000000000001" hidden="1" customHeight="1" x14ac:dyDescent="0.25">
      <c r="A533" s="70"/>
      <c r="B533" s="70"/>
      <c r="C533" s="71"/>
      <c r="D533" s="71"/>
      <c r="E533" s="71"/>
      <c r="F533" s="71"/>
      <c r="G533" s="78"/>
      <c r="H533" s="79"/>
      <c r="I533" s="79"/>
      <c r="J533" s="78"/>
      <c r="K533" s="78"/>
      <c r="L533" s="78"/>
    </row>
    <row r="534" spans="1:12" ht="20.100000000000001" hidden="1" customHeight="1" x14ac:dyDescent="0.25">
      <c r="A534" s="70"/>
      <c r="B534" s="70"/>
      <c r="C534" s="71"/>
      <c r="D534" s="71"/>
      <c r="E534" s="71"/>
      <c r="F534" s="71"/>
      <c r="G534" s="78"/>
      <c r="H534" s="79"/>
      <c r="I534" s="79"/>
      <c r="J534" s="78"/>
      <c r="K534" s="78"/>
      <c r="L534" s="78"/>
    </row>
    <row r="535" spans="1:12" ht="20.100000000000001" hidden="1" customHeight="1" x14ac:dyDescent="0.25">
      <c r="A535" s="70"/>
      <c r="B535" s="70"/>
      <c r="C535" s="71"/>
      <c r="D535" s="71"/>
      <c r="E535" s="71"/>
      <c r="F535" s="71"/>
      <c r="G535" s="78"/>
      <c r="H535" s="79"/>
      <c r="I535" s="79"/>
      <c r="J535" s="78"/>
      <c r="K535" s="78"/>
      <c r="L535" s="78"/>
    </row>
    <row r="536" spans="1:12" ht="20.100000000000001" hidden="1" customHeight="1" x14ac:dyDescent="0.25">
      <c r="A536" s="70"/>
      <c r="B536" s="70"/>
      <c r="C536" s="71"/>
      <c r="D536" s="71"/>
      <c r="E536" s="71"/>
      <c r="F536" s="71"/>
      <c r="G536" s="78"/>
      <c r="H536" s="79"/>
      <c r="I536" s="79"/>
      <c r="J536" s="78"/>
      <c r="K536" s="78"/>
      <c r="L536" s="78"/>
    </row>
    <row r="537" spans="1:12" s="4" customFormat="1" ht="409.6" hidden="1" customHeight="1" x14ac:dyDescent="0.25">
      <c r="A537" s="80" t="s">
        <v>371</v>
      </c>
      <c r="B537" s="80" t="s">
        <v>372</v>
      </c>
      <c r="C537" s="81">
        <f>SUBTOTAL(9,C538:C558)</f>
        <v>0</v>
      </c>
      <c r="D537" s="81">
        <f>SUBTOTAL(9,D538:D558)</f>
        <v>38500</v>
      </c>
      <c r="E537" s="81">
        <f>SUBTOTAL(9,E538:E558)</f>
        <v>0</v>
      </c>
      <c r="F537" s="81">
        <f>G537-D537</f>
        <v>-38500</v>
      </c>
      <c r="G537" s="81">
        <f>SUBTOTAL(9,G538:G558)</f>
        <v>0</v>
      </c>
      <c r="H537" s="82" t="str">
        <f>IF(C537&lt;&gt;0,E537/C537,"-")</f>
        <v>-</v>
      </c>
      <c r="I537" s="82">
        <f>IF(D537&lt;&gt;0,E537/D537,"-")</f>
        <v>0</v>
      </c>
      <c r="J537" s="81">
        <f>SUBTOTAL(9,J538:J558)</f>
        <v>31500</v>
      </c>
      <c r="K537" s="81">
        <f>SUBTOTAL(9,K538:K558)</f>
        <v>31500</v>
      </c>
      <c r="L537" s="81">
        <f>SUBTOTAL(9,L538:L558)</f>
        <v>31500</v>
      </c>
    </row>
    <row r="538" spans="1:12" ht="30" hidden="1" customHeight="1" x14ac:dyDescent="0.25">
      <c r="A538" s="70"/>
      <c r="B538" s="57"/>
      <c r="C538" s="83"/>
      <c r="D538" s="83"/>
      <c r="E538" s="83"/>
      <c r="F538" s="83"/>
      <c r="G538" s="78"/>
      <c r="H538" s="79"/>
      <c r="I538" s="79"/>
      <c r="J538" s="78"/>
      <c r="K538" s="78"/>
      <c r="L538" s="78"/>
    </row>
    <row r="539" spans="1:12" s="4" customFormat="1" ht="409.6" hidden="1" customHeight="1" x14ac:dyDescent="0.25">
      <c r="A539" s="84" t="s">
        <v>371</v>
      </c>
      <c r="B539" s="84" t="s">
        <v>372</v>
      </c>
      <c r="C539" s="85">
        <f>SUBTOTAL(9,C540:C557)</f>
        <v>0</v>
      </c>
      <c r="D539" s="85">
        <f>SUBTOTAL(9,D540:D557)</f>
        <v>38500</v>
      </c>
      <c r="E539" s="85">
        <f>SUBTOTAL(9,E540:E557)</f>
        <v>0</v>
      </c>
      <c r="F539" s="85">
        <f>G539-D539</f>
        <v>-38500</v>
      </c>
      <c r="G539" s="85">
        <f>SUBTOTAL(9,G540:G557)</f>
        <v>0</v>
      </c>
      <c r="H539" s="86" t="str">
        <f>IF(C539&lt;&gt;0,E539/C539,"-")</f>
        <v>-</v>
      </c>
      <c r="I539" s="86">
        <f>IF(D539&lt;&gt;0,E539/D539,"-")</f>
        <v>0</v>
      </c>
      <c r="J539" s="85">
        <f>SUBTOTAL(9,J540:J557)</f>
        <v>31500</v>
      </c>
      <c r="K539" s="85">
        <f>SUBTOTAL(9,K540:K557)</f>
        <v>31500</v>
      </c>
      <c r="L539" s="85">
        <f>SUBTOTAL(9,L540:L557)</f>
        <v>31500</v>
      </c>
    </row>
    <row r="540" spans="1:12" ht="30" hidden="1" customHeight="1" x14ac:dyDescent="0.25">
      <c r="A540" s="70"/>
      <c r="B540" s="70"/>
      <c r="C540" s="71"/>
      <c r="D540" s="87"/>
      <c r="E540" s="87"/>
      <c r="F540" s="87"/>
      <c r="G540" s="78"/>
      <c r="H540" s="79"/>
      <c r="I540" s="79"/>
      <c r="J540" s="78"/>
      <c r="K540" s="78"/>
      <c r="L540" s="78"/>
    </row>
    <row r="541" spans="1:12" ht="409.6" hidden="1" customHeight="1" x14ac:dyDescent="0.25">
      <c r="A541" s="88" t="s">
        <v>371</v>
      </c>
      <c r="B541" s="88" t="s">
        <v>372</v>
      </c>
      <c r="C541" s="89">
        <f>SUBTOTAL(9,C542:C556)</f>
        <v>0</v>
      </c>
      <c r="D541" s="89">
        <f>SUBTOTAL(9,D542:D556)</f>
        <v>38500</v>
      </c>
      <c r="E541" s="89">
        <f>SUBTOTAL(9,E542:E556)</f>
        <v>0</v>
      </c>
      <c r="F541" s="89">
        <f>G541-D541</f>
        <v>-38500</v>
      </c>
      <c r="G541" s="89">
        <f>SUBTOTAL(9,G542:G556)</f>
        <v>0</v>
      </c>
      <c r="H541" s="90" t="str">
        <f>IF(C541&lt;&gt;0,E541/C541,"-")</f>
        <v>-</v>
      </c>
      <c r="I541" s="90">
        <f>IF(D541&lt;&gt;0,E541/D541,"-")</f>
        <v>0</v>
      </c>
      <c r="J541" s="89">
        <f>SUBTOTAL(9,J542:J556)</f>
        <v>31500</v>
      </c>
      <c r="K541" s="89">
        <f>SUBTOTAL(9,K542:K556)</f>
        <v>31500</v>
      </c>
      <c r="L541" s="89">
        <f>SUBTOTAL(9,L542:L556)</f>
        <v>31500</v>
      </c>
    </row>
    <row r="542" spans="1:12" ht="30" hidden="1" customHeight="1" x14ac:dyDescent="0.25">
      <c r="A542" s="70"/>
      <c r="B542" s="70"/>
      <c r="C542" s="71"/>
      <c r="D542" s="91"/>
      <c r="E542" s="91"/>
      <c r="F542" s="91"/>
      <c r="G542" s="78"/>
      <c r="H542" s="79"/>
      <c r="I542" s="79"/>
      <c r="J542" s="78"/>
      <c r="K542" s="78"/>
      <c r="L542" s="78"/>
    </row>
    <row r="543" spans="1:12" ht="409.6" hidden="1" customHeight="1" x14ac:dyDescent="0.25">
      <c r="A543" s="92" t="s">
        <v>371</v>
      </c>
      <c r="B543" s="92" t="s">
        <v>372</v>
      </c>
      <c r="C543" s="93">
        <f>SUBTOTAL(9,C544:C555)</f>
        <v>0</v>
      </c>
      <c r="D543" s="93">
        <f>SUBTOTAL(9,D544:D555)</f>
        <v>38500</v>
      </c>
      <c r="E543" s="93">
        <f>SUBTOTAL(9,E544:E555)</f>
        <v>0</v>
      </c>
      <c r="F543" s="93">
        <f>G543-D543</f>
        <v>-38500</v>
      </c>
      <c r="G543" s="93">
        <f>SUBTOTAL(9,G544:G555)</f>
        <v>0</v>
      </c>
      <c r="H543" s="94" t="str">
        <f>IF(C543&lt;&gt;0,E543/C543,"-")</f>
        <v>-</v>
      </c>
      <c r="I543" s="94">
        <f>IF(D543&lt;&gt;0,E543/D543,"-")</f>
        <v>0</v>
      </c>
      <c r="J543" s="93">
        <f>SUBTOTAL(9,J544:J555)</f>
        <v>31500</v>
      </c>
      <c r="K543" s="93">
        <f>SUBTOTAL(9,K544:K555)</f>
        <v>31500</v>
      </c>
      <c r="L543" s="93">
        <f>SUBTOTAL(9,L544:L555)</f>
        <v>31500</v>
      </c>
    </row>
    <row r="544" spans="1:12" ht="30" hidden="1" customHeight="1" x14ac:dyDescent="0.25">
      <c r="A544" s="70"/>
      <c r="B544" s="70"/>
      <c r="C544" s="71"/>
      <c r="D544" s="6"/>
      <c r="E544" s="6"/>
      <c r="F544" s="6"/>
      <c r="G544" s="78"/>
      <c r="H544" s="79"/>
      <c r="I544" s="79"/>
      <c r="J544" s="78"/>
      <c r="K544" s="78"/>
      <c r="L544" s="78"/>
    </row>
    <row r="545" spans="1:12" ht="409.6" hidden="1" customHeight="1" x14ac:dyDescent="0.25">
      <c r="A545" s="95" t="s">
        <v>371</v>
      </c>
      <c r="B545" s="95" t="s">
        <v>372</v>
      </c>
      <c r="C545" s="96">
        <f>SUBTOTAL(9,C546:C554)</f>
        <v>0</v>
      </c>
      <c r="D545" s="96">
        <f>SUBTOTAL(9,D546:D554)</f>
        <v>38500</v>
      </c>
      <c r="E545" s="96">
        <f>SUBTOTAL(9,E546:E554)</f>
        <v>0</v>
      </c>
      <c r="F545" s="96">
        <f>G545-D545</f>
        <v>-38500</v>
      </c>
      <c r="G545" s="96">
        <f>SUBTOTAL(9,G546:G554)</f>
        <v>0</v>
      </c>
      <c r="H545" s="97" t="str">
        <f>IF(C545&lt;&gt;0,E545/C545,"-")</f>
        <v>-</v>
      </c>
      <c r="I545" s="97">
        <f>IF(D545&lt;&gt;0,E545/D545,"-")</f>
        <v>0</v>
      </c>
      <c r="J545" s="96">
        <f>SUBTOTAL(9,J546:J554)</f>
        <v>31500</v>
      </c>
      <c r="K545" s="96">
        <f>SUBTOTAL(9,K546:K554)</f>
        <v>31500</v>
      </c>
      <c r="L545" s="96">
        <f>SUBTOTAL(9,L546:L554)</f>
        <v>31500</v>
      </c>
    </row>
    <row r="546" spans="1:12" ht="30" hidden="1" customHeight="1" x14ac:dyDescent="0.25">
      <c r="A546" s="70"/>
      <c r="B546" s="70"/>
      <c r="C546" s="71"/>
      <c r="D546" s="98"/>
      <c r="E546" s="98"/>
      <c r="F546" s="98"/>
      <c r="G546" s="78"/>
      <c r="H546" s="79"/>
      <c r="I546" s="79"/>
      <c r="J546" s="78"/>
      <c r="K546" s="78"/>
      <c r="L546" s="78"/>
    </row>
    <row r="547" spans="1:12" ht="409.6" hidden="1" customHeight="1" x14ac:dyDescent="0.25">
      <c r="A547" s="99" t="s">
        <v>371</v>
      </c>
      <c r="B547" s="99" t="s">
        <v>372</v>
      </c>
      <c r="C547" s="100">
        <f>SUBTOTAL(9,C548:C553)</f>
        <v>0</v>
      </c>
      <c r="D547" s="100">
        <f>SUBTOTAL(9,D548:D553)</f>
        <v>38500</v>
      </c>
      <c r="E547" s="100">
        <f>SUBTOTAL(9,E548:E553)</f>
        <v>0</v>
      </c>
      <c r="F547" s="100">
        <f>G547-D547</f>
        <v>-38500</v>
      </c>
      <c r="G547" s="100">
        <f>SUBTOTAL(9,G548:G553)</f>
        <v>0</v>
      </c>
      <c r="H547" s="101" t="str">
        <f>IF(C547&lt;&gt;0,E547/C547,"-")</f>
        <v>-</v>
      </c>
      <c r="I547" s="101">
        <f>IF(D547&lt;&gt;0,E547/D547,"-")</f>
        <v>0</v>
      </c>
      <c r="J547" s="100">
        <f>SUBTOTAL(9,J548:J553)</f>
        <v>31500</v>
      </c>
      <c r="K547" s="100">
        <f>SUBTOTAL(9,K548:K553)</f>
        <v>31500</v>
      </c>
      <c r="L547" s="100">
        <f>SUBTOTAL(9,L548:L553)</f>
        <v>31500</v>
      </c>
    </row>
    <row r="548" spans="1:12" ht="22.5" hidden="1" customHeight="1" x14ac:dyDescent="0.25">
      <c r="A548" s="70"/>
      <c r="B548" s="70"/>
      <c r="C548" s="71"/>
      <c r="D548" s="98"/>
      <c r="E548" s="98"/>
      <c r="F548" s="98"/>
      <c r="G548" s="98"/>
      <c r="H548" s="102"/>
      <c r="I548" s="102"/>
      <c r="J548" s="98"/>
      <c r="K548" s="98"/>
      <c r="L548" s="98"/>
    </row>
    <row r="549" spans="1:12" ht="409.6" hidden="1" customHeight="1" x14ac:dyDescent="0.25">
      <c r="A549" s="103" t="s">
        <v>371</v>
      </c>
      <c r="B549" s="103" t="s">
        <v>372</v>
      </c>
      <c r="C549" s="98">
        <f>SUBTOTAL(9,C550:C552)</f>
        <v>0</v>
      </c>
      <c r="D549" s="98">
        <f>SUBTOTAL(9,D550:D552)</f>
        <v>38500</v>
      </c>
      <c r="E549" s="98">
        <f>SUBTOTAL(9,E550:E552)</f>
        <v>0</v>
      </c>
      <c r="F549" s="98">
        <f>G549-D549</f>
        <v>-38500</v>
      </c>
      <c r="G549" s="98">
        <f>SUBTOTAL(9,G550:G552)</f>
        <v>0</v>
      </c>
      <c r="H549" s="102" t="str">
        <f>IF(C549&lt;&gt;0,E549/C549,"-")</f>
        <v>-</v>
      </c>
      <c r="I549" s="102">
        <f>IF(D549&lt;&gt;0,E549/D549,"-")</f>
        <v>0</v>
      </c>
      <c r="J549" s="98">
        <f>SUBTOTAL(9,J550:J552)</f>
        <v>31500</v>
      </c>
      <c r="K549" s="98">
        <f>SUBTOTAL(9,K550:K552)</f>
        <v>31500</v>
      </c>
      <c r="L549" s="98">
        <f>SUBTOTAL(9,L550:L552)</f>
        <v>31500</v>
      </c>
    </row>
    <row r="550" spans="1:12" ht="30" hidden="1" customHeight="1" x14ac:dyDescent="0.25">
      <c r="A550" s="70"/>
      <c r="B550" s="70"/>
      <c r="C550" s="71"/>
      <c r="D550" s="104"/>
      <c r="E550" s="104"/>
      <c r="F550" s="104"/>
      <c r="G550" s="78"/>
      <c r="H550" s="79"/>
      <c r="I550" s="79"/>
      <c r="J550" s="78"/>
      <c r="K550" s="78"/>
      <c r="L550" s="78"/>
    </row>
    <row r="551" spans="1:12" ht="15" customHeight="1" x14ac:dyDescent="0.25">
      <c r="A551" s="105" t="s">
        <v>371</v>
      </c>
      <c r="B551" s="105" t="s">
        <v>372</v>
      </c>
      <c r="C551" s="106">
        <v>0</v>
      </c>
      <c r="D551" s="106">
        <v>38500</v>
      </c>
      <c r="E551" s="106">
        <v>0</v>
      </c>
      <c r="F551" s="106">
        <f>G551-D551</f>
        <v>-38500</v>
      </c>
      <c r="G551" s="106"/>
      <c r="H551" s="107" t="str">
        <f>IF(C551&lt;&gt;0,0/C551,"-")</f>
        <v>-</v>
      </c>
      <c r="I551" s="107">
        <f>IF(D551&lt;&gt;0,E551/D551,"-")</f>
        <v>0</v>
      </c>
      <c r="J551" s="106">
        <v>31500</v>
      </c>
      <c r="K551" s="108">
        <v>31500</v>
      </c>
      <c r="L551" s="108">
        <v>31500</v>
      </c>
    </row>
    <row r="552" spans="1:12" hidden="1" x14ac:dyDescent="0.25">
      <c r="A552" s="70"/>
      <c r="B552" s="70"/>
      <c r="C552" s="71"/>
      <c r="D552" s="106"/>
      <c r="E552" s="106"/>
      <c r="F552" s="106"/>
      <c r="G552" s="106"/>
      <c r="H552" s="107"/>
      <c r="I552" s="107"/>
      <c r="J552" s="106"/>
      <c r="K552" s="106"/>
      <c r="L552" s="106"/>
    </row>
    <row r="553" spans="1:12" hidden="1" x14ac:dyDescent="0.25">
      <c r="A553" s="70"/>
      <c r="B553" s="70"/>
      <c r="C553" s="71"/>
      <c r="D553" s="71"/>
      <c r="E553" s="71"/>
      <c r="F553" s="71"/>
      <c r="G553" s="78"/>
      <c r="H553" s="79"/>
      <c r="I553" s="79"/>
      <c r="J553" s="78"/>
      <c r="K553" s="78"/>
      <c r="L553" s="78"/>
    </row>
    <row r="554" spans="1:12" ht="20.100000000000001" hidden="1" customHeight="1" x14ac:dyDescent="0.25">
      <c r="A554" s="70"/>
      <c r="B554" s="70"/>
      <c r="C554" s="71"/>
      <c r="D554" s="71"/>
      <c r="E554" s="71"/>
      <c r="F554" s="71"/>
      <c r="G554" s="78"/>
      <c r="H554" s="79"/>
      <c r="I554" s="79"/>
      <c r="J554" s="78"/>
      <c r="K554" s="78"/>
      <c r="L554" s="78"/>
    </row>
    <row r="555" spans="1:12" ht="20.100000000000001" hidden="1" customHeight="1" x14ac:dyDescent="0.25">
      <c r="A555" s="70"/>
      <c r="B555" s="70"/>
      <c r="C555" s="71"/>
      <c r="D555" s="71"/>
      <c r="E555" s="71"/>
      <c r="F555" s="71"/>
      <c r="G555" s="78"/>
      <c r="H555" s="79"/>
      <c r="I555" s="79"/>
      <c r="J555" s="78"/>
      <c r="K555" s="78"/>
      <c r="L555" s="78"/>
    </row>
    <row r="556" spans="1:12" ht="20.100000000000001" hidden="1" customHeight="1" x14ac:dyDescent="0.25">
      <c r="A556" s="70"/>
      <c r="B556" s="70"/>
      <c r="C556" s="71"/>
      <c r="D556" s="71"/>
      <c r="E556" s="71"/>
      <c r="F556" s="71"/>
      <c r="G556" s="78"/>
      <c r="H556" s="79"/>
      <c r="I556" s="79"/>
      <c r="J556" s="78"/>
      <c r="K556" s="78"/>
      <c r="L556" s="78"/>
    </row>
    <row r="557" spans="1:12" ht="20.100000000000001" hidden="1" customHeight="1" x14ac:dyDescent="0.25">
      <c r="A557" s="70"/>
      <c r="B557" s="70"/>
      <c r="C557" s="71"/>
      <c r="D557" s="71"/>
      <c r="E557" s="71"/>
      <c r="F557" s="71"/>
      <c r="G557" s="78"/>
      <c r="H557" s="79"/>
      <c r="I557" s="79"/>
      <c r="J557" s="78"/>
      <c r="K557" s="78"/>
      <c r="L557" s="78"/>
    </row>
    <row r="558" spans="1:12" ht="20.100000000000001" hidden="1" customHeight="1" x14ac:dyDescent="0.25">
      <c r="A558" s="70"/>
      <c r="B558" s="70"/>
      <c r="C558" s="71"/>
      <c r="D558" s="71"/>
      <c r="E558" s="71"/>
      <c r="F558" s="71"/>
      <c r="G558" s="78"/>
      <c r="H558" s="79"/>
      <c r="I558" s="79"/>
      <c r="J558" s="78"/>
      <c r="K558" s="78"/>
      <c r="L558" s="78"/>
    </row>
    <row r="559" spans="1:12" hidden="1" x14ac:dyDescent="0.25">
      <c r="A559" s="70"/>
      <c r="B559" s="70"/>
      <c r="C559" s="71"/>
      <c r="D559" s="71"/>
      <c r="E559" s="71"/>
      <c r="F559" s="71"/>
      <c r="G559" s="78"/>
      <c r="H559" s="79"/>
      <c r="I559" s="79"/>
      <c r="J559" s="78"/>
      <c r="K559" s="78"/>
      <c r="L559" s="78"/>
    </row>
    <row r="560" spans="1:12" hidden="1" x14ac:dyDescent="0.25">
      <c r="A560" s="70"/>
      <c r="B560" s="70"/>
      <c r="C560" s="71"/>
      <c r="D560" s="71"/>
      <c r="E560" s="71"/>
      <c r="F560" s="71"/>
      <c r="G560" s="78"/>
      <c r="H560" s="79"/>
      <c r="I560" s="79"/>
      <c r="J560" s="78"/>
      <c r="K560" s="78"/>
      <c r="L560" s="78"/>
    </row>
    <row r="561" spans="1:12" ht="27.75" customHeight="1" x14ac:dyDescent="0.25">
      <c r="A561" s="109" t="s">
        <v>321</v>
      </c>
      <c r="B561" s="109"/>
      <c r="C561" s="110">
        <f>SUBTOTAL(9,C23:C560)</f>
        <v>0</v>
      </c>
      <c r="D561" s="110">
        <f>SUBTOTAL(9,D23:D560)</f>
        <v>108138459</v>
      </c>
      <c r="E561" s="110">
        <f>SUBTOTAL(9,E23:E560)</f>
        <v>3350555.93</v>
      </c>
      <c r="F561" s="110">
        <f>G561-D561</f>
        <v>-108138459</v>
      </c>
      <c r="G561" s="110">
        <f>SUBTOTAL(9,G23:G560)</f>
        <v>0</v>
      </c>
      <c r="H561" s="111" t="str">
        <f>IF(C561&lt;&gt;0,E561/C561,"-")</f>
        <v>-</v>
      </c>
      <c r="I561" s="111">
        <f>IF(D561&lt;&gt;0,E561/D561,"-")</f>
        <v>3.0983943741976203E-2</v>
      </c>
      <c r="J561" s="110">
        <f>SUBTOTAL(9,J23:J560)</f>
        <v>9352545</v>
      </c>
      <c r="K561" s="110">
        <f>SUBTOTAL(9,K23:K560)</f>
        <v>6835000</v>
      </c>
      <c r="L561" s="110">
        <f>SUBTOTAL(9,L23:L560)</f>
        <v>8235000</v>
      </c>
    </row>
    <row r="562" spans="1:12" x14ac:dyDescent="0.25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D0F4E-7AD2-4A9B-98CC-923D2D2B0619}">
  <dimension ref="A1:L441"/>
  <sheetViews>
    <sheetView topLeftCell="A4" workbookViewId="0">
      <selection activeCell="A6" sqref="A6:B6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  <col min="257" max="257" width="7.85546875" customWidth="1"/>
    <col min="258" max="258" width="59.5703125" customWidth="1"/>
    <col min="259" max="259" width="0" hidden="1" customWidth="1"/>
    <col min="260" max="261" width="18.7109375" customWidth="1"/>
    <col min="262" max="264" width="0" hidden="1" customWidth="1"/>
    <col min="265" max="265" width="10.7109375" customWidth="1"/>
    <col min="266" max="268" width="0" hidden="1" customWidth="1"/>
    <col min="513" max="513" width="7.85546875" customWidth="1"/>
    <col min="514" max="514" width="59.5703125" customWidth="1"/>
    <col min="515" max="515" width="0" hidden="1" customWidth="1"/>
    <col min="516" max="517" width="18.7109375" customWidth="1"/>
    <col min="518" max="520" width="0" hidden="1" customWidth="1"/>
    <col min="521" max="521" width="10.7109375" customWidth="1"/>
    <col min="522" max="524" width="0" hidden="1" customWidth="1"/>
    <col min="769" max="769" width="7.85546875" customWidth="1"/>
    <col min="770" max="770" width="59.5703125" customWidth="1"/>
    <col min="771" max="771" width="0" hidden="1" customWidth="1"/>
    <col min="772" max="773" width="18.7109375" customWidth="1"/>
    <col min="774" max="776" width="0" hidden="1" customWidth="1"/>
    <col min="777" max="777" width="10.7109375" customWidth="1"/>
    <col min="778" max="780" width="0" hidden="1" customWidth="1"/>
    <col min="1025" max="1025" width="7.85546875" customWidth="1"/>
    <col min="1026" max="1026" width="59.5703125" customWidth="1"/>
    <col min="1027" max="1027" width="0" hidden="1" customWidth="1"/>
    <col min="1028" max="1029" width="18.7109375" customWidth="1"/>
    <col min="1030" max="1032" width="0" hidden="1" customWidth="1"/>
    <col min="1033" max="1033" width="10.7109375" customWidth="1"/>
    <col min="1034" max="1036" width="0" hidden="1" customWidth="1"/>
    <col min="1281" max="1281" width="7.85546875" customWidth="1"/>
    <col min="1282" max="1282" width="59.5703125" customWidth="1"/>
    <col min="1283" max="1283" width="0" hidden="1" customWidth="1"/>
    <col min="1284" max="1285" width="18.7109375" customWidth="1"/>
    <col min="1286" max="1288" width="0" hidden="1" customWidth="1"/>
    <col min="1289" max="1289" width="10.7109375" customWidth="1"/>
    <col min="1290" max="1292" width="0" hidden="1" customWidth="1"/>
    <col min="1537" max="1537" width="7.85546875" customWidth="1"/>
    <col min="1538" max="1538" width="59.5703125" customWidth="1"/>
    <col min="1539" max="1539" width="0" hidden="1" customWidth="1"/>
    <col min="1540" max="1541" width="18.7109375" customWidth="1"/>
    <col min="1542" max="1544" width="0" hidden="1" customWidth="1"/>
    <col min="1545" max="1545" width="10.7109375" customWidth="1"/>
    <col min="1546" max="1548" width="0" hidden="1" customWidth="1"/>
    <col min="1793" max="1793" width="7.85546875" customWidth="1"/>
    <col min="1794" max="1794" width="59.5703125" customWidth="1"/>
    <col min="1795" max="1795" width="0" hidden="1" customWidth="1"/>
    <col min="1796" max="1797" width="18.7109375" customWidth="1"/>
    <col min="1798" max="1800" width="0" hidden="1" customWidth="1"/>
    <col min="1801" max="1801" width="10.7109375" customWidth="1"/>
    <col min="1802" max="1804" width="0" hidden="1" customWidth="1"/>
    <col min="2049" max="2049" width="7.85546875" customWidth="1"/>
    <col min="2050" max="2050" width="59.5703125" customWidth="1"/>
    <col min="2051" max="2051" width="0" hidden="1" customWidth="1"/>
    <col min="2052" max="2053" width="18.7109375" customWidth="1"/>
    <col min="2054" max="2056" width="0" hidden="1" customWidth="1"/>
    <col min="2057" max="2057" width="10.7109375" customWidth="1"/>
    <col min="2058" max="2060" width="0" hidden="1" customWidth="1"/>
    <col min="2305" max="2305" width="7.85546875" customWidth="1"/>
    <col min="2306" max="2306" width="59.5703125" customWidth="1"/>
    <col min="2307" max="2307" width="0" hidden="1" customWidth="1"/>
    <col min="2308" max="2309" width="18.7109375" customWidth="1"/>
    <col min="2310" max="2312" width="0" hidden="1" customWidth="1"/>
    <col min="2313" max="2313" width="10.7109375" customWidth="1"/>
    <col min="2314" max="2316" width="0" hidden="1" customWidth="1"/>
    <col min="2561" max="2561" width="7.85546875" customWidth="1"/>
    <col min="2562" max="2562" width="59.5703125" customWidth="1"/>
    <col min="2563" max="2563" width="0" hidden="1" customWidth="1"/>
    <col min="2564" max="2565" width="18.7109375" customWidth="1"/>
    <col min="2566" max="2568" width="0" hidden="1" customWidth="1"/>
    <col min="2569" max="2569" width="10.7109375" customWidth="1"/>
    <col min="2570" max="2572" width="0" hidden="1" customWidth="1"/>
    <col min="2817" max="2817" width="7.85546875" customWidth="1"/>
    <col min="2818" max="2818" width="59.5703125" customWidth="1"/>
    <col min="2819" max="2819" width="0" hidden="1" customWidth="1"/>
    <col min="2820" max="2821" width="18.7109375" customWidth="1"/>
    <col min="2822" max="2824" width="0" hidden="1" customWidth="1"/>
    <col min="2825" max="2825" width="10.7109375" customWidth="1"/>
    <col min="2826" max="2828" width="0" hidden="1" customWidth="1"/>
    <col min="3073" max="3073" width="7.85546875" customWidth="1"/>
    <col min="3074" max="3074" width="59.5703125" customWidth="1"/>
    <col min="3075" max="3075" width="0" hidden="1" customWidth="1"/>
    <col min="3076" max="3077" width="18.7109375" customWidth="1"/>
    <col min="3078" max="3080" width="0" hidden="1" customWidth="1"/>
    <col min="3081" max="3081" width="10.7109375" customWidth="1"/>
    <col min="3082" max="3084" width="0" hidden="1" customWidth="1"/>
    <col min="3329" max="3329" width="7.85546875" customWidth="1"/>
    <col min="3330" max="3330" width="59.5703125" customWidth="1"/>
    <col min="3331" max="3331" width="0" hidden="1" customWidth="1"/>
    <col min="3332" max="3333" width="18.7109375" customWidth="1"/>
    <col min="3334" max="3336" width="0" hidden="1" customWidth="1"/>
    <col min="3337" max="3337" width="10.7109375" customWidth="1"/>
    <col min="3338" max="3340" width="0" hidden="1" customWidth="1"/>
    <col min="3585" max="3585" width="7.85546875" customWidth="1"/>
    <col min="3586" max="3586" width="59.5703125" customWidth="1"/>
    <col min="3587" max="3587" width="0" hidden="1" customWidth="1"/>
    <col min="3588" max="3589" width="18.7109375" customWidth="1"/>
    <col min="3590" max="3592" width="0" hidden="1" customWidth="1"/>
    <col min="3593" max="3593" width="10.7109375" customWidth="1"/>
    <col min="3594" max="3596" width="0" hidden="1" customWidth="1"/>
    <col min="3841" max="3841" width="7.85546875" customWidth="1"/>
    <col min="3842" max="3842" width="59.5703125" customWidth="1"/>
    <col min="3843" max="3843" width="0" hidden="1" customWidth="1"/>
    <col min="3844" max="3845" width="18.7109375" customWidth="1"/>
    <col min="3846" max="3848" width="0" hidden="1" customWidth="1"/>
    <col min="3849" max="3849" width="10.7109375" customWidth="1"/>
    <col min="3850" max="3852" width="0" hidden="1" customWidth="1"/>
    <col min="4097" max="4097" width="7.85546875" customWidth="1"/>
    <col min="4098" max="4098" width="59.5703125" customWidth="1"/>
    <col min="4099" max="4099" width="0" hidden="1" customWidth="1"/>
    <col min="4100" max="4101" width="18.7109375" customWidth="1"/>
    <col min="4102" max="4104" width="0" hidden="1" customWidth="1"/>
    <col min="4105" max="4105" width="10.7109375" customWidth="1"/>
    <col min="4106" max="4108" width="0" hidden="1" customWidth="1"/>
    <col min="4353" max="4353" width="7.85546875" customWidth="1"/>
    <col min="4354" max="4354" width="59.5703125" customWidth="1"/>
    <col min="4355" max="4355" width="0" hidden="1" customWidth="1"/>
    <col min="4356" max="4357" width="18.7109375" customWidth="1"/>
    <col min="4358" max="4360" width="0" hidden="1" customWidth="1"/>
    <col min="4361" max="4361" width="10.7109375" customWidth="1"/>
    <col min="4362" max="4364" width="0" hidden="1" customWidth="1"/>
    <col min="4609" max="4609" width="7.85546875" customWidth="1"/>
    <col min="4610" max="4610" width="59.5703125" customWidth="1"/>
    <col min="4611" max="4611" width="0" hidden="1" customWidth="1"/>
    <col min="4612" max="4613" width="18.7109375" customWidth="1"/>
    <col min="4614" max="4616" width="0" hidden="1" customWidth="1"/>
    <col min="4617" max="4617" width="10.7109375" customWidth="1"/>
    <col min="4618" max="4620" width="0" hidden="1" customWidth="1"/>
    <col min="4865" max="4865" width="7.85546875" customWidth="1"/>
    <col min="4866" max="4866" width="59.5703125" customWidth="1"/>
    <col min="4867" max="4867" width="0" hidden="1" customWidth="1"/>
    <col min="4868" max="4869" width="18.7109375" customWidth="1"/>
    <col min="4870" max="4872" width="0" hidden="1" customWidth="1"/>
    <col min="4873" max="4873" width="10.7109375" customWidth="1"/>
    <col min="4874" max="4876" width="0" hidden="1" customWidth="1"/>
    <col min="5121" max="5121" width="7.85546875" customWidth="1"/>
    <col min="5122" max="5122" width="59.5703125" customWidth="1"/>
    <col min="5123" max="5123" width="0" hidden="1" customWidth="1"/>
    <col min="5124" max="5125" width="18.7109375" customWidth="1"/>
    <col min="5126" max="5128" width="0" hidden="1" customWidth="1"/>
    <col min="5129" max="5129" width="10.7109375" customWidth="1"/>
    <col min="5130" max="5132" width="0" hidden="1" customWidth="1"/>
    <col min="5377" max="5377" width="7.85546875" customWidth="1"/>
    <col min="5378" max="5378" width="59.5703125" customWidth="1"/>
    <col min="5379" max="5379" width="0" hidden="1" customWidth="1"/>
    <col min="5380" max="5381" width="18.7109375" customWidth="1"/>
    <col min="5382" max="5384" width="0" hidden="1" customWidth="1"/>
    <col min="5385" max="5385" width="10.7109375" customWidth="1"/>
    <col min="5386" max="5388" width="0" hidden="1" customWidth="1"/>
    <col min="5633" max="5633" width="7.85546875" customWidth="1"/>
    <col min="5634" max="5634" width="59.5703125" customWidth="1"/>
    <col min="5635" max="5635" width="0" hidden="1" customWidth="1"/>
    <col min="5636" max="5637" width="18.7109375" customWidth="1"/>
    <col min="5638" max="5640" width="0" hidden="1" customWidth="1"/>
    <col min="5641" max="5641" width="10.7109375" customWidth="1"/>
    <col min="5642" max="5644" width="0" hidden="1" customWidth="1"/>
    <col min="5889" max="5889" width="7.85546875" customWidth="1"/>
    <col min="5890" max="5890" width="59.5703125" customWidth="1"/>
    <col min="5891" max="5891" width="0" hidden="1" customWidth="1"/>
    <col min="5892" max="5893" width="18.7109375" customWidth="1"/>
    <col min="5894" max="5896" width="0" hidden="1" customWidth="1"/>
    <col min="5897" max="5897" width="10.7109375" customWidth="1"/>
    <col min="5898" max="5900" width="0" hidden="1" customWidth="1"/>
    <col min="6145" max="6145" width="7.85546875" customWidth="1"/>
    <col min="6146" max="6146" width="59.5703125" customWidth="1"/>
    <col min="6147" max="6147" width="0" hidden="1" customWidth="1"/>
    <col min="6148" max="6149" width="18.7109375" customWidth="1"/>
    <col min="6150" max="6152" width="0" hidden="1" customWidth="1"/>
    <col min="6153" max="6153" width="10.7109375" customWidth="1"/>
    <col min="6154" max="6156" width="0" hidden="1" customWidth="1"/>
    <col min="6401" max="6401" width="7.85546875" customWidth="1"/>
    <col min="6402" max="6402" width="59.5703125" customWidth="1"/>
    <col min="6403" max="6403" width="0" hidden="1" customWidth="1"/>
    <col min="6404" max="6405" width="18.7109375" customWidth="1"/>
    <col min="6406" max="6408" width="0" hidden="1" customWidth="1"/>
    <col min="6409" max="6409" width="10.7109375" customWidth="1"/>
    <col min="6410" max="6412" width="0" hidden="1" customWidth="1"/>
    <col min="6657" max="6657" width="7.85546875" customWidth="1"/>
    <col min="6658" max="6658" width="59.5703125" customWidth="1"/>
    <col min="6659" max="6659" width="0" hidden="1" customWidth="1"/>
    <col min="6660" max="6661" width="18.7109375" customWidth="1"/>
    <col min="6662" max="6664" width="0" hidden="1" customWidth="1"/>
    <col min="6665" max="6665" width="10.7109375" customWidth="1"/>
    <col min="6666" max="6668" width="0" hidden="1" customWidth="1"/>
    <col min="6913" max="6913" width="7.85546875" customWidth="1"/>
    <col min="6914" max="6914" width="59.5703125" customWidth="1"/>
    <col min="6915" max="6915" width="0" hidden="1" customWidth="1"/>
    <col min="6916" max="6917" width="18.7109375" customWidth="1"/>
    <col min="6918" max="6920" width="0" hidden="1" customWidth="1"/>
    <col min="6921" max="6921" width="10.7109375" customWidth="1"/>
    <col min="6922" max="6924" width="0" hidden="1" customWidth="1"/>
    <col min="7169" max="7169" width="7.85546875" customWidth="1"/>
    <col min="7170" max="7170" width="59.5703125" customWidth="1"/>
    <col min="7171" max="7171" width="0" hidden="1" customWidth="1"/>
    <col min="7172" max="7173" width="18.7109375" customWidth="1"/>
    <col min="7174" max="7176" width="0" hidden="1" customWidth="1"/>
    <col min="7177" max="7177" width="10.7109375" customWidth="1"/>
    <col min="7178" max="7180" width="0" hidden="1" customWidth="1"/>
    <col min="7425" max="7425" width="7.85546875" customWidth="1"/>
    <col min="7426" max="7426" width="59.5703125" customWidth="1"/>
    <col min="7427" max="7427" width="0" hidden="1" customWidth="1"/>
    <col min="7428" max="7429" width="18.7109375" customWidth="1"/>
    <col min="7430" max="7432" width="0" hidden="1" customWidth="1"/>
    <col min="7433" max="7433" width="10.7109375" customWidth="1"/>
    <col min="7434" max="7436" width="0" hidden="1" customWidth="1"/>
    <col min="7681" max="7681" width="7.85546875" customWidth="1"/>
    <col min="7682" max="7682" width="59.5703125" customWidth="1"/>
    <col min="7683" max="7683" width="0" hidden="1" customWidth="1"/>
    <col min="7684" max="7685" width="18.7109375" customWidth="1"/>
    <col min="7686" max="7688" width="0" hidden="1" customWidth="1"/>
    <col min="7689" max="7689" width="10.7109375" customWidth="1"/>
    <col min="7690" max="7692" width="0" hidden="1" customWidth="1"/>
    <col min="7937" max="7937" width="7.85546875" customWidth="1"/>
    <col min="7938" max="7938" width="59.5703125" customWidth="1"/>
    <col min="7939" max="7939" width="0" hidden="1" customWidth="1"/>
    <col min="7940" max="7941" width="18.7109375" customWidth="1"/>
    <col min="7942" max="7944" width="0" hidden="1" customWidth="1"/>
    <col min="7945" max="7945" width="10.7109375" customWidth="1"/>
    <col min="7946" max="7948" width="0" hidden="1" customWidth="1"/>
    <col min="8193" max="8193" width="7.85546875" customWidth="1"/>
    <col min="8194" max="8194" width="59.5703125" customWidth="1"/>
    <col min="8195" max="8195" width="0" hidden="1" customWidth="1"/>
    <col min="8196" max="8197" width="18.7109375" customWidth="1"/>
    <col min="8198" max="8200" width="0" hidden="1" customWidth="1"/>
    <col min="8201" max="8201" width="10.7109375" customWidth="1"/>
    <col min="8202" max="8204" width="0" hidden="1" customWidth="1"/>
    <col min="8449" max="8449" width="7.85546875" customWidth="1"/>
    <col min="8450" max="8450" width="59.5703125" customWidth="1"/>
    <col min="8451" max="8451" width="0" hidden="1" customWidth="1"/>
    <col min="8452" max="8453" width="18.7109375" customWidth="1"/>
    <col min="8454" max="8456" width="0" hidden="1" customWidth="1"/>
    <col min="8457" max="8457" width="10.7109375" customWidth="1"/>
    <col min="8458" max="8460" width="0" hidden="1" customWidth="1"/>
    <col min="8705" max="8705" width="7.85546875" customWidth="1"/>
    <col min="8706" max="8706" width="59.5703125" customWidth="1"/>
    <col min="8707" max="8707" width="0" hidden="1" customWidth="1"/>
    <col min="8708" max="8709" width="18.7109375" customWidth="1"/>
    <col min="8710" max="8712" width="0" hidden="1" customWidth="1"/>
    <col min="8713" max="8713" width="10.7109375" customWidth="1"/>
    <col min="8714" max="8716" width="0" hidden="1" customWidth="1"/>
    <col min="8961" max="8961" width="7.85546875" customWidth="1"/>
    <col min="8962" max="8962" width="59.5703125" customWidth="1"/>
    <col min="8963" max="8963" width="0" hidden="1" customWidth="1"/>
    <col min="8964" max="8965" width="18.7109375" customWidth="1"/>
    <col min="8966" max="8968" width="0" hidden="1" customWidth="1"/>
    <col min="8969" max="8969" width="10.7109375" customWidth="1"/>
    <col min="8970" max="8972" width="0" hidden="1" customWidth="1"/>
    <col min="9217" max="9217" width="7.85546875" customWidth="1"/>
    <col min="9218" max="9218" width="59.5703125" customWidth="1"/>
    <col min="9219" max="9219" width="0" hidden="1" customWidth="1"/>
    <col min="9220" max="9221" width="18.7109375" customWidth="1"/>
    <col min="9222" max="9224" width="0" hidden="1" customWidth="1"/>
    <col min="9225" max="9225" width="10.7109375" customWidth="1"/>
    <col min="9226" max="9228" width="0" hidden="1" customWidth="1"/>
    <col min="9473" max="9473" width="7.85546875" customWidth="1"/>
    <col min="9474" max="9474" width="59.5703125" customWidth="1"/>
    <col min="9475" max="9475" width="0" hidden="1" customWidth="1"/>
    <col min="9476" max="9477" width="18.7109375" customWidth="1"/>
    <col min="9478" max="9480" width="0" hidden="1" customWidth="1"/>
    <col min="9481" max="9481" width="10.7109375" customWidth="1"/>
    <col min="9482" max="9484" width="0" hidden="1" customWidth="1"/>
    <col min="9729" max="9729" width="7.85546875" customWidth="1"/>
    <col min="9730" max="9730" width="59.5703125" customWidth="1"/>
    <col min="9731" max="9731" width="0" hidden="1" customWidth="1"/>
    <col min="9732" max="9733" width="18.7109375" customWidth="1"/>
    <col min="9734" max="9736" width="0" hidden="1" customWidth="1"/>
    <col min="9737" max="9737" width="10.7109375" customWidth="1"/>
    <col min="9738" max="9740" width="0" hidden="1" customWidth="1"/>
    <col min="9985" max="9985" width="7.85546875" customWidth="1"/>
    <col min="9986" max="9986" width="59.5703125" customWidth="1"/>
    <col min="9987" max="9987" width="0" hidden="1" customWidth="1"/>
    <col min="9988" max="9989" width="18.7109375" customWidth="1"/>
    <col min="9990" max="9992" width="0" hidden="1" customWidth="1"/>
    <col min="9993" max="9993" width="10.7109375" customWidth="1"/>
    <col min="9994" max="9996" width="0" hidden="1" customWidth="1"/>
    <col min="10241" max="10241" width="7.85546875" customWidth="1"/>
    <col min="10242" max="10242" width="59.5703125" customWidth="1"/>
    <col min="10243" max="10243" width="0" hidden="1" customWidth="1"/>
    <col min="10244" max="10245" width="18.7109375" customWidth="1"/>
    <col min="10246" max="10248" width="0" hidden="1" customWidth="1"/>
    <col min="10249" max="10249" width="10.7109375" customWidth="1"/>
    <col min="10250" max="10252" width="0" hidden="1" customWidth="1"/>
    <col min="10497" max="10497" width="7.85546875" customWidth="1"/>
    <col min="10498" max="10498" width="59.5703125" customWidth="1"/>
    <col min="10499" max="10499" width="0" hidden="1" customWidth="1"/>
    <col min="10500" max="10501" width="18.7109375" customWidth="1"/>
    <col min="10502" max="10504" width="0" hidden="1" customWidth="1"/>
    <col min="10505" max="10505" width="10.7109375" customWidth="1"/>
    <col min="10506" max="10508" width="0" hidden="1" customWidth="1"/>
    <col min="10753" max="10753" width="7.85546875" customWidth="1"/>
    <col min="10754" max="10754" width="59.5703125" customWidth="1"/>
    <col min="10755" max="10755" width="0" hidden="1" customWidth="1"/>
    <col min="10756" max="10757" width="18.7109375" customWidth="1"/>
    <col min="10758" max="10760" width="0" hidden="1" customWidth="1"/>
    <col min="10761" max="10761" width="10.7109375" customWidth="1"/>
    <col min="10762" max="10764" width="0" hidden="1" customWidth="1"/>
    <col min="11009" max="11009" width="7.85546875" customWidth="1"/>
    <col min="11010" max="11010" width="59.5703125" customWidth="1"/>
    <col min="11011" max="11011" width="0" hidden="1" customWidth="1"/>
    <col min="11012" max="11013" width="18.7109375" customWidth="1"/>
    <col min="11014" max="11016" width="0" hidden="1" customWidth="1"/>
    <col min="11017" max="11017" width="10.7109375" customWidth="1"/>
    <col min="11018" max="11020" width="0" hidden="1" customWidth="1"/>
    <col min="11265" max="11265" width="7.85546875" customWidth="1"/>
    <col min="11266" max="11266" width="59.5703125" customWidth="1"/>
    <col min="11267" max="11267" width="0" hidden="1" customWidth="1"/>
    <col min="11268" max="11269" width="18.7109375" customWidth="1"/>
    <col min="11270" max="11272" width="0" hidden="1" customWidth="1"/>
    <col min="11273" max="11273" width="10.7109375" customWidth="1"/>
    <col min="11274" max="11276" width="0" hidden="1" customWidth="1"/>
    <col min="11521" max="11521" width="7.85546875" customWidth="1"/>
    <col min="11522" max="11522" width="59.5703125" customWidth="1"/>
    <col min="11523" max="11523" width="0" hidden="1" customWidth="1"/>
    <col min="11524" max="11525" width="18.7109375" customWidth="1"/>
    <col min="11526" max="11528" width="0" hidden="1" customWidth="1"/>
    <col min="11529" max="11529" width="10.7109375" customWidth="1"/>
    <col min="11530" max="11532" width="0" hidden="1" customWidth="1"/>
    <col min="11777" max="11777" width="7.85546875" customWidth="1"/>
    <col min="11778" max="11778" width="59.5703125" customWidth="1"/>
    <col min="11779" max="11779" width="0" hidden="1" customWidth="1"/>
    <col min="11780" max="11781" width="18.7109375" customWidth="1"/>
    <col min="11782" max="11784" width="0" hidden="1" customWidth="1"/>
    <col min="11785" max="11785" width="10.7109375" customWidth="1"/>
    <col min="11786" max="11788" width="0" hidden="1" customWidth="1"/>
    <col min="12033" max="12033" width="7.85546875" customWidth="1"/>
    <col min="12034" max="12034" width="59.5703125" customWidth="1"/>
    <col min="12035" max="12035" width="0" hidden="1" customWidth="1"/>
    <col min="12036" max="12037" width="18.7109375" customWidth="1"/>
    <col min="12038" max="12040" width="0" hidden="1" customWidth="1"/>
    <col min="12041" max="12041" width="10.7109375" customWidth="1"/>
    <col min="12042" max="12044" width="0" hidden="1" customWidth="1"/>
    <col min="12289" max="12289" width="7.85546875" customWidth="1"/>
    <col min="12290" max="12290" width="59.5703125" customWidth="1"/>
    <col min="12291" max="12291" width="0" hidden="1" customWidth="1"/>
    <col min="12292" max="12293" width="18.7109375" customWidth="1"/>
    <col min="12294" max="12296" width="0" hidden="1" customWidth="1"/>
    <col min="12297" max="12297" width="10.7109375" customWidth="1"/>
    <col min="12298" max="12300" width="0" hidden="1" customWidth="1"/>
    <col min="12545" max="12545" width="7.85546875" customWidth="1"/>
    <col min="12546" max="12546" width="59.5703125" customWidth="1"/>
    <col min="12547" max="12547" width="0" hidden="1" customWidth="1"/>
    <col min="12548" max="12549" width="18.7109375" customWidth="1"/>
    <col min="12550" max="12552" width="0" hidden="1" customWidth="1"/>
    <col min="12553" max="12553" width="10.7109375" customWidth="1"/>
    <col min="12554" max="12556" width="0" hidden="1" customWidth="1"/>
    <col min="12801" max="12801" width="7.85546875" customWidth="1"/>
    <col min="12802" max="12802" width="59.5703125" customWidth="1"/>
    <col min="12803" max="12803" width="0" hidden="1" customWidth="1"/>
    <col min="12804" max="12805" width="18.7109375" customWidth="1"/>
    <col min="12806" max="12808" width="0" hidden="1" customWidth="1"/>
    <col min="12809" max="12809" width="10.7109375" customWidth="1"/>
    <col min="12810" max="12812" width="0" hidden="1" customWidth="1"/>
    <col min="13057" max="13057" width="7.85546875" customWidth="1"/>
    <col min="13058" max="13058" width="59.5703125" customWidth="1"/>
    <col min="13059" max="13059" width="0" hidden="1" customWidth="1"/>
    <col min="13060" max="13061" width="18.7109375" customWidth="1"/>
    <col min="13062" max="13064" width="0" hidden="1" customWidth="1"/>
    <col min="13065" max="13065" width="10.7109375" customWidth="1"/>
    <col min="13066" max="13068" width="0" hidden="1" customWidth="1"/>
    <col min="13313" max="13313" width="7.85546875" customWidth="1"/>
    <col min="13314" max="13314" width="59.5703125" customWidth="1"/>
    <col min="13315" max="13315" width="0" hidden="1" customWidth="1"/>
    <col min="13316" max="13317" width="18.7109375" customWidth="1"/>
    <col min="13318" max="13320" width="0" hidden="1" customWidth="1"/>
    <col min="13321" max="13321" width="10.7109375" customWidth="1"/>
    <col min="13322" max="13324" width="0" hidden="1" customWidth="1"/>
    <col min="13569" max="13569" width="7.85546875" customWidth="1"/>
    <col min="13570" max="13570" width="59.5703125" customWidth="1"/>
    <col min="13571" max="13571" width="0" hidden="1" customWidth="1"/>
    <col min="13572" max="13573" width="18.7109375" customWidth="1"/>
    <col min="13574" max="13576" width="0" hidden="1" customWidth="1"/>
    <col min="13577" max="13577" width="10.7109375" customWidth="1"/>
    <col min="13578" max="13580" width="0" hidden="1" customWidth="1"/>
    <col min="13825" max="13825" width="7.85546875" customWidth="1"/>
    <col min="13826" max="13826" width="59.5703125" customWidth="1"/>
    <col min="13827" max="13827" width="0" hidden="1" customWidth="1"/>
    <col min="13828" max="13829" width="18.7109375" customWidth="1"/>
    <col min="13830" max="13832" width="0" hidden="1" customWidth="1"/>
    <col min="13833" max="13833" width="10.7109375" customWidth="1"/>
    <col min="13834" max="13836" width="0" hidden="1" customWidth="1"/>
    <col min="14081" max="14081" width="7.85546875" customWidth="1"/>
    <col min="14082" max="14082" width="59.5703125" customWidth="1"/>
    <col min="14083" max="14083" width="0" hidden="1" customWidth="1"/>
    <col min="14084" max="14085" width="18.7109375" customWidth="1"/>
    <col min="14086" max="14088" width="0" hidden="1" customWidth="1"/>
    <col min="14089" max="14089" width="10.7109375" customWidth="1"/>
    <col min="14090" max="14092" width="0" hidden="1" customWidth="1"/>
    <col min="14337" max="14337" width="7.85546875" customWidth="1"/>
    <col min="14338" max="14338" width="59.5703125" customWidth="1"/>
    <col min="14339" max="14339" width="0" hidden="1" customWidth="1"/>
    <col min="14340" max="14341" width="18.7109375" customWidth="1"/>
    <col min="14342" max="14344" width="0" hidden="1" customWidth="1"/>
    <col min="14345" max="14345" width="10.7109375" customWidth="1"/>
    <col min="14346" max="14348" width="0" hidden="1" customWidth="1"/>
    <col min="14593" max="14593" width="7.85546875" customWidth="1"/>
    <col min="14594" max="14594" width="59.5703125" customWidth="1"/>
    <col min="14595" max="14595" width="0" hidden="1" customWidth="1"/>
    <col min="14596" max="14597" width="18.7109375" customWidth="1"/>
    <col min="14598" max="14600" width="0" hidden="1" customWidth="1"/>
    <col min="14601" max="14601" width="10.7109375" customWidth="1"/>
    <col min="14602" max="14604" width="0" hidden="1" customWidth="1"/>
    <col min="14849" max="14849" width="7.85546875" customWidth="1"/>
    <col min="14850" max="14850" width="59.5703125" customWidth="1"/>
    <col min="14851" max="14851" width="0" hidden="1" customWidth="1"/>
    <col min="14852" max="14853" width="18.7109375" customWidth="1"/>
    <col min="14854" max="14856" width="0" hidden="1" customWidth="1"/>
    <col min="14857" max="14857" width="10.7109375" customWidth="1"/>
    <col min="14858" max="14860" width="0" hidden="1" customWidth="1"/>
    <col min="15105" max="15105" width="7.85546875" customWidth="1"/>
    <col min="15106" max="15106" width="59.5703125" customWidth="1"/>
    <col min="15107" max="15107" width="0" hidden="1" customWidth="1"/>
    <col min="15108" max="15109" width="18.7109375" customWidth="1"/>
    <col min="15110" max="15112" width="0" hidden="1" customWidth="1"/>
    <col min="15113" max="15113" width="10.7109375" customWidth="1"/>
    <col min="15114" max="15116" width="0" hidden="1" customWidth="1"/>
    <col min="15361" max="15361" width="7.85546875" customWidth="1"/>
    <col min="15362" max="15362" width="59.5703125" customWidth="1"/>
    <col min="15363" max="15363" width="0" hidden="1" customWidth="1"/>
    <col min="15364" max="15365" width="18.7109375" customWidth="1"/>
    <col min="15366" max="15368" width="0" hidden="1" customWidth="1"/>
    <col min="15369" max="15369" width="10.7109375" customWidth="1"/>
    <col min="15370" max="15372" width="0" hidden="1" customWidth="1"/>
    <col min="15617" max="15617" width="7.85546875" customWidth="1"/>
    <col min="15618" max="15618" width="59.5703125" customWidth="1"/>
    <col min="15619" max="15619" width="0" hidden="1" customWidth="1"/>
    <col min="15620" max="15621" width="18.7109375" customWidth="1"/>
    <col min="15622" max="15624" width="0" hidden="1" customWidth="1"/>
    <col min="15625" max="15625" width="10.7109375" customWidth="1"/>
    <col min="15626" max="15628" width="0" hidden="1" customWidth="1"/>
    <col min="15873" max="15873" width="7.85546875" customWidth="1"/>
    <col min="15874" max="15874" width="59.5703125" customWidth="1"/>
    <col min="15875" max="15875" width="0" hidden="1" customWidth="1"/>
    <col min="15876" max="15877" width="18.7109375" customWidth="1"/>
    <col min="15878" max="15880" width="0" hidden="1" customWidth="1"/>
    <col min="15881" max="15881" width="10.7109375" customWidth="1"/>
    <col min="15882" max="15884" width="0" hidden="1" customWidth="1"/>
    <col min="16129" max="16129" width="7.85546875" customWidth="1"/>
    <col min="16130" max="16130" width="59.5703125" customWidth="1"/>
    <col min="16131" max="16131" width="0" hidden="1" customWidth="1"/>
    <col min="16132" max="16133" width="18.7109375" customWidth="1"/>
    <col min="16134" max="16136" width="0" hidden="1" customWidth="1"/>
    <col min="16137" max="16137" width="10.7109375" customWidth="1"/>
    <col min="16138" max="16140" width="0" hidden="1" customWidth="1"/>
  </cols>
  <sheetData>
    <row r="1" spans="1:12" ht="12" hidden="1" customHeight="1" x14ac:dyDescent="0.25"/>
    <row r="2" spans="1:12" ht="18" hidden="1" x14ac:dyDescent="0.25">
      <c r="A2" s="57" t="s">
        <v>322</v>
      </c>
      <c r="B2" s="55"/>
      <c r="C2" s="55"/>
      <c r="D2" s="55"/>
      <c r="E2" s="55"/>
      <c r="F2" s="55"/>
    </row>
    <row r="3" spans="1:12" ht="20.25" hidden="1" customHeight="1" x14ac:dyDescent="0.3">
      <c r="A3" s="1" t="s">
        <v>373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20.25" customHeight="1" x14ac:dyDescent="0.3">
      <c r="A4" s="77" t="s">
        <v>533</v>
      </c>
      <c r="B4" s="77"/>
      <c r="C4" s="77"/>
      <c r="D4" s="77"/>
      <c r="E4" s="77"/>
      <c r="F4" s="77"/>
      <c r="G4" s="56"/>
      <c r="H4" s="56"/>
      <c r="I4" s="56"/>
      <c r="J4" s="56"/>
      <c r="K4" s="56"/>
      <c r="L4" s="56"/>
    </row>
    <row r="5" spans="1:12" ht="20.25" hidden="1" customHeight="1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ht="63.75" customHeight="1" x14ac:dyDescent="0.25">
      <c r="A6" s="128" t="s">
        <v>44</v>
      </c>
      <c r="B6" s="129"/>
      <c r="C6" s="19" t="s">
        <v>45</v>
      </c>
      <c r="D6" s="128" t="s">
        <v>44</v>
      </c>
      <c r="E6" s="129"/>
      <c r="F6" s="63" t="s">
        <v>7</v>
      </c>
      <c r="G6" s="19" t="s">
        <v>48</v>
      </c>
      <c r="H6" s="19" t="s">
        <v>49</v>
      </c>
      <c r="I6" s="19" t="s">
        <v>50</v>
      </c>
      <c r="J6" s="19" t="s">
        <v>51</v>
      </c>
      <c r="K6" s="19" t="s">
        <v>52</v>
      </c>
      <c r="L6" s="19" t="s">
        <v>53</v>
      </c>
    </row>
    <row r="7" spans="1:12" ht="20.25" hidden="1" customHeight="1" x14ac:dyDescent="0.3">
      <c r="A7" s="56"/>
      <c r="B7" s="56"/>
      <c r="C7" s="64"/>
      <c r="D7" s="64"/>
      <c r="E7" s="64"/>
      <c r="F7" s="64"/>
      <c r="G7" s="64"/>
      <c r="H7" s="65"/>
      <c r="I7" s="65"/>
      <c r="J7" s="64"/>
      <c r="K7" s="64"/>
      <c r="L7" s="64"/>
    </row>
    <row r="8" spans="1:12" ht="20.25" hidden="1" customHeight="1" x14ac:dyDescent="0.25">
      <c r="A8" s="66" t="s">
        <v>54</v>
      </c>
      <c r="B8" s="67"/>
      <c r="C8" s="68">
        <f>SUBTOTAL(9,C7:C7)</f>
        <v>0</v>
      </c>
      <c r="D8" s="68">
        <f>SUBTOTAL(9,D7:D7)</f>
        <v>0</v>
      </c>
      <c r="E8" s="68">
        <f>SUBTOTAL(9,E7:E7)</f>
        <v>0</v>
      </c>
      <c r="F8" s="68">
        <f>G8-D8</f>
        <v>0</v>
      </c>
      <c r="G8" s="68">
        <f>SUBTOTAL(9,G7:G7)</f>
        <v>0</v>
      </c>
      <c r="H8" s="69" t="str">
        <f>IF(C8&lt;&gt;0,E8/C8,"-")</f>
        <v>-</v>
      </c>
      <c r="I8" s="69" t="str">
        <f>IF(D8&lt;&gt;0,E8/D8,"-")</f>
        <v>-</v>
      </c>
      <c r="J8" s="68">
        <f>SUBTOTAL(9,J7:J7)</f>
        <v>0</v>
      </c>
      <c r="K8" s="68">
        <f>SUBTOTAL(9,K7:K7)</f>
        <v>0</v>
      </c>
      <c r="L8" s="68">
        <f>SUBTOTAL(9,L7:L7)</f>
        <v>0</v>
      </c>
    </row>
    <row r="9" spans="1:12" hidden="1" x14ac:dyDescent="0.25">
      <c r="B9" s="70"/>
      <c r="C9" s="71"/>
      <c r="D9" s="71"/>
      <c r="E9" s="71"/>
      <c r="F9" s="71"/>
      <c r="G9" s="71"/>
      <c r="H9" s="72"/>
      <c r="I9" s="72"/>
      <c r="J9" s="71"/>
      <c r="K9" s="71"/>
      <c r="L9" s="71"/>
    </row>
    <row r="10" spans="1:12" ht="63.75" hidden="1" customHeight="1" x14ac:dyDescent="0.25">
      <c r="A10" s="73" t="str">
        <f>A6</f>
        <v>Brojčana oznaka i naziv</v>
      </c>
      <c r="B10" s="74"/>
      <c r="C10" s="19" t="str">
        <f t="shared" ref="C10:L10" si="0">C6</f>
        <v>Izvršenje 2021.</v>
      </c>
      <c r="D10" s="19" t="str">
        <f t="shared" si="0"/>
        <v>Brojčana oznaka i naziv</v>
      </c>
      <c r="E10" s="19">
        <f t="shared" si="0"/>
        <v>0</v>
      </c>
      <c r="F10" s="19" t="str">
        <f t="shared" si="0"/>
        <v>Povećanje/smanjenje plana</v>
      </c>
      <c r="G10" s="19" t="str">
        <f t="shared" si="0"/>
        <v>Novi plan 2022.</v>
      </c>
      <c r="H10" s="75" t="str">
        <f t="shared" si="0"/>
        <v>Indeks izvršenje / izvršenje prethodne godine</v>
      </c>
      <c r="I10" s="75" t="str">
        <f t="shared" si="0"/>
        <v>Indeks izvršenje /izvorni plan</v>
      </c>
      <c r="J10" s="19" t="str">
        <f t="shared" si="0"/>
        <v>Plan za 2023.</v>
      </c>
      <c r="K10" s="19" t="str">
        <f t="shared" si="0"/>
        <v>Projekcija za 2024.</v>
      </c>
      <c r="L10" s="19" t="str">
        <f t="shared" si="0"/>
        <v>Projekcija za 2025.</v>
      </c>
    </row>
    <row r="11" spans="1:12" s="4" customFormat="1" ht="409.6" hidden="1" customHeight="1" x14ac:dyDescent="0.25">
      <c r="A11" s="76" t="s">
        <v>374</v>
      </c>
      <c r="B11" s="76" t="s">
        <v>375</v>
      </c>
      <c r="C11" s="68">
        <f>SUBTOTAL(9,C12:C35)</f>
        <v>0</v>
      </c>
      <c r="D11" s="68">
        <f>SUBTOTAL(9,D12:D35)</f>
        <v>5296690</v>
      </c>
      <c r="E11" s="68">
        <f>SUBTOTAL(9,E12:E35)</f>
        <v>2906679.7</v>
      </c>
      <c r="F11" s="68">
        <f>G11-D11</f>
        <v>-5296690</v>
      </c>
      <c r="G11" s="68">
        <f>SUBTOTAL(9,G12:G35)</f>
        <v>0</v>
      </c>
      <c r="H11" s="69" t="str">
        <f>IF(C11&lt;&gt;0,E11/C11,"-")</f>
        <v>-</v>
      </c>
      <c r="I11" s="69">
        <f>IF(D11&lt;&gt;0,E11/D11,"-")</f>
        <v>0.54877285625551053</v>
      </c>
      <c r="J11" s="68">
        <f>SUBTOTAL(9,J12:J35)</f>
        <v>5550000</v>
      </c>
      <c r="K11" s="68">
        <f>SUBTOTAL(9,K12:K35)</f>
        <v>6150000</v>
      </c>
      <c r="L11" s="68">
        <f>SUBTOTAL(9,L12:L35)</f>
        <v>5800000</v>
      </c>
    </row>
    <row r="12" spans="1:12" ht="30" hidden="1" customHeight="1" x14ac:dyDescent="0.3">
      <c r="A12" s="77"/>
      <c r="B12" s="77"/>
      <c r="C12" s="64"/>
      <c r="D12" s="64"/>
      <c r="E12" s="64"/>
      <c r="F12" s="64"/>
      <c r="G12" s="78"/>
      <c r="H12" s="79"/>
      <c r="I12" s="79"/>
      <c r="J12" s="78"/>
      <c r="K12" s="78"/>
      <c r="L12" s="78"/>
    </row>
    <row r="13" spans="1:12" s="4" customFormat="1" ht="409.6" hidden="1" customHeight="1" x14ac:dyDescent="0.25">
      <c r="A13" s="80" t="s">
        <v>374</v>
      </c>
      <c r="B13" s="80" t="s">
        <v>375</v>
      </c>
      <c r="C13" s="81">
        <f>SUBTOTAL(9,C14:C34)</f>
        <v>0</v>
      </c>
      <c r="D13" s="81">
        <f>SUBTOTAL(9,D14:D34)</f>
        <v>5296690</v>
      </c>
      <c r="E13" s="81">
        <f>SUBTOTAL(9,E14:E34)</f>
        <v>2906679.7</v>
      </c>
      <c r="F13" s="81">
        <f>G13-D13</f>
        <v>-5296690</v>
      </c>
      <c r="G13" s="81">
        <f>SUBTOTAL(9,G14:G34)</f>
        <v>0</v>
      </c>
      <c r="H13" s="82" t="str">
        <f>IF(C13&lt;&gt;0,E13/C13,"-")</f>
        <v>-</v>
      </c>
      <c r="I13" s="82">
        <f>IF(D13&lt;&gt;0,E13/D13,"-")</f>
        <v>0.54877285625551053</v>
      </c>
      <c r="J13" s="81">
        <f>SUBTOTAL(9,J14:J34)</f>
        <v>5550000</v>
      </c>
      <c r="K13" s="81">
        <f>SUBTOTAL(9,K14:K34)</f>
        <v>6150000</v>
      </c>
      <c r="L13" s="81">
        <f>SUBTOTAL(9,L14:L34)</f>
        <v>5800000</v>
      </c>
    </row>
    <row r="14" spans="1:12" ht="30" hidden="1" customHeight="1" x14ac:dyDescent="0.25">
      <c r="A14" s="70"/>
      <c r="B14" s="57"/>
      <c r="C14" s="83"/>
      <c r="D14" s="83"/>
      <c r="E14" s="83"/>
      <c r="F14" s="83"/>
      <c r="G14" s="78"/>
      <c r="H14" s="79"/>
      <c r="I14" s="79"/>
      <c r="J14" s="78"/>
      <c r="K14" s="78"/>
      <c r="L14" s="78"/>
    </row>
    <row r="15" spans="1:12" s="4" customFormat="1" ht="409.6" hidden="1" customHeight="1" x14ac:dyDescent="0.25">
      <c r="A15" s="84" t="s">
        <v>374</v>
      </c>
      <c r="B15" s="84" t="s">
        <v>375</v>
      </c>
      <c r="C15" s="85">
        <f>SUBTOTAL(9,C16:C33)</f>
        <v>0</v>
      </c>
      <c r="D15" s="85">
        <f>SUBTOTAL(9,D16:D33)</f>
        <v>5296690</v>
      </c>
      <c r="E15" s="85">
        <f>SUBTOTAL(9,E16:E33)</f>
        <v>2906679.7</v>
      </c>
      <c r="F15" s="85">
        <f>G15-D15</f>
        <v>-5296690</v>
      </c>
      <c r="G15" s="85">
        <f>SUBTOTAL(9,G16:G33)</f>
        <v>0</v>
      </c>
      <c r="H15" s="86" t="str">
        <f>IF(C15&lt;&gt;0,E15/C15,"-")</f>
        <v>-</v>
      </c>
      <c r="I15" s="86">
        <f>IF(D15&lt;&gt;0,E15/D15,"-")</f>
        <v>0.54877285625551053</v>
      </c>
      <c r="J15" s="85">
        <f>SUBTOTAL(9,J16:J33)</f>
        <v>5550000</v>
      </c>
      <c r="K15" s="85">
        <f>SUBTOTAL(9,K16:K33)</f>
        <v>6150000</v>
      </c>
      <c r="L15" s="85">
        <f>SUBTOTAL(9,L16:L33)</f>
        <v>5800000</v>
      </c>
    </row>
    <row r="16" spans="1:12" ht="30" hidden="1" customHeight="1" x14ac:dyDescent="0.25">
      <c r="A16" s="70"/>
      <c r="B16" s="70"/>
      <c r="C16" s="71"/>
      <c r="D16" s="87"/>
      <c r="E16" s="87"/>
      <c r="F16" s="87"/>
      <c r="G16" s="78"/>
      <c r="H16" s="79"/>
      <c r="I16" s="79"/>
      <c r="J16" s="78"/>
      <c r="K16" s="78"/>
      <c r="L16" s="78"/>
    </row>
    <row r="17" spans="1:12" ht="409.6" hidden="1" customHeight="1" x14ac:dyDescent="0.25">
      <c r="A17" s="88" t="s">
        <v>374</v>
      </c>
      <c r="B17" s="88" t="s">
        <v>375</v>
      </c>
      <c r="C17" s="89">
        <f>SUBTOTAL(9,C18:C32)</f>
        <v>0</v>
      </c>
      <c r="D17" s="89">
        <f>SUBTOTAL(9,D18:D32)</f>
        <v>5296690</v>
      </c>
      <c r="E17" s="89">
        <f>SUBTOTAL(9,E18:E32)</f>
        <v>2906679.7</v>
      </c>
      <c r="F17" s="89">
        <f>G17-D17</f>
        <v>-5296690</v>
      </c>
      <c r="G17" s="89">
        <f>SUBTOTAL(9,G18:G32)</f>
        <v>0</v>
      </c>
      <c r="H17" s="90" t="str">
        <f>IF(C17&lt;&gt;0,E17/C17,"-")</f>
        <v>-</v>
      </c>
      <c r="I17" s="90">
        <f>IF(D17&lt;&gt;0,E17/D17,"-")</f>
        <v>0.54877285625551053</v>
      </c>
      <c r="J17" s="89">
        <f>SUBTOTAL(9,J18:J32)</f>
        <v>5550000</v>
      </c>
      <c r="K17" s="89">
        <f>SUBTOTAL(9,K18:K32)</f>
        <v>6150000</v>
      </c>
      <c r="L17" s="89">
        <f>SUBTOTAL(9,L18:L32)</f>
        <v>5800000</v>
      </c>
    </row>
    <row r="18" spans="1:12" ht="30" hidden="1" customHeight="1" x14ac:dyDescent="0.25">
      <c r="A18" s="70"/>
      <c r="B18" s="70"/>
      <c r="C18" s="71"/>
      <c r="D18" s="91"/>
      <c r="E18" s="91"/>
      <c r="F18" s="91"/>
      <c r="G18" s="78"/>
      <c r="H18" s="79"/>
      <c r="I18" s="79"/>
      <c r="J18" s="78"/>
      <c r="K18" s="78"/>
      <c r="L18" s="78"/>
    </row>
    <row r="19" spans="1:12" ht="409.6" hidden="1" customHeight="1" x14ac:dyDescent="0.25">
      <c r="A19" s="92" t="s">
        <v>374</v>
      </c>
      <c r="B19" s="92" t="s">
        <v>375</v>
      </c>
      <c r="C19" s="93">
        <f>SUBTOTAL(9,C20:C31)</f>
        <v>0</v>
      </c>
      <c r="D19" s="93">
        <f>SUBTOTAL(9,D20:D31)</f>
        <v>5296690</v>
      </c>
      <c r="E19" s="93">
        <f>SUBTOTAL(9,E20:E31)</f>
        <v>2906679.7</v>
      </c>
      <c r="F19" s="93">
        <f>G19-D19</f>
        <v>-5296690</v>
      </c>
      <c r="G19" s="93">
        <f>SUBTOTAL(9,G20:G31)</f>
        <v>0</v>
      </c>
      <c r="H19" s="94" t="str">
        <f>IF(C19&lt;&gt;0,E19/C19,"-")</f>
        <v>-</v>
      </c>
      <c r="I19" s="94">
        <f>IF(D19&lt;&gt;0,E19/D19,"-")</f>
        <v>0.54877285625551053</v>
      </c>
      <c r="J19" s="93">
        <f>SUBTOTAL(9,J20:J31)</f>
        <v>5550000</v>
      </c>
      <c r="K19" s="93">
        <f>SUBTOTAL(9,K20:K31)</f>
        <v>6150000</v>
      </c>
      <c r="L19" s="93">
        <f>SUBTOTAL(9,L20:L31)</f>
        <v>5800000</v>
      </c>
    </row>
    <row r="20" spans="1:12" ht="30" hidden="1" customHeight="1" x14ac:dyDescent="0.25">
      <c r="A20" s="70"/>
      <c r="B20" s="70"/>
      <c r="C20" s="71"/>
      <c r="D20" s="6"/>
      <c r="E20" s="6"/>
      <c r="F20" s="6"/>
      <c r="G20" s="78"/>
      <c r="H20" s="79"/>
      <c r="I20" s="79"/>
      <c r="J20" s="78"/>
      <c r="K20" s="78"/>
      <c r="L20" s="78"/>
    </row>
    <row r="21" spans="1:12" ht="409.6" hidden="1" customHeight="1" x14ac:dyDescent="0.25">
      <c r="A21" s="95" t="s">
        <v>374</v>
      </c>
      <c r="B21" s="95" t="s">
        <v>375</v>
      </c>
      <c r="C21" s="96">
        <f>SUBTOTAL(9,C22:C30)</f>
        <v>0</v>
      </c>
      <c r="D21" s="96">
        <f>SUBTOTAL(9,D22:D30)</f>
        <v>5296690</v>
      </c>
      <c r="E21" s="96">
        <f>SUBTOTAL(9,E22:E30)</f>
        <v>2906679.7</v>
      </c>
      <c r="F21" s="96">
        <f>G21-D21</f>
        <v>-5296690</v>
      </c>
      <c r="G21" s="96">
        <f>SUBTOTAL(9,G22:G30)</f>
        <v>0</v>
      </c>
      <c r="H21" s="97" t="str">
        <f>IF(C21&lt;&gt;0,E21/C21,"-")</f>
        <v>-</v>
      </c>
      <c r="I21" s="97">
        <f>IF(D21&lt;&gt;0,E21/D21,"-")</f>
        <v>0.54877285625551053</v>
      </c>
      <c r="J21" s="96">
        <f>SUBTOTAL(9,J22:J30)</f>
        <v>5550000</v>
      </c>
      <c r="K21" s="96">
        <f>SUBTOTAL(9,K22:K30)</f>
        <v>6150000</v>
      </c>
      <c r="L21" s="96">
        <f>SUBTOTAL(9,L22:L30)</f>
        <v>5800000</v>
      </c>
    </row>
    <row r="22" spans="1:12" ht="30" hidden="1" customHeight="1" x14ac:dyDescent="0.25">
      <c r="A22" s="70"/>
      <c r="B22" s="70"/>
      <c r="C22" s="71"/>
      <c r="D22" s="98"/>
      <c r="E22" s="98"/>
      <c r="F22" s="98"/>
      <c r="G22" s="78"/>
      <c r="H22" s="79"/>
      <c r="I22" s="79"/>
      <c r="J22" s="78"/>
      <c r="K22" s="78"/>
      <c r="L22" s="78"/>
    </row>
    <row r="23" spans="1:12" ht="409.6" hidden="1" customHeight="1" x14ac:dyDescent="0.25">
      <c r="A23" s="99" t="s">
        <v>374</v>
      </c>
      <c r="B23" s="99" t="s">
        <v>375</v>
      </c>
      <c r="C23" s="100">
        <f>SUBTOTAL(9,C24:C29)</f>
        <v>0</v>
      </c>
      <c r="D23" s="100">
        <f>SUBTOTAL(9,D24:D29)</f>
        <v>5296690</v>
      </c>
      <c r="E23" s="100">
        <f>SUBTOTAL(9,E24:E29)</f>
        <v>2906679.7</v>
      </c>
      <c r="F23" s="100">
        <f>G23-D23</f>
        <v>-5296690</v>
      </c>
      <c r="G23" s="100">
        <f>SUBTOTAL(9,G24:G29)</f>
        <v>0</v>
      </c>
      <c r="H23" s="101" t="str">
        <f>IF(C23&lt;&gt;0,E23/C23,"-")</f>
        <v>-</v>
      </c>
      <c r="I23" s="101">
        <f>IF(D23&lt;&gt;0,E23/D23,"-")</f>
        <v>0.54877285625551053</v>
      </c>
      <c r="J23" s="100">
        <f>SUBTOTAL(9,J24:J29)</f>
        <v>5550000</v>
      </c>
      <c r="K23" s="100">
        <f>SUBTOTAL(9,K24:K29)</f>
        <v>6150000</v>
      </c>
      <c r="L23" s="100">
        <f>SUBTOTAL(9,L24:L29)</f>
        <v>5800000</v>
      </c>
    </row>
    <row r="24" spans="1:12" ht="22.5" hidden="1" customHeight="1" x14ac:dyDescent="0.25">
      <c r="A24" s="70"/>
      <c r="B24" s="70"/>
      <c r="C24" s="71"/>
      <c r="D24" s="98"/>
      <c r="E24" s="98"/>
      <c r="F24" s="98"/>
      <c r="G24" s="98"/>
      <c r="H24" s="102"/>
      <c r="I24" s="102"/>
      <c r="J24" s="98"/>
      <c r="K24" s="98"/>
      <c r="L24" s="98"/>
    </row>
    <row r="25" spans="1:12" ht="409.6" hidden="1" customHeight="1" x14ac:dyDescent="0.25">
      <c r="A25" s="103" t="s">
        <v>374</v>
      </c>
      <c r="B25" s="103" t="s">
        <v>375</v>
      </c>
      <c r="C25" s="98">
        <f>SUBTOTAL(9,C26:C28)</f>
        <v>0</v>
      </c>
      <c r="D25" s="98">
        <f>SUBTOTAL(9,D26:D28)</f>
        <v>5296690</v>
      </c>
      <c r="E25" s="98">
        <f>SUBTOTAL(9,E26:E28)</f>
        <v>2906679.7</v>
      </c>
      <c r="F25" s="98">
        <f>G25-D25</f>
        <v>-5296690</v>
      </c>
      <c r="G25" s="98">
        <f>SUBTOTAL(9,G26:G28)</f>
        <v>0</v>
      </c>
      <c r="H25" s="102" t="str">
        <f>IF(C25&lt;&gt;0,E25/C25,"-")</f>
        <v>-</v>
      </c>
      <c r="I25" s="102">
        <f>IF(D25&lt;&gt;0,E25/D25,"-")</f>
        <v>0.54877285625551053</v>
      </c>
      <c r="J25" s="98">
        <f>SUBTOTAL(9,J26:J28)</f>
        <v>5550000</v>
      </c>
      <c r="K25" s="98">
        <f>SUBTOTAL(9,K26:K28)</f>
        <v>6150000</v>
      </c>
      <c r="L25" s="98">
        <f>SUBTOTAL(9,L26:L28)</f>
        <v>5800000</v>
      </c>
    </row>
    <row r="26" spans="1:12" ht="30" hidden="1" customHeight="1" x14ac:dyDescent="0.25">
      <c r="A26" s="70"/>
      <c r="B26" s="70"/>
      <c r="C26" s="71"/>
      <c r="D26" s="104"/>
      <c r="E26" s="104"/>
      <c r="F26" s="104"/>
      <c r="G26" s="78"/>
      <c r="H26" s="79"/>
      <c r="I26" s="79"/>
      <c r="J26" s="78"/>
      <c r="K26" s="78"/>
      <c r="L26" s="78"/>
    </row>
    <row r="27" spans="1:12" ht="15" customHeight="1" x14ac:dyDescent="0.25">
      <c r="A27" s="105" t="s">
        <v>374</v>
      </c>
      <c r="B27" s="105" t="s">
        <v>375</v>
      </c>
      <c r="C27" s="106">
        <v>0</v>
      </c>
      <c r="D27" s="106">
        <v>5296690</v>
      </c>
      <c r="E27" s="106">
        <v>2906679.7</v>
      </c>
      <c r="F27" s="106">
        <f>G27-D27</f>
        <v>-5296690</v>
      </c>
      <c r="G27" s="106"/>
      <c r="H27" s="107" t="str">
        <f>IF(C27&lt;&gt;0,0/C27,"-")</f>
        <v>-</v>
      </c>
      <c r="I27" s="107">
        <f>IF(D27&lt;&gt;0,E27/D27,"-")</f>
        <v>0.54877285625551053</v>
      </c>
      <c r="J27" s="106">
        <v>5550000</v>
      </c>
      <c r="K27" s="108">
        <v>6150000</v>
      </c>
      <c r="L27" s="108">
        <v>5800000</v>
      </c>
    </row>
    <row r="28" spans="1:12" hidden="1" x14ac:dyDescent="0.25">
      <c r="A28" s="70"/>
      <c r="B28" s="70"/>
      <c r="C28" s="71"/>
      <c r="D28" s="106"/>
      <c r="E28" s="106"/>
      <c r="F28" s="106"/>
      <c r="G28" s="106"/>
      <c r="H28" s="107"/>
      <c r="I28" s="107"/>
      <c r="J28" s="106"/>
      <c r="K28" s="106"/>
      <c r="L28" s="106"/>
    </row>
    <row r="29" spans="1:12" hidden="1" x14ac:dyDescent="0.25">
      <c r="A29" s="70"/>
      <c r="B29" s="70"/>
      <c r="C29" s="71"/>
      <c r="D29" s="71"/>
      <c r="E29" s="71"/>
      <c r="F29" s="71"/>
      <c r="G29" s="78"/>
      <c r="H29" s="79"/>
      <c r="I29" s="79"/>
      <c r="J29" s="78"/>
      <c r="K29" s="78"/>
      <c r="L29" s="78"/>
    </row>
    <row r="30" spans="1:12" ht="20.100000000000001" hidden="1" customHeight="1" x14ac:dyDescent="0.25">
      <c r="A30" s="70"/>
      <c r="B30" s="70"/>
      <c r="C30" s="71"/>
      <c r="D30" s="71"/>
      <c r="E30" s="71"/>
      <c r="F30" s="71"/>
      <c r="G30" s="78"/>
      <c r="H30" s="79"/>
      <c r="I30" s="79"/>
      <c r="J30" s="78"/>
      <c r="K30" s="78"/>
      <c r="L30" s="78"/>
    </row>
    <row r="31" spans="1:12" ht="20.100000000000001" hidden="1" customHeight="1" x14ac:dyDescent="0.25">
      <c r="A31" s="70"/>
      <c r="B31" s="70"/>
      <c r="C31" s="71"/>
      <c r="D31" s="71"/>
      <c r="E31" s="71"/>
      <c r="F31" s="71"/>
      <c r="G31" s="78"/>
      <c r="H31" s="79"/>
      <c r="I31" s="79"/>
      <c r="J31" s="78"/>
      <c r="K31" s="78"/>
      <c r="L31" s="78"/>
    </row>
    <row r="32" spans="1:12" ht="20.100000000000001" hidden="1" customHeight="1" x14ac:dyDescent="0.25">
      <c r="A32" s="70"/>
      <c r="B32" s="70"/>
      <c r="C32" s="71"/>
      <c r="D32" s="71"/>
      <c r="E32" s="71"/>
      <c r="F32" s="71"/>
      <c r="G32" s="78"/>
      <c r="H32" s="79"/>
      <c r="I32" s="79"/>
      <c r="J32" s="78"/>
      <c r="K32" s="78"/>
      <c r="L32" s="78"/>
    </row>
    <row r="33" spans="1:12" ht="20.100000000000001" hidden="1" customHeight="1" x14ac:dyDescent="0.25">
      <c r="A33" s="70"/>
      <c r="B33" s="70"/>
      <c r="C33" s="71"/>
      <c r="D33" s="71"/>
      <c r="E33" s="71"/>
      <c r="F33" s="71"/>
      <c r="G33" s="78"/>
      <c r="H33" s="79"/>
      <c r="I33" s="79"/>
      <c r="J33" s="78"/>
      <c r="K33" s="78"/>
      <c r="L33" s="78"/>
    </row>
    <row r="34" spans="1:12" ht="20.100000000000001" hidden="1" customHeight="1" x14ac:dyDescent="0.25">
      <c r="A34" s="70"/>
      <c r="B34" s="70"/>
      <c r="C34" s="71"/>
      <c r="D34" s="71"/>
      <c r="E34" s="71"/>
      <c r="F34" s="71"/>
      <c r="G34" s="78"/>
      <c r="H34" s="79"/>
      <c r="I34" s="79"/>
      <c r="J34" s="78"/>
      <c r="K34" s="78"/>
      <c r="L34" s="78"/>
    </row>
    <row r="35" spans="1:12" hidden="1" x14ac:dyDescent="0.25">
      <c r="A35" s="70"/>
      <c r="B35" s="70"/>
      <c r="C35" s="71"/>
      <c r="D35" s="71"/>
      <c r="E35" s="71"/>
      <c r="F35" s="71"/>
      <c r="G35" s="78"/>
      <c r="H35" s="79"/>
      <c r="I35" s="79"/>
      <c r="J35" s="78"/>
      <c r="K35" s="78"/>
      <c r="L35" s="78"/>
    </row>
    <row r="36" spans="1:12" s="4" customFormat="1" ht="409.6" hidden="1" customHeight="1" x14ac:dyDescent="0.25">
      <c r="A36" s="76" t="s">
        <v>165</v>
      </c>
      <c r="B36" s="76" t="s">
        <v>376</v>
      </c>
      <c r="C36" s="68">
        <f>SUBTOTAL(9,C37:C60)</f>
        <v>0</v>
      </c>
      <c r="D36" s="68">
        <f>SUBTOTAL(9,D37:D60)</f>
        <v>10000</v>
      </c>
      <c r="E36" s="68">
        <f>SUBTOTAL(9,E37:E60)</f>
        <v>12786.01</v>
      </c>
      <c r="F36" s="68">
        <f>G36-D36</f>
        <v>-10000</v>
      </c>
      <c r="G36" s="68">
        <f>SUBTOTAL(9,G37:G60)</f>
        <v>0</v>
      </c>
      <c r="H36" s="69" t="str">
        <f>IF(C36&lt;&gt;0,E36/C36,"-")</f>
        <v>-</v>
      </c>
      <c r="I36" s="69">
        <f>IF(D36&lt;&gt;0,E36/D36,"-")</f>
        <v>1.2786010000000001</v>
      </c>
      <c r="J36" s="68">
        <f>SUBTOTAL(9,J37:J60)</f>
        <v>10000</v>
      </c>
      <c r="K36" s="68">
        <f>SUBTOTAL(9,K37:K60)</f>
        <v>10000</v>
      </c>
      <c r="L36" s="68">
        <f>SUBTOTAL(9,L37:L60)</f>
        <v>10000</v>
      </c>
    </row>
    <row r="37" spans="1:12" ht="30" hidden="1" customHeight="1" x14ac:dyDescent="0.3">
      <c r="A37" s="77"/>
      <c r="B37" s="77"/>
      <c r="C37" s="64"/>
      <c r="D37" s="64"/>
      <c r="E37" s="64"/>
      <c r="F37" s="64"/>
      <c r="G37" s="78"/>
      <c r="H37" s="79"/>
      <c r="I37" s="79"/>
      <c r="J37" s="78"/>
      <c r="K37" s="78"/>
      <c r="L37" s="78"/>
    </row>
    <row r="38" spans="1:12" s="4" customFormat="1" ht="409.6" hidden="1" customHeight="1" x14ac:dyDescent="0.25">
      <c r="A38" s="80" t="s">
        <v>165</v>
      </c>
      <c r="B38" s="80" t="s">
        <v>376</v>
      </c>
      <c r="C38" s="81">
        <f>SUBTOTAL(9,C39:C59)</f>
        <v>0</v>
      </c>
      <c r="D38" s="81">
        <f>SUBTOTAL(9,D39:D59)</f>
        <v>10000</v>
      </c>
      <c r="E38" s="81">
        <f>SUBTOTAL(9,E39:E59)</f>
        <v>12786.01</v>
      </c>
      <c r="F38" s="81">
        <f>G38-D38</f>
        <v>-10000</v>
      </c>
      <c r="G38" s="81">
        <f>SUBTOTAL(9,G39:G59)</f>
        <v>0</v>
      </c>
      <c r="H38" s="82" t="str">
        <f>IF(C38&lt;&gt;0,E38/C38,"-")</f>
        <v>-</v>
      </c>
      <c r="I38" s="82">
        <f>IF(D38&lt;&gt;0,E38/D38,"-")</f>
        <v>1.2786010000000001</v>
      </c>
      <c r="J38" s="81">
        <f>SUBTOTAL(9,J39:J59)</f>
        <v>10000</v>
      </c>
      <c r="K38" s="81">
        <f>SUBTOTAL(9,K39:K59)</f>
        <v>10000</v>
      </c>
      <c r="L38" s="81">
        <f>SUBTOTAL(9,L39:L59)</f>
        <v>10000</v>
      </c>
    </row>
    <row r="39" spans="1:12" ht="30" hidden="1" customHeight="1" x14ac:dyDescent="0.25">
      <c r="A39" s="70"/>
      <c r="B39" s="57"/>
      <c r="C39" s="83"/>
      <c r="D39" s="83"/>
      <c r="E39" s="83"/>
      <c r="F39" s="83"/>
      <c r="G39" s="78"/>
      <c r="H39" s="79"/>
      <c r="I39" s="79"/>
      <c r="J39" s="78"/>
      <c r="K39" s="78"/>
      <c r="L39" s="78"/>
    </row>
    <row r="40" spans="1:12" s="4" customFormat="1" ht="409.6" hidden="1" customHeight="1" x14ac:dyDescent="0.25">
      <c r="A40" s="84" t="s">
        <v>165</v>
      </c>
      <c r="B40" s="84" t="s">
        <v>376</v>
      </c>
      <c r="C40" s="85">
        <f>SUBTOTAL(9,C41:C58)</f>
        <v>0</v>
      </c>
      <c r="D40" s="85">
        <f>SUBTOTAL(9,D41:D58)</f>
        <v>10000</v>
      </c>
      <c r="E40" s="85">
        <f>SUBTOTAL(9,E41:E58)</f>
        <v>12786.01</v>
      </c>
      <c r="F40" s="85">
        <f>G40-D40</f>
        <v>-10000</v>
      </c>
      <c r="G40" s="85">
        <f>SUBTOTAL(9,G41:G58)</f>
        <v>0</v>
      </c>
      <c r="H40" s="86" t="str">
        <f>IF(C40&lt;&gt;0,E40/C40,"-")</f>
        <v>-</v>
      </c>
      <c r="I40" s="86">
        <f>IF(D40&lt;&gt;0,E40/D40,"-")</f>
        <v>1.2786010000000001</v>
      </c>
      <c r="J40" s="85">
        <f>SUBTOTAL(9,J41:J58)</f>
        <v>10000</v>
      </c>
      <c r="K40" s="85">
        <f>SUBTOTAL(9,K41:K58)</f>
        <v>10000</v>
      </c>
      <c r="L40" s="85">
        <f>SUBTOTAL(9,L41:L58)</f>
        <v>10000</v>
      </c>
    </row>
    <row r="41" spans="1:12" ht="30" hidden="1" customHeight="1" x14ac:dyDescent="0.25">
      <c r="A41" s="70"/>
      <c r="B41" s="70"/>
      <c r="C41" s="71"/>
      <c r="D41" s="87"/>
      <c r="E41" s="87"/>
      <c r="F41" s="87"/>
      <c r="G41" s="78"/>
      <c r="H41" s="79"/>
      <c r="I41" s="79"/>
      <c r="J41" s="78"/>
      <c r="K41" s="78"/>
      <c r="L41" s="78"/>
    </row>
    <row r="42" spans="1:12" ht="409.6" hidden="1" customHeight="1" x14ac:dyDescent="0.25">
      <c r="A42" s="88" t="s">
        <v>165</v>
      </c>
      <c r="B42" s="88" t="s">
        <v>376</v>
      </c>
      <c r="C42" s="89">
        <f>SUBTOTAL(9,C43:C57)</f>
        <v>0</v>
      </c>
      <c r="D42" s="89">
        <f>SUBTOTAL(9,D43:D57)</f>
        <v>10000</v>
      </c>
      <c r="E42" s="89">
        <f>SUBTOTAL(9,E43:E57)</f>
        <v>12786.01</v>
      </c>
      <c r="F42" s="89">
        <f>G42-D42</f>
        <v>-10000</v>
      </c>
      <c r="G42" s="89">
        <f>SUBTOTAL(9,G43:G57)</f>
        <v>0</v>
      </c>
      <c r="H42" s="90" t="str">
        <f>IF(C42&lt;&gt;0,E42/C42,"-")</f>
        <v>-</v>
      </c>
      <c r="I42" s="90">
        <f>IF(D42&lt;&gt;0,E42/D42,"-")</f>
        <v>1.2786010000000001</v>
      </c>
      <c r="J42" s="89">
        <f>SUBTOTAL(9,J43:J57)</f>
        <v>10000</v>
      </c>
      <c r="K42" s="89">
        <f>SUBTOTAL(9,K43:K57)</f>
        <v>10000</v>
      </c>
      <c r="L42" s="89">
        <f>SUBTOTAL(9,L43:L57)</f>
        <v>10000</v>
      </c>
    </row>
    <row r="43" spans="1:12" ht="30" hidden="1" customHeight="1" x14ac:dyDescent="0.25">
      <c r="A43" s="70"/>
      <c r="B43" s="70"/>
      <c r="C43" s="71"/>
      <c r="D43" s="91"/>
      <c r="E43" s="91"/>
      <c r="F43" s="91"/>
      <c r="G43" s="78"/>
      <c r="H43" s="79"/>
      <c r="I43" s="79"/>
      <c r="J43" s="78"/>
      <c r="K43" s="78"/>
      <c r="L43" s="78"/>
    </row>
    <row r="44" spans="1:12" ht="409.6" hidden="1" customHeight="1" x14ac:dyDescent="0.25">
      <c r="A44" s="92" t="s">
        <v>165</v>
      </c>
      <c r="B44" s="92" t="s">
        <v>376</v>
      </c>
      <c r="C44" s="93">
        <f>SUBTOTAL(9,C45:C56)</f>
        <v>0</v>
      </c>
      <c r="D44" s="93">
        <f>SUBTOTAL(9,D45:D56)</f>
        <v>10000</v>
      </c>
      <c r="E44" s="93">
        <f>SUBTOTAL(9,E45:E56)</f>
        <v>12786.01</v>
      </c>
      <c r="F44" s="93">
        <f>G44-D44</f>
        <v>-10000</v>
      </c>
      <c r="G44" s="93">
        <f>SUBTOTAL(9,G45:G56)</f>
        <v>0</v>
      </c>
      <c r="H44" s="94" t="str">
        <f>IF(C44&lt;&gt;0,E44/C44,"-")</f>
        <v>-</v>
      </c>
      <c r="I44" s="94">
        <f>IF(D44&lt;&gt;0,E44/D44,"-")</f>
        <v>1.2786010000000001</v>
      </c>
      <c r="J44" s="93">
        <f>SUBTOTAL(9,J45:J56)</f>
        <v>10000</v>
      </c>
      <c r="K44" s="93">
        <f>SUBTOTAL(9,K45:K56)</f>
        <v>10000</v>
      </c>
      <c r="L44" s="93">
        <f>SUBTOTAL(9,L45:L56)</f>
        <v>10000</v>
      </c>
    </row>
    <row r="45" spans="1:12" ht="30" hidden="1" customHeight="1" x14ac:dyDescent="0.25">
      <c r="A45" s="70"/>
      <c r="B45" s="70"/>
      <c r="C45" s="71"/>
      <c r="D45" s="6"/>
      <c r="E45" s="6"/>
      <c r="F45" s="6"/>
      <c r="G45" s="78"/>
      <c r="H45" s="79"/>
      <c r="I45" s="79"/>
      <c r="J45" s="78"/>
      <c r="K45" s="78"/>
      <c r="L45" s="78"/>
    </row>
    <row r="46" spans="1:12" ht="409.6" hidden="1" customHeight="1" x14ac:dyDescent="0.25">
      <c r="A46" s="95" t="s">
        <v>165</v>
      </c>
      <c r="B46" s="95" t="s">
        <v>376</v>
      </c>
      <c r="C46" s="96">
        <f>SUBTOTAL(9,C47:C55)</f>
        <v>0</v>
      </c>
      <c r="D46" s="96">
        <f>SUBTOTAL(9,D47:D55)</f>
        <v>10000</v>
      </c>
      <c r="E46" s="96">
        <f>SUBTOTAL(9,E47:E55)</f>
        <v>12786.01</v>
      </c>
      <c r="F46" s="96">
        <f>G46-D46</f>
        <v>-10000</v>
      </c>
      <c r="G46" s="96">
        <f>SUBTOTAL(9,G47:G55)</f>
        <v>0</v>
      </c>
      <c r="H46" s="97" t="str">
        <f>IF(C46&lt;&gt;0,E46/C46,"-")</f>
        <v>-</v>
      </c>
      <c r="I46" s="97">
        <f>IF(D46&lt;&gt;0,E46/D46,"-")</f>
        <v>1.2786010000000001</v>
      </c>
      <c r="J46" s="96">
        <f>SUBTOTAL(9,J47:J55)</f>
        <v>10000</v>
      </c>
      <c r="K46" s="96">
        <f>SUBTOTAL(9,K47:K55)</f>
        <v>10000</v>
      </c>
      <c r="L46" s="96">
        <f>SUBTOTAL(9,L47:L55)</f>
        <v>10000</v>
      </c>
    </row>
    <row r="47" spans="1:12" ht="30" hidden="1" customHeight="1" x14ac:dyDescent="0.25">
      <c r="A47" s="70"/>
      <c r="B47" s="70"/>
      <c r="C47" s="71"/>
      <c r="D47" s="98"/>
      <c r="E47" s="98"/>
      <c r="F47" s="98"/>
      <c r="G47" s="78"/>
      <c r="H47" s="79"/>
      <c r="I47" s="79"/>
      <c r="J47" s="78"/>
      <c r="K47" s="78"/>
      <c r="L47" s="78"/>
    </row>
    <row r="48" spans="1:12" ht="409.6" hidden="1" customHeight="1" x14ac:dyDescent="0.25">
      <c r="A48" s="99" t="s">
        <v>165</v>
      </c>
      <c r="B48" s="99" t="s">
        <v>376</v>
      </c>
      <c r="C48" s="100">
        <f>SUBTOTAL(9,C49:C54)</f>
        <v>0</v>
      </c>
      <c r="D48" s="100">
        <f>SUBTOTAL(9,D49:D54)</f>
        <v>10000</v>
      </c>
      <c r="E48" s="100">
        <f>SUBTOTAL(9,E49:E54)</f>
        <v>12786.01</v>
      </c>
      <c r="F48" s="100">
        <f>G48-D48</f>
        <v>-10000</v>
      </c>
      <c r="G48" s="100">
        <f>SUBTOTAL(9,G49:G54)</f>
        <v>0</v>
      </c>
      <c r="H48" s="101" t="str">
        <f>IF(C48&lt;&gt;0,E48/C48,"-")</f>
        <v>-</v>
      </c>
      <c r="I48" s="101">
        <f>IF(D48&lt;&gt;0,E48/D48,"-")</f>
        <v>1.2786010000000001</v>
      </c>
      <c r="J48" s="100">
        <f>SUBTOTAL(9,J49:J54)</f>
        <v>10000</v>
      </c>
      <c r="K48" s="100">
        <f>SUBTOTAL(9,K49:K54)</f>
        <v>10000</v>
      </c>
      <c r="L48" s="100">
        <f>SUBTOTAL(9,L49:L54)</f>
        <v>10000</v>
      </c>
    </row>
    <row r="49" spans="1:12" ht="22.5" hidden="1" customHeight="1" x14ac:dyDescent="0.25">
      <c r="A49" s="70"/>
      <c r="B49" s="70"/>
      <c r="C49" s="71"/>
      <c r="D49" s="98"/>
      <c r="E49" s="98"/>
      <c r="F49" s="98"/>
      <c r="G49" s="98"/>
      <c r="H49" s="102"/>
      <c r="I49" s="102"/>
      <c r="J49" s="98"/>
      <c r="K49" s="98"/>
      <c r="L49" s="98"/>
    </row>
    <row r="50" spans="1:12" ht="409.6" hidden="1" customHeight="1" x14ac:dyDescent="0.25">
      <c r="A50" s="103" t="s">
        <v>165</v>
      </c>
      <c r="B50" s="103" t="s">
        <v>376</v>
      </c>
      <c r="C50" s="98">
        <f>SUBTOTAL(9,C51:C53)</f>
        <v>0</v>
      </c>
      <c r="D50" s="98">
        <f>SUBTOTAL(9,D51:D53)</f>
        <v>10000</v>
      </c>
      <c r="E50" s="98">
        <f>SUBTOTAL(9,E51:E53)</f>
        <v>12786.01</v>
      </c>
      <c r="F50" s="98">
        <f>G50-D50</f>
        <v>-10000</v>
      </c>
      <c r="G50" s="98">
        <f>SUBTOTAL(9,G51:G53)</f>
        <v>0</v>
      </c>
      <c r="H50" s="102" t="str">
        <f>IF(C50&lt;&gt;0,E50/C50,"-")</f>
        <v>-</v>
      </c>
      <c r="I50" s="102">
        <f>IF(D50&lt;&gt;0,E50/D50,"-")</f>
        <v>1.2786010000000001</v>
      </c>
      <c r="J50" s="98">
        <f>SUBTOTAL(9,J51:J53)</f>
        <v>10000</v>
      </c>
      <c r="K50" s="98">
        <f>SUBTOTAL(9,K51:K53)</f>
        <v>10000</v>
      </c>
      <c r="L50" s="98">
        <f>SUBTOTAL(9,L51:L53)</f>
        <v>10000</v>
      </c>
    </row>
    <row r="51" spans="1:12" ht="30" hidden="1" customHeight="1" x14ac:dyDescent="0.25">
      <c r="A51" s="70"/>
      <c r="B51" s="70"/>
      <c r="C51" s="71"/>
      <c r="D51" s="104"/>
      <c r="E51" s="104"/>
      <c r="F51" s="104"/>
      <c r="G51" s="78"/>
      <c r="H51" s="79"/>
      <c r="I51" s="79"/>
      <c r="J51" s="78"/>
      <c r="K51" s="78"/>
      <c r="L51" s="78"/>
    </row>
    <row r="52" spans="1:12" ht="15" customHeight="1" x14ac:dyDescent="0.25">
      <c r="A52" s="105" t="s">
        <v>165</v>
      </c>
      <c r="B52" s="105" t="s">
        <v>376</v>
      </c>
      <c r="C52" s="106">
        <v>0</v>
      </c>
      <c r="D52" s="106">
        <v>10000</v>
      </c>
      <c r="E52" s="106">
        <v>12786.01</v>
      </c>
      <c r="F52" s="106">
        <f>G52-D52</f>
        <v>-10000</v>
      </c>
      <c r="G52" s="106"/>
      <c r="H52" s="107" t="str">
        <f>IF(C52&lt;&gt;0,0/C52,"-")</f>
        <v>-</v>
      </c>
      <c r="I52" s="107">
        <f>IF(D52&lt;&gt;0,E52/D52,"-")</f>
        <v>1.2786010000000001</v>
      </c>
      <c r="J52" s="106">
        <v>10000</v>
      </c>
      <c r="K52" s="108">
        <v>10000</v>
      </c>
      <c r="L52" s="108">
        <v>10000</v>
      </c>
    </row>
    <row r="53" spans="1:12" hidden="1" x14ac:dyDescent="0.25">
      <c r="A53" s="70"/>
      <c r="B53" s="70"/>
      <c r="C53" s="71"/>
      <c r="D53" s="106"/>
      <c r="E53" s="106"/>
      <c r="F53" s="106"/>
      <c r="G53" s="106"/>
      <c r="H53" s="107"/>
      <c r="I53" s="107"/>
      <c r="J53" s="106"/>
      <c r="K53" s="106"/>
      <c r="L53" s="106"/>
    </row>
    <row r="54" spans="1:12" hidden="1" x14ac:dyDescent="0.25">
      <c r="A54" s="70"/>
      <c r="B54" s="70"/>
      <c r="C54" s="71"/>
      <c r="D54" s="71"/>
      <c r="E54" s="71"/>
      <c r="F54" s="71"/>
      <c r="G54" s="78"/>
      <c r="H54" s="79"/>
      <c r="I54" s="79"/>
      <c r="J54" s="78"/>
      <c r="K54" s="78"/>
      <c r="L54" s="78"/>
    </row>
    <row r="55" spans="1:12" ht="20.100000000000001" hidden="1" customHeight="1" x14ac:dyDescent="0.25">
      <c r="A55" s="70"/>
      <c r="B55" s="70"/>
      <c r="C55" s="71"/>
      <c r="D55" s="71"/>
      <c r="E55" s="71"/>
      <c r="F55" s="71"/>
      <c r="G55" s="78"/>
      <c r="H55" s="79"/>
      <c r="I55" s="79"/>
      <c r="J55" s="78"/>
      <c r="K55" s="78"/>
      <c r="L55" s="78"/>
    </row>
    <row r="56" spans="1:12" ht="20.100000000000001" hidden="1" customHeight="1" x14ac:dyDescent="0.25">
      <c r="A56" s="70"/>
      <c r="B56" s="70"/>
      <c r="C56" s="71"/>
      <c r="D56" s="71"/>
      <c r="E56" s="71"/>
      <c r="F56" s="71"/>
      <c r="G56" s="78"/>
      <c r="H56" s="79"/>
      <c r="I56" s="79"/>
      <c r="J56" s="78"/>
      <c r="K56" s="78"/>
      <c r="L56" s="78"/>
    </row>
    <row r="57" spans="1:12" ht="20.100000000000001" hidden="1" customHeight="1" x14ac:dyDescent="0.25">
      <c r="A57" s="70"/>
      <c r="B57" s="70"/>
      <c r="C57" s="71"/>
      <c r="D57" s="71"/>
      <c r="E57" s="71"/>
      <c r="F57" s="71"/>
      <c r="G57" s="78"/>
      <c r="H57" s="79"/>
      <c r="I57" s="79"/>
      <c r="J57" s="78"/>
      <c r="K57" s="78"/>
      <c r="L57" s="78"/>
    </row>
    <row r="58" spans="1:12" ht="20.100000000000001" hidden="1" customHeight="1" x14ac:dyDescent="0.25">
      <c r="A58" s="70"/>
      <c r="B58" s="70"/>
      <c r="C58" s="71"/>
      <c r="D58" s="71"/>
      <c r="E58" s="71"/>
      <c r="F58" s="71"/>
      <c r="G58" s="78"/>
      <c r="H58" s="79"/>
      <c r="I58" s="79"/>
      <c r="J58" s="78"/>
      <c r="K58" s="78"/>
      <c r="L58" s="78"/>
    </row>
    <row r="59" spans="1:12" ht="20.100000000000001" hidden="1" customHeight="1" x14ac:dyDescent="0.25">
      <c r="A59" s="70"/>
      <c r="B59" s="70"/>
      <c r="C59" s="71"/>
      <c r="D59" s="71"/>
      <c r="E59" s="71"/>
      <c r="F59" s="71"/>
      <c r="G59" s="78"/>
      <c r="H59" s="79"/>
      <c r="I59" s="79"/>
      <c r="J59" s="78"/>
      <c r="K59" s="78"/>
      <c r="L59" s="78"/>
    </row>
    <row r="60" spans="1:12" hidden="1" x14ac:dyDescent="0.25">
      <c r="A60" s="70"/>
      <c r="B60" s="70"/>
      <c r="C60" s="71"/>
      <c r="D60" s="71"/>
      <c r="E60" s="71"/>
      <c r="F60" s="71"/>
      <c r="G60" s="78"/>
      <c r="H60" s="79"/>
      <c r="I60" s="79"/>
      <c r="J60" s="78"/>
      <c r="K60" s="78"/>
      <c r="L60" s="78"/>
    </row>
    <row r="61" spans="1:12" s="4" customFormat="1" ht="409.6" hidden="1" customHeight="1" x14ac:dyDescent="0.25">
      <c r="A61" s="76" t="s">
        <v>377</v>
      </c>
      <c r="B61" s="76" t="s">
        <v>378</v>
      </c>
      <c r="C61" s="68">
        <f>SUBTOTAL(9,C62:C85)</f>
        <v>0</v>
      </c>
      <c r="D61" s="68">
        <f>SUBTOTAL(9,D62:D85)</f>
        <v>255000</v>
      </c>
      <c r="E61" s="68">
        <f>SUBTOTAL(9,E62:E85)</f>
        <v>96203.77</v>
      </c>
      <c r="F61" s="68">
        <f>G61-D61</f>
        <v>-255000</v>
      </c>
      <c r="G61" s="68">
        <f>SUBTOTAL(9,G62:G85)</f>
        <v>0</v>
      </c>
      <c r="H61" s="69" t="str">
        <f>IF(C61&lt;&gt;0,E61/C61,"-")</f>
        <v>-</v>
      </c>
      <c r="I61" s="69">
        <f>IF(D61&lt;&gt;0,E61/D61,"-")</f>
        <v>0.3772696862745098</v>
      </c>
      <c r="J61" s="68">
        <f>SUBTOTAL(9,J62:J85)</f>
        <v>300000</v>
      </c>
      <c r="K61" s="68">
        <f>SUBTOTAL(9,K62:K85)</f>
        <v>300000</v>
      </c>
      <c r="L61" s="68">
        <f>SUBTOTAL(9,L62:L85)</f>
        <v>300000</v>
      </c>
    </row>
    <row r="62" spans="1:12" ht="30" hidden="1" customHeight="1" x14ac:dyDescent="0.3">
      <c r="A62" s="77"/>
      <c r="B62" s="77"/>
      <c r="C62" s="64"/>
      <c r="D62" s="64"/>
      <c r="E62" s="64"/>
      <c r="F62" s="64"/>
      <c r="G62" s="78"/>
      <c r="H62" s="79"/>
      <c r="I62" s="79"/>
      <c r="J62" s="78"/>
      <c r="K62" s="78"/>
      <c r="L62" s="78"/>
    </row>
    <row r="63" spans="1:12" s="4" customFormat="1" ht="409.6" hidden="1" customHeight="1" x14ac:dyDescent="0.25">
      <c r="A63" s="80" t="s">
        <v>377</v>
      </c>
      <c r="B63" s="80" t="s">
        <v>378</v>
      </c>
      <c r="C63" s="81">
        <f>SUBTOTAL(9,C64:C84)</f>
        <v>0</v>
      </c>
      <c r="D63" s="81">
        <f>SUBTOTAL(9,D64:D84)</f>
        <v>255000</v>
      </c>
      <c r="E63" s="81">
        <f>SUBTOTAL(9,E64:E84)</f>
        <v>96203.77</v>
      </c>
      <c r="F63" s="81">
        <f>G63-D63</f>
        <v>-255000</v>
      </c>
      <c r="G63" s="81">
        <f>SUBTOTAL(9,G64:G84)</f>
        <v>0</v>
      </c>
      <c r="H63" s="82" t="str">
        <f>IF(C63&lt;&gt;0,E63/C63,"-")</f>
        <v>-</v>
      </c>
      <c r="I63" s="82">
        <f>IF(D63&lt;&gt;0,E63/D63,"-")</f>
        <v>0.3772696862745098</v>
      </c>
      <c r="J63" s="81">
        <f>SUBTOTAL(9,J64:J84)</f>
        <v>300000</v>
      </c>
      <c r="K63" s="81">
        <f>SUBTOTAL(9,K64:K84)</f>
        <v>300000</v>
      </c>
      <c r="L63" s="81">
        <f>SUBTOTAL(9,L64:L84)</f>
        <v>300000</v>
      </c>
    </row>
    <row r="64" spans="1:12" ht="30" hidden="1" customHeight="1" x14ac:dyDescent="0.25">
      <c r="A64" s="70"/>
      <c r="B64" s="57"/>
      <c r="C64" s="83"/>
      <c r="D64" s="83"/>
      <c r="E64" s="83"/>
      <c r="F64" s="83"/>
      <c r="G64" s="78"/>
      <c r="H64" s="79"/>
      <c r="I64" s="79"/>
      <c r="J64" s="78"/>
      <c r="K64" s="78"/>
      <c r="L64" s="78"/>
    </row>
    <row r="65" spans="1:12" s="4" customFormat="1" ht="409.6" hidden="1" customHeight="1" x14ac:dyDescent="0.25">
      <c r="A65" s="84" t="s">
        <v>377</v>
      </c>
      <c r="B65" s="84" t="s">
        <v>378</v>
      </c>
      <c r="C65" s="85">
        <f>SUBTOTAL(9,C66:C83)</f>
        <v>0</v>
      </c>
      <c r="D65" s="85">
        <f>SUBTOTAL(9,D66:D83)</f>
        <v>255000</v>
      </c>
      <c r="E65" s="85">
        <f>SUBTOTAL(9,E66:E83)</f>
        <v>96203.77</v>
      </c>
      <c r="F65" s="85">
        <f>G65-D65</f>
        <v>-255000</v>
      </c>
      <c r="G65" s="85">
        <f>SUBTOTAL(9,G66:G83)</f>
        <v>0</v>
      </c>
      <c r="H65" s="86" t="str">
        <f>IF(C65&lt;&gt;0,E65/C65,"-")</f>
        <v>-</v>
      </c>
      <c r="I65" s="86">
        <f>IF(D65&lt;&gt;0,E65/D65,"-")</f>
        <v>0.3772696862745098</v>
      </c>
      <c r="J65" s="85">
        <f>SUBTOTAL(9,J66:J83)</f>
        <v>300000</v>
      </c>
      <c r="K65" s="85">
        <f>SUBTOTAL(9,K66:K83)</f>
        <v>300000</v>
      </c>
      <c r="L65" s="85">
        <f>SUBTOTAL(9,L66:L83)</f>
        <v>300000</v>
      </c>
    </row>
    <row r="66" spans="1:12" ht="30" hidden="1" customHeight="1" x14ac:dyDescent="0.25">
      <c r="A66" s="70"/>
      <c r="B66" s="70"/>
      <c r="C66" s="71"/>
      <c r="D66" s="87"/>
      <c r="E66" s="87"/>
      <c r="F66" s="87"/>
      <c r="G66" s="78"/>
      <c r="H66" s="79"/>
      <c r="I66" s="79"/>
      <c r="J66" s="78"/>
      <c r="K66" s="78"/>
      <c r="L66" s="78"/>
    </row>
    <row r="67" spans="1:12" ht="409.6" hidden="1" customHeight="1" x14ac:dyDescent="0.25">
      <c r="A67" s="88" t="s">
        <v>377</v>
      </c>
      <c r="B67" s="88" t="s">
        <v>378</v>
      </c>
      <c r="C67" s="89">
        <f>SUBTOTAL(9,C68:C82)</f>
        <v>0</v>
      </c>
      <c r="D67" s="89">
        <f>SUBTOTAL(9,D68:D82)</f>
        <v>255000</v>
      </c>
      <c r="E67" s="89">
        <f>SUBTOTAL(9,E68:E82)</f>
        <v>96203.77</v>
      </c>
      <c r="F67" s="89">
        <f>G67-D67</f>
        <v>-255000</v>
      </c>
      <c r="G67" s="89">
        <f>SUBTOTAL(9,G68:G82)</f>
        <v>0</v>
      </c>
      <c r="H67" s="90" t="str">
        <f>IF(C67&lt;&gt;0,E67/C67,"-")</f>
        <v>-</v>
      </c>
      <c r="I67" s="90">
        <f>IF(D67&lt;&gt;0,E67/D67,"-")</f>
        <v>0.3772696862745098</v>
      </c>
      <c r="J67" s="89">
        <f>SUBTOTAL(9,J68:J82)</f>
        <v>300000</v>
      </c>
      <c r="K67" s="89">
        <f>SUBTOTAL(9,K68:K82)</f>
        <v>300000</v>
      </c>
      <c r="L67" s="89">
        <f>SUBTOTAL(9,L68:L82)</f>
        <v>300000</v>
      </c>
    </row>
    <row r="68" spans="1:12" ht="30" hidden="1" customHeight="1" x14ac:dyDescent="0.25">
      <c r="A68" s="70"/>
      <c r="B68" s="70"/>
      <c r="C68" s="71"/>
      <c r="D68" s="91"/>
      <c r="E68" s="91"/>
      <c r="F68" s="91"/>
      <c r="G68" s="78"/>
      <c r="H68" s="79"/>
      <c r="I68" s="79"/>
      <c r="J68" s="78"/>
      <c r="K68" s="78"/>
      <c r="L68" s="78"/>
    </row>
    <row r="69" spans="1:12" ht="409.6" hidden="1" customHeight="1" x14ac:dyDescent="0.25">
      <c r="A69" s="92" t="s">
        <v>377</v>
      </c>
      <c r="B69" s="92" t="s">
        <v>378</v>
      </c>
      <c r="C69" s="93">
        <f>SUBTOTAL(9,C70:C81)</f>
        <v>0</v>
      </c>
      <c r="D69" s="93">
        <f>SUBTOTAL(9,D70:D81)</f>
        <v>255000</v>
      </c>
      <c r="E69" s="93">
        <f>SUBTOTAL(9,E70:E81)</f>
        <v>96203.77</v>
      </c>
      <c r="F69" s="93">
        <f>G69-D69</f>
        <v>-255000</v>
      </c>
      <c r="G69" s="93">
        <f>SUBTOTAL(9,G70:G81)</f>
        <v>0</v>
      </c>
      <c r="H69" s="94" t="str">
        <f>IF(C69&lt;&gt;0,E69/C69,"-")</f>
        <v>-</v>
      </c>
      <c r="I69" s="94">
        <f>IF(D69&lt;&gt;0,E69/D69,"-")</f>
        <v>0.3772696862745098</v>
      </c>
      <c r="J69" s="93">
        <f>SUBTOTAL(9,J70:J81)</f>
        <v>300000</v>
      </c>
      <c r="K69" s="93">
        <f>SUBTOTAL(9,K70:K81)</f>
        <v>300000</v>
      </c>
      <c r="L69" s="93">
        <f>SUBTOTAL(9,L70:L81)</f>
        <v>300000</v>
      </c>
    </row>
    <row r="70" spans="1:12" ht="30" hidden="1" customHeight="1" x14ac:dyDescent="0.25">
      <c r="A70" s="70"/>
      <c r="B70" s="70"/>
      <c r="C70" s="71"/>
      <c r="D70" s="6"/>
      <c r="E70" s="6"/>
      <c r="F70" s="6"/>
      <c r="G70" s="78"/>
      <c r="H70" s="79"/>
      <c r="I70" s="79"/>
      <c r="J70" s="78"/>
      <c r="K70" s="78"/>
      <c r="L70" s="78"/>
    </row>
    <row r="71" spans="1:12" ht="409.6" hidden="1" customHeight="1" x14ac:dyDescent="0.25">
      <c r="A71" s="95" t="s">
        <v>377</v>
      </c>
      <c r="B71" s="95" t="s">
        <v>378</v>
      </c>
      <c r="C71" s="96">
        <f>SUBTOTAL(9,C72:C80)</f>
        <v>0</v>
      </c>
      <c r="D71" s="96">
        <f>SUBTOTAL(9,D72:D80)</f>
        <v>255000</v>
      </c>
      <c r="E71" s="96">
        <f>SUBTOTAL(9,E72:E80)</f>
        <v>96203.77</v>
      </c>
      <c r="F71" s="96">
        <f>G71-D71</f>
        <v>-255000</v>
      </c>
      <c r="G71" s="96">
        <f>SUBTOTAL(9,G72:G80)</f>
        <v>0</v>
      </c>
      <c r="H71" s="97" t="str">
        <f>IF(C71&lt;&gt;0,E71/C71,"-")</f>
        <v>-</v>
      </c>
      <c r="I71" s="97">
        <f>IF(D71&lt;&gt;0,E71/D71,"-")</f>
        <v>0.3772696862745098</v>
      </c>
      <c r="J71" s="96">
        <f>SUBTOTAL(9,J72:J80)</f>
        <v>300000</v>
      </c>
      <c r="K71" s="96">
        <f>SUBTOTAL(9,K72:K80)</f>
        <v>300000</v>
      </c>
      <c r="L71" s="96">
        <f>SUBTOTAL(9,L72:L80)</f>
        <v>300000</v>
      </c>
    </row>
    <row r="72" spans="1:12" ht="30" hidden="1" customHeight="1" x14ac:dyDescent="0.25">
      <c r="A72" s="70"/>
      <c r="B72" s="70"/>
      <c r="C72" s="71"/>
      <c r="D72" s="98"/>
      <c r="E72" s="98"/>
      <c r="F72" s="98"/>
      <c r="G72" s="78"/>
      <c r="H72" s="79"/>
      <c r="I72" s="79"/>
      <c r="J72" s="78"/>
      <c r="K72" s="78"/>
      <c r="L72" s="78"/>
    </row>
    <row r="73" spans="1:12" ht="409.6" hidden="1" customHeight="1" x14ac:dyDescent="0.25">
      <c r="A73" s="99" t="s">
        <v>377</v>
      </c>
      <c r="B73" s="99" t="s">
        <v>378</v>
      </c>
      <c r="C73" s="100">
        <f>SUBTOTAL(9,C74:C79)</f>
        <v>0</v>
      </c>
      <c r="D73" s="100">
        <f>SUBTOTAL(9,D74:D79)</f>
        <v>255000</v>
      </c>
      <c r="E73" s="100">
        <f>SUBTOTAL(9,E74:E79)</f>
        <v>96203.77</v>
      </c>
      <c r="F73" s="100">
        <f>G73-D73</f>
        <v>-255000</v>
      </c>
      <c r="G73" s="100">
        <f>SUBTOTAL(9,G74:G79)</f>
        <v>0</v>
      </c>
      <c r="H73" s="101" t="str">
        <f>IF(C73&lt;&gt;0,E73/C73,"-")</f>
        <v>-</v>
      </c>
      <c r="I73" s="101">
        <f>IF(D73&lt;&gt;0,E73/D73,"-")</f>
        <v>0.3772696862745098</v>
      </c>
      <c r="J73" s="100">
        <f>SUBTOTAL(9,J74:J79)</f>
        <v>300000</v>
      </c>
      <c r="K73" s="100">
        <f>SUBTOTAL(9,K74:K79)</f>
        <v>300000</v>
      </c>
      <c r="L73" s="100">
        <f>SUBTOTAL(9,L74:L79)</f>
        <v>300000</v>
      </c>
    </row>
    <row r="74" spans="1:12" ht="22.5" hidden="1" customHeight="1" x14ac:dyDescent="0.25">
      <c r="A74" s="70"/>
      <c r="B74" s="70"/>
      <c r="C74" s="71"/>
      <c r="D74" s="98"/>
      <c r="E74" s="98"/>
      <c r="F74" s="98"/>
      <c r="G74" s="98"/>
      <c r="H74" s="102"/>
      <c r="I74" s="102"/>
      <c r="J74" s="98"/>
      <c r="K74" s="98"/>
      <c r="L74" s="98"/>
    </row>
    <row r="75" spans="1:12" ht="409.6" hidden="1" customHeight="1" x14ac:dyDescent="0.25">
      <c r="A75" s="103" t="s">
        <v>377</v>
      </c>
      <c r="B75" s="103" t="s">
        <v>378</v>
      </c>
      <c r="C75" s="98">
        <f>SUBTOTAL(9,C76:C78)</f>
        <v>0</v>
      </c>
      <c r="D75" s="98">
        <f>SUBTOTAL(9,D76:D78)</f>
        <v>255000</v>
      </c>
      <c r="E75" s="98">
        <f>SUBTOTAL(9,E76:E78)</f>
        <v>96203.77</v>
      </c>
      <c r="F75" s="98">
        <f>G75-D75</f>
        <v>-255000</v>
      </c>
      <c r="G75" s="98">
        <f>SUBTOTAL(9,G76:G78)</f>
        <v>0</v>
      </c>
      <c r="H75" s="102" t="str">
        <f>IF(C75&lt;&gt;0,E75/C75,"-")</f>
        <v>-</v>
      </c>
      <c r="I75" s="102">
        <f>IF(D75&lt;&gt;0,E75/D75,"-")</f>
        <v>0.3772696862745098</v>
      </c>
      <c r="J75" s="98">
        <f>SUBTOTAL(9,J76:J78)</f>
        <v>300000</v>
      </c>
      <c r="K75" s="98">
        <f>SUBTOTAL(9,K76:K78)</f>
        <v>300000</v>
      </c>
      <c r="L75" s="98">
        <f>SUBTOTAL(9,L76:L78)</f>
        <v>300000</v>
      </c>
    </row>
    <row r="76" spans="1:12" ht="30" hidden="1" customHeight="1" x14ac:dyDescent="0.25">
      <c r="A76" s="70"/>
      <c r="B76" s="70"/>
      <c r="C76" s="71"/>
      <c r="D76" s="104"/>
      <c r="E76" s="104"/>
      <c r="F76" s="104"/>
      <c r="G76" s="78"/>
      <c r="H76" s="79"/>
      <c r="I76" s="79"/>
      <c r="J76" s="78"/>
      <c r="K76" s="78"/>
      <c r="L76" s="78"/>
    </row>
    <row r="77" spans="1:12" ht="15" customHeight="1" x14ac:dyDescent="0.25">
      <c r="A77" s="105" t="s">
        <v>377</v>
      </c>
      <c r="B77" s="105" t="s">
        <v>378</v>
      </c>
      <c r="C77" s="106">
        <v>0</v>
      </c>
      <c r="D77" s="106">
        <v>255000</v>
      </c>
      <c r="E77" s="106">
        <v>96203.77</v>
      </c>
      <c r="F77" s="106">
        <f>G77-D77</f>
        <v>-255000</v>
      </c>
      <c r="G77" s="106"/>
      <c r="H77" s="107" t="str">
        <f>IF(C77&lt;&gt;0,0/C77,"-")</f>
        <v>-</v>
      </c>
      <c r="I77" s="107">
        <f>IF(D77&lt;&gt;0,E77/D77,"-")</f>
        <v>0.3772696862745098</v>
      </c>
      <c r="J77" s="106">
        <v>300000</v>
      </c>
      <c r="K77" s="108">
        <v>300000</v>
      </c>
      <c r="L77" s="108">
        <v>300000</v>
      </c>
    </row>
    <row r="78" spans="1:12" hidden="1" x14ac:dyDescent="0.25">
      <c r="A78" s="70"/>
      <c r="B78" s="70"/>
      <c r="C78" s="71"/>
      <c r="D78" s="106"/>
      <c r="E78" s="106"/>
      <c r="F78" s="106"/>
      <c r="G78" s="106"/>
      <c r="H78" s="107"/>
      <c r="I78" s="107"/>
      <c r="J78" s="106"/>
      <c r="K78" s="106"/>
      <c r="L78" s="106"/>
    </row>
    <row r="79" spans="1:12" hidden="1" x14ac:dyDescent="0.25">
      <c r="A79" s="70"/>
      <c r="B79" s="70"/>
      <c r="C79" s="71"/>
      <c r="D79" s="71"/>
      <c r="E79" s="71"/>
      <c r="F79" s="71"/>
      <c r="G79" s="78"/>
      <c r="H79" s="79"/>
      <c r="I79" s="79"/>
      <c r="J79" s="78"/>
      <c r="K79" s="78"/>
      <c r="L79" s="78"/>
    </row>
    <row r="80" spans="1:12" ht="20.100000000000001" hidden="1" customHeight="1" x14ac:dyDescent="0.25">
      <c r="A80" s="70"/>
      <c r="B80" s="70"/>
      <c r="C80" s="71"/>
      <c r="D80" s="71"/>
      <c r="E80" s="71"/>
      <c r="F80" s="71"/>
      <c r="G80" s="78"/>
      <c r="H80" s="79"/>
      <c r="I80" s="79"/>
      <c r="J80" s="78"/>
      <c r="K80" s="78"/>
      <c r="L80" s="78"/>
    </row>
    <row r="81" spans="1:12" ht="20.100000000000001" hidden="1" customHeight="1" x14ac:dyDescent="0.25">
      <c r="A81" s="70"/>
      <c r="B81" s="70"/>
      <c r="C81" s="71"/>
      <c r="D81" s="71"/>
      <c r="E81" s="71"/>
      <c r="F81" s="71"/>
      <c r="G81" s="78"/>
      <c r="H81" s="79"/>
      <c r="I81" s="79"/>
      <c r="J81" s="78"/>
      <c r="K81" s="78"/>
      <c r="L81" s="78"/>
    </row>
    <row r="82" spans="1:12" ht="20.100000000000001" hidden="1" customHeight="1" x14ac:dyDescent="0.25">
      <c r="A82" s="70"/>
      <c r="B82" s="70"/>
      <c r="C82" s="71"/>
      <c r="D82" s="71"/>
      <c r="E82" s="71"/>
      <c r="F82" s="71"/>
      <c r="G82" s="78"/>
      <c r="H82" s="79"/>
      <c r="I82" s="79"/>
      <c r="J82" s="78"/>
      <c r="K82" s="78"/>
      <c r="L82" s="78"/>
    </row>
    <row r="83" spans="1:12" ht="20.100000000000001" hidden="1" customHeight="1" x14ac:dyDescent="0.25">
      <c r="A83" s="70"/>
      <c r="B83" s="70"/>
      <c r="C83" s="71"/>
      <c r="D83" s="71"/>
      <c r="E83" s="71"/>
      <c r="F83" s="71"/>
      <c r="G83" s="78"/>
      <c r="H83" s="79"/>
      <c r="I83" s="79"/>
      <c r="J83" s="78"/>
      <c r="K83" s="78"/>
      <c r="L83" s="78"/>
    </row>
    <row r="84" spans="1:12" ht="20.100000000000001" hidden="1" customHeight="1" x14ac:dyDescent="0.25">
      <c r="A84" s="70"/>
      <c r="B84" s="70"/>
      <c r="C84" s="71"/>
      <c r="D84" s="71"/>
      <c r="E84" s="71"/>
      <c r="F84" s="71"/>
      <c r="G84" s="78"/>
      <c r="H84" s="79"/>
      <c r="I84" s="79"/>
      <c r="J84" s="78"/>
      <c r="K84" s="78"/>
      <c r="L84" s="78"/>
    </row>
    <row r="85" spans="1:12" hidden="1" x14ac:dyDescent="0.25">
      <c r="A85" s="70"/>
      <c r="B85" s="70"/>
      <c r="C85" s="71"/>
      <c r="D85" s="71"/>
      <c r="E85" s="71"/>
      <c r="F85" s="71"/>
      <c r="G85" s="78"/>
      <c r="H85" s="79"/>
      <c r="I85" s="79"/>
      <c r="J85" s="78"/>
      <c r="K85" s="78"/>
      <c r="L85" s="78"/>
    </row>
    <row r="86" spans="1:12" s="4" customFormat="1" ht="409.6" hidden="1" customHeight="1" x14ac:dyDescent="0.25">
      <c r="A86" s="76" t="s">
        <v>379</v>
      </c>
      <c r="B86" s="76" t="s">
        <v>76</v>
      </c>
      <c r="C86" s="68">
        <f>SUBTOTAL(9,C87:C110)</f>
        <v>0</v>
      </c>
      <c r="D86" s="68">
        <f>SUBTOTAL(9,D87:D110)</f>
        <v>1990505</v>
      </c>
      <c r="E86" s="68">
        <f>SUBTOTAL(9,E87:E110)</f>
        <v>1689679.33</v>
      </c>
      <c r="F86" s="68">
        <f>G86-D86</f>
        <v>-1990505</v>
      </c>
      <c r="G86" s="68">
        <f>SUBTOTAL(9,G87:G110)</f>
        <v>0</v>
      </c>
      <c r="H86" s="69" t="str">
        <f>IF(C86&lt;&gt;0,E86/C86,"-")</f>
        <v>-</v>
      </c>
      <c r="I86" s="69">
        <f>IF(D86&lt;&gt;0,E86/D86,"-")</f>
        <v>0.84886967377625278</v>
      </c>
      <c r="J86" s="68">
        <f>SUBTOTAL(9,J87:J110)</f>
        <v>0</v>
      </c>
      <c r="K86" s="68">
        <f>SUBTOTAL(9,K87:K110)</f>
        <v>0</v>
      </c>
      <c r="L86" s="68">
        <f>SUBTOTAL(9,L87:L110)</f>
        <v>0</v>
      </c>
    </row>
    <row r="87" spans="1:12" ht="30" hidden="1" customHeight="1" x14ac:dyDescent="0.3">
      <c r="A87" s="77"/>
      <c r="B87" s="77"/>
      <c r="C87" s="64"/>
      <c r="D87" s="64"/>
      <c r="E87" s="64"/>
      <c r="F87" s="64"/>
      <c r="G87" s="78"/>
      <c r="H87" s="79"/>
      <c r="I87" s="79"/>
      <c r="J87" s="78"/>
      <c r="K87" s="78"/>
      <c r="L87" s="78"/>
    </row>
    <row r="88" spans="1:12" s="4" customFormat="1" ht="409.6" hidden="1" customHeight="1" x14ac:dyDescent="0.25">
      <c r="A88" s="80" t="s">
        <v>379</v>
      </c>
      <c r="B88" s="80" t="s">
        <v>76</v>
      </c>
      <c r="C88" s="81">
        <f>SUBTOTAL(9,C89:C109)</f>
        <v>0</v>
      </c>
      <c r="D88" s="81">
        <f>SUBTOTAL(9,D89:D109)</f>
        <v>1990505</v>
      </c>
      <c r="E88" s="81">
        <f>SUBTOTAL(9,E89:E109)</f>
        <v>1689679.33</v>
      </c>
      <c r="F88" s="81">
        <f>G88-D88</f>
        <v>-1990505</v>
      </c>
      <c r="G88" s="81">
        <f>SUBTOTAL(9,G89:G109)</f>
        <v>0</v>
      </c>
      <c r="H88" s="82" t="str">
        <f>IF(C88&lt;&gt;0,E88/C88,"-")</f>
        <v>-</v>
      </c>
      <c r="I88" s="82">
        <f>IF(D88&lt;&gt;0,E88/D88,"-")</f>
        <v>0.84886967377625278</v>
      </c>
      <c r="J88" s="81">
        <f>SUBTOTAL(9,J89:J109)</f>
        <v>0</v>
      </c>
      <c r="K88" s="81">
        <f>SUBTOTAL(9,K89:K109)</f>
        <v>0</v>
      </c>
      <c r="L88" s="81">
        <f>SUBTOTAL(9,L89:L109)</f>
        <v>0</v>
      </c>
    </row>
    <row r="89" spans="1:12" ht="30" hidden="1" customHeight="1" x14ac:dyDescent="0.25">
      <c r="A89" s="70"/>
      <c r="B89" s="57"/>
      <c r="C89" s="83"/>
      <c r="D89" s="83"/>
      <c r="E89" s="83"/>
      <c r="F89" s="83"/>
      <c r="G89" s="78"/>
      <c r="H89" s="79"/>
      <c r="I89" s="79"/>
      <c r="J89" s="78"/>
      <c r="K89" s="78"/>
      <c r="L89" s="78"/>
    </row>
    <row r="90" spans="1:12" s="4" customFormat="1" ht="409.6" hidden="1" customHeight="1" x14ac:dyDescent="0.25">
      <c r="A90" s="84" t="s">
        <v>379</v>
      </c>
      <c r="B90" s="84" t="s">
        <v>76</v>
      </c>
      <c r="C90" s="85">
        <f>SUBTOTAL(9,C91:C108)</f>
        <v>0</v>
      </c>
      <c r="D90" s="85">
        <f>SUBTOTAL(9,D91:D108)</f>
        <v>1990505</v>
      </c>
      <c r="E90" s="85">
        <f>SUBTOTAL(9,E91:E108)</f>
        <v>1689679.33</v>
      </c>
      <c r="F90" s="85">
        <f>G90-D90</f>
        <v>-1990505</v>
      </c>
      <c r="G90" s="85">
        <f>SUBTOTAL(9,G91:G108)</f>
        <v>0</v>
      </c>
      <c r="H90" s="86" t="str">
        <f>IF(C90&lt;&gt;0,E90/C90,"-")</f>
        <v>-</v>
      </c>
      <c r="I90" s="86">
        <f>IF(D90&lt;&gt;0,E90/D90,"-")</f>
        <v>0.84886967377625278</v>
      </c>
      <c r="J90" s="85">
        <f>SUBTOTAL(9,J91:J108)</f>
        <v>0</v>
      </c>
      <c r="K90" s="85">
        <f>SUBTOTAL(9,K91:K108)</f>
        <v>0</v>
      </c>
      <c r="L90" s="85">
        <f>SUBTOTAL(9,L91:L108)</f>
        <v>0</v>
      </c>
    </row>
    <row r="91" spans="1:12" ht="30" hidden="1" customHeight="1" x14ac:dyDescent="0.25">
      <c r="A91" s="70"/>
      <c r="B91" s="70"/>
      <c r="C91" s="71"/>
      <c r="D91" s="87"/>
      <c r="E91" s="87"/>
      <c r="F91" s="87"/>
      <c r="G91" s="78"/>
      <c r="H91" s="79"/>
      <c r="I91" s="79"/>
      <c r="J91" s="78"/>
      <c r="K91" s="78"/>
      <c r="L91" s="78"/>
    </row>
    <row r="92" spans="1:12" ht="409.6" hidden="1" customHeight="1" x14ac:dyDescent="0.25">
      <c r="A92" s="88" t="s">
        <v>379</v>
      </c>
      <c r="B92" s="88" t="s">
        <v>76</v>
      </c>
      <c r="C92" s="89">
        <f>SUBTOTAL(9,C93:C107)</f>
        <v>0</v>
      </c>
      <c r="D92" s="89">
        <f>SUBTOTAL(9,D93:D107)</f>
        <v>1990505</v>
      </c>
      <c r="E92" s="89">
        <f>SUBTOTAL(9,E93:E107)</f>
        <v>1689679.33</v>
      </c>
      <c r="F92" s="89">
        <f>G92-D92</f>
        <v>-1990505</v>
      </c>
      <c r="G92" s="89">
        <f>SUBTOTAL(9,G93:G107)</f>
        <v>0</v>
      </c>
      <c r="H92" s="90" t="str">
        <f>IF(C92&lt;&gt;0,E92/C92,"-")</f>
        <v>-</v>
      </c>
      <c r="I92" s="90">
        <f>IF(D92&lt;&gt;0,E92/D92,"-")</f>
        <v>0.84886967377625278</v>
      </c>
      <c r="J92" s="89">
        <f>SUBTOTAL(9,J93:J107)</f>
        <v>0</v>
      </c>
      <c r="K92" s="89">
        <f>SUBTOTAL(9,K93:K107)</f>
        <v>0</v>
      </c>
      <c r="L92" s="89">
        <f>SUBTOTAL(9,L93:L107)</f>
        <v>0</v>
      </c>
    </row>
    <row r="93" spans="1:12" ht="30" hidden="1" customHeight="1" x14ac:dyDescent="0.25">
      <c r="A93" s="70"/>
      <c r="B93" s="70"/>
      <c r="C93" s="71"/>
      <c r="D93" s="91"/>
      <c r="E93" s="91"/>
      <c r="F93" s="91"/>
      <c r="G93" s="78"/>
      <c r="H93" s="79"/>
      <c r="I93" s="79"/>
      <c r="J93" s="78"/>
      <c r="K93" s="78"/>
      <c r="L93" s="78"/>
    </row>
    <row r="94" spans="1:12" ht="409.6" hidden="1" customHeight="1" x14ac:dyDescent="0.25">
      <c r="A94" s="92" t="s">
        <v>379</v>
      </c>
      <c r="B94" s="92" t="s">
        <v>76</v>
      </c>
      <c r="C94" s="93">
        <f>SUBTOTAL(9,C95:C106)</f>
        <v>0</v>
      </c>
      <c r="D94" s="93">
        <f>SUBTOTAL(9,D95:D106)</f>
        <v>1990505</v>
      </c>
      <c r="E94" s="93">
        <f>SUBTOTAL(9,E95:E106)</f>
        <v>1689679.33</v>
      </c>
      <c r="F94" s="93">
        <f>G94-D94</f>
        <v>-1990505</v>
      </c>
      <c r="G94" s="93">
        <f>SUBTOTAL(9,G95:G106)</f>
        <v>0</v>
      </c>
      <c r="H94" s="94" t="str">
        <f>IF(C94&lt;&gt;0,E94/C94,"-")</f>
        <v>-</v>
      </c>
      <c r="I94" s="94">
        <f>IF(D94&lt;&gt;0,E94/D94,"-")</f>
        <v>0.84886967377625278</v>
      </c>
      <c r="J94" s="93">
        <f>SUBTOTAL(9,J95:J106)</f>
        <v>0</v>
      </c>
      <c r="K94" s="93">
        <f>SUBTOTAL(9,K95:K106)</f>
        <v>0</v>
      </c>
      <c r="L94" s="93">
        <f>SUBTOTAL(9,L95:L106)</f>
        <v>0</v>
      </c>
    </row>
    <row r="95" spans="1:12" ht="30" hidden="1" customHeight="1" x14ac:dyDescent="0.25">
      <c r="A95" s="70"/>
      <c r="B95" s="70"/>
      <c r="C95" s="71"/>
      <c r="D95" s="6"/>
      <c r="E95" s="6"/>
      <c r="F95" s="6"/>
      <c r="G95" s="78"/>
      <c r="H95" s="79"/>
      <c r="I95" s="79"/>
      <c r="J95" s="78"/>
      <c r="K95" s="78"/>
      <c r="L95" s="78"/>
    </row>
    <row r="96" spans="1:12" ht="409.6" hidden="1" customHeight="1" x14ac:dyDescent="0.25">
      <c r="A96" s="95" t="s">
        <v>379</v>
      </c>
      <c r="B96" s="95" t="s">
        <v>76</v>
      </c>
      <c r="C96" s="96">
        <f>SUBTOTAL(9,C97:C105)</f>
        <v>0</v>
      </c>
      <c r="D96" s="96">
        <f>SUBTOTAL(9,D97:D105)</f>
        <v>1990505</v>
      </c>
      <c r="E96" s="96">
        <f>SUBTOTAL(9,E97:E105)</f>
        <v>1689679.33</v>
      </c>
      <c r="F96" s="96">
        <f>G96-D96</f>
        <v>-1990505</v>
      </c>
      <c r="G96" s="96">
        <f>SUBTOTAL(9,G97:G105)</f>
        <v>0</v>
      </c>
      <c r="H96" s="97" t="str">
        <f>IF(C96&lt;&gt;0,E96/C96,"-")</f>
        <v>-</v>
      </c>
      <c r="I96" s="97">
        <f>IF(D96&lt;&gt;0,E96/D96,"-")</f>
        <v>0.84886967377625278</v>
      </c>
      <c r="J96" s="96">
        <f>SUBTOTAL(9,J97:J105)</f>
        <v>0</v>
      </c>
      <c r="K96" s="96">
        <f>SUBTOTAL(9,K97:K105)</f>
        <v>0</v>
      </c>
      <c r="L96" s="96">
        <f>SUBTOTAL(9,L97:L105)</f>
        <v>0</v>
      </c>
    </row>
    <row r="97" spans="1:12" ht="30" hidden="1" customHeight="1" x14ac:dyDescent="0.25">
      <c r="A97" s="70"/>
      <c r="B97" s="70"/>
      <c r="C97" s="71"/>
      <c r="D97" s="98"/>
      <c r="E97" s="98"/>
      <c r="F97" s="98"/>
      <c r="G97" s="78"/>
      <c r="H97" s="79"/>
      <c r="I97" s="79"/>
      <c r="J97" s="78"/>
      <c r="K97" s="78"/>
      <c r="L97" s="78"/>
    </row>
    <row r="98" spans="1:12" ht="409.6" hidden="1" customHeight="1" x14ac:dyDescent="0.25">
      <c r="A98" s="99" t="s">
        <v>379</v>
      </c>
      <c r="B98" s="99" t="s">
        <v>76</v>
      </c>
      <c r="C98" s="100">
        <f>SUBTOTAL(9,C99:C104)</f>
        <v>0</v>
      </c>
      <c r="D98" s="100">
        <f>SUBTOTAL(9,D99:D104)</f>
        <v>1990505</v>
      </c>
      <c r="E98" s="100">
        <f>SUBTOTAL(9,E99:E104)</f>
        <v>1689679.33</v>
      </c>
      <c r="F98" s="100">
        <f>G98-D98</f>
        <v>-1990505</v>
      </c>
      <c r="G98" s="100">
        <f>SUBTOTAL(9,G99:G104)</f>
        <v>0</v>
      </c>
      <c r="H98" s="101" t="str">
        <f>IF(C98&lt;&gt;0,E98/C98,"-")</f>
        <v>-</v>
      </c>
      <c r="I98" s="101">
        <f>IF(D98&lt;&gt;0,E98/D98,"-")</f>
        <v>0.84886967377625278</v>
      </c>
      <c r="J98" s="100">
        <f>SUBTOTAL(9,J99:J104)</f>
        <v>0</v>
      </c>
      <c r="K98" s="100">
        <f>SUBTOTAL(9,K99:K104)</f>
        <v>0</v>
      </c>
      <c r="L98" s="100">
        <f>SUBTOTAL(9,L99:L104)</f>
        <v>0</v>
      </c>
    </row>
    <row r="99" spans="1:12" ht="22.5" hidden="1" customHeight="1" x14ac:dyDescent="0.25">
      <c r="A99" s="70"/>
      <c r="B99" s="70"/>
      <c r="C99" s="71"/>
      <c r="D99" s="98"/>
      <c r="E99" s="98"/>
      <c r="F99" s="98"/>
      <c r="G99" s="98"/>
      <c r="H99" s="102"/>
      <c r="I99" s="102"/>
      <c r="J99" s="98"/>
      <c r="K99" s="98"/>
      <c r="L99" s="98"/>
    </row>
    <row r="100" spans="1:12" ht="409.6" hidden="1" customHeight="1" x14ac:dyDescent="0.25">
      <c r="A100" s="103" t="s">
        <v>379</v>
      </c>
      <c r="B100" s="103" t="s">
        <v>76</v>
      </c>
      <c r="C100" s="98">
        <f>SUBTOTAL(9,C101:C103)</f>
        <v>0</v>
      </c>
      <c r="D100" s="98">
        <f>SUBTOTAL(9,D101:D103)</f>
        <v>1990505</v>
      </c>
      <c r="E100" s="98">
        <f>SUBTOTAL(9,E101:E103)</f>
        <v>1689679.33</v>
      </c>
      <c r="F100" s="98">
        <f>G100-D100</f>
        <v>-1990505</v>
      </c>
      <c r="G100" s="98">
        <f>SUBTOTAL(9,G101:G103)</f>
        <v>0</v>
      </c>
      <c r="H100" s="102" t="str">
        <f>IF(C100&lt;&gt;0,E100/C100,"-")</f>
        <v>-</v>
      </c>
      <c r="I100" s="102">
        <f>IF(D100&lt;&gt;0,E100/D100,"-")</f>
        <v>0.84886967377625278</v>
      </c>
      <c r="J100" s="98">
        <f>SUBTOTAL(9,J101:J103)</f>
        <v>0</v>
      </c>
      <c r="K100" s="98">
        <f>SUBTOTAL(9,K101:K103)</f>
        <v>0</v>
      </c>
      <c r="L100" s="98">
        <f>SUBTOTAL(9,L101:L103)</f>
        <v>0</v>
      </c>
    </row>
    <row r="101" spans="1:12" ht="30" hidden="1" customHeight="1" x14ac:dyDescent="0.25">
      <c r="A101" s="70"/>
      <c r="B101" s="70"/>
      <c r="C101" s="71"/>
      <c r="D101" s="104"/>
      <c r="E101" s="104"/>
      <c r="F101" s="104"/>
      <c r="G101" s="78"/>
      <c r="H101" s="79"/>
      <c r="I101" s="79"/>
      <c r="J101" s="78"/>
      <c r="K101" s="78"/>
      <c r="L101" s="78"/>
    </row>
    <row r="102" spans="1:12" ht="15" customHeight="1" x14ac:dyDescent="0.25">
      <c r="A102" s="105" t="s">
        <v>379</v>
      </c>
      <c r="B102" s="105" t="s">
        <v>76</v>
      </c>
      <c r="C102" s="106">
        <v>0</v>
      </c>
      <c r="D102" s="106">
        <v>1990505</v>
      </c>
      <c r="E102" s="106">
        <v>1689679.33</v>
      </c>
      <c r="F102" s="106">
        <f>G102-D102</f>
        <v>-1990505</v>
      </c>
      <c r="G102" s="106"/>
      <c r="H102" s="107" t="str">
        <f>IF(C102&lt;&gt;0,0/C102,"-")</f>
        <v>-</v>
      </c>
      <c r="I102" s="107">
        <f>IF(D102&lt;&gt;0,E102/D102,"-")</f>
        <v>0.84886967377625278</v>
      </c>
      <c r="J102" s="106">
        <v>0</v>
      </c>
      <c r="K102" s="108">
        <v>0</v>
      </c>
      <c r="L102" s="108">
        <v>0</v>
      </c>
    </row>
    <row r="103" spans="1:12" hidden="1" x14ac:dyDescent="0.25">
      <c r="A103" s="70"/>
      <c r="B103" s="70"/>
      <c r="C103" s="71"/>
      <c r="D103" s="106"/>
      <c r="E103" s="106"/>
      <c r="F103" s="106"/>
      <c r="G103" s="106"/>
      <c r="H103" s="107"/>
      <c r="I103" s="107"/>
      <c r="J103" s="106"/>
      <c r="K103" s="106"/>
      <c r="L103" s="106"/>
    </row>
    <row r="104" spans="1:12" hidden="1" x14ac:dyDescent="0.25">
      <c r="A104" s="70"/>
      <c r="B104" s="70"/>
      <c r="C104" s="71"/>
      <c r="D104" s="71"/>
      <c r="E104" s="71"/>
      <c r="F104" s="71"/>
      <c r="G104" s="78"/>
      <c r="H104" s="79"/>
      <c r="I104" s="79"/>
      <c r="J104" s="78"/>
      <c r="K104" s="78"/>
      <c r="L104" s="78"/>
    </row>
    <row r="105" spans="1:12" ht="20.100000000000001" hidden="1" customHeight="1" x14ac:dyDescent="0.25">
      <c r="A105" s="70"/>
      <c r="B105" s="70"/>
      <c r="C105" s="71"/>
      <c r="D105" s="71"/>
      <c r="E105" s="71"/>
      <c r="F105" s="71"/>
      <c r="G105" s="78"/>
      <c r="H105" s="79"/>
      <c r="I105" s="79"/>
      <c r="J105" s="78"/>
      <c r="K105" s="78"/>
      <c r="L105" s="78"/>
    </row>
    <row r="106" spans="1:12" ht="20.100000000000001" hidden="1" customHeight="1" x14ac:dyDescent="0.25">
      <c r="A106" s="70"/>
      <c r="B106" s="70"/>
      <c r="C106" s="71"/>
      <c r="D106" s="71"/>
      <c r="E106" s="71"/>
      <c r="F106" s="71"/>
      <c r="G106" s="78"/>
      <c r="H106" s="79"/>
      <c r="I106" s="79"/>
      <c r="J106" s="78"/>
      <c r="K106" s="78"/>
      <c r="L106" s="78"/>
    </row>
    <row r="107" spans="1:12" ht="20.100000000000001" hidden="1" customHeight="1" x14ac:dyDescent="0.25">
      <c r="A107" s="70"/>
      <c r="B107" s="70"/>
      <c r="C107" s="71"/>
      <c r="D107" s="71"/>
      <c r="E107" s="71"/>
      <c r="F107" s="71"/>
      <c r="G107" s="78"/>
      <c r="H107" s="79"/>
      <c r="I107" s="79"/>
      <c r="J107" s="78"/>
      <c r="K107" s="78"/>
      <c r="L107" s="78"/>
    </row>
    <row r="108" spans="1:12" ht="20.100000000000001" hidden="1" customHeight="1" x14ac:dyDescent="0.25">
      <c r="A108" s="70"/>
      <c r="B108" s="70"/>
      <c r="C108" s="71"/>
      <c r="D108" s="71"/>
      <c r="E108" s="71"/>
      <c r="F108" s="71"/>
      <c r="G108" s="78"/>
      <c r="H108" s="79"/>
      <c r="I108" s="79"/>
      <c r="J108" s="78"/>
      <c r="K108" s="78"/>
      <c r="L108" s="78"/>
    </row>
    <row r="109" spans="1:12" ht="20.100000000000001" hidden="1" customHeight="1" x14ac:dyDescent="0.25">
      <c r="A109" s="70"/>
      <c r="B109" s="70"/>
      <c r="C109" s="71"/>
      <c r="D109" s="71"/>
      <c r="E109" s="71"/>
      <c r="F109" s="71"/>
      <c r="G109" s="78"/>
      <c r="H109" s="79"/>
      <c r="I109" s="79"/>
      <c r="J109" s="78"/>
      <c r="K109" s="78"/>
      <c r="L109" s="78"/>
    </row>
    <row r="110" spans="1:12" hidden="1" x14ac:dyDescent="0.25">
      <c r="A110" s="70"/>
      <c r="B110" s="70"/>
      <c r="C110" s="71"/>
      <c r="D110" s="71"/>
      <c r="E110" s="71"/>
      <c r="F110" s="71"/>
      <c r="G110" s="78"/>
      <c r="H110" s="79"/>
      <c r="I110" s="79"/>
      <c r="J110" s="78"/>
      <c r="K110" s="78"/>
      <c r="L110" s="78"/>
    </row>
    <row r="111" spans="1:12" s="4" customFormat="1" ht="409.6" hidden="1" customHeight="1" x14ac:dyDescent="0.25">
      <c r="A111" s="76" t="s">
        <v>380</v>
      </c>
      <c r="B111" s="76" t="s">
        <v>80</v>
      </c>
      <c r="C111" s="68">
        <f>SUBTOTAL(9,C112:C135)</f>
        <v>0</v>
      </c>
      <c r="D111" s="68">
        <f>SUBTOTAL(9,D112:D135)</f>
        <v>31645363</v>
      </c>
      <c r="E111" s="68">
        <f>SUBTOTAL(9,E112:E135)</f>
        <v>410472.23</v>
      </c>
      <c r="F111" s="68">
        <f>G111-D111</f>
        <v>-31645363</v>
      </c>
      <c r="G111" s="68">
        <f>SUBTOTAL(9,G112:G135)</f>
        <v>0</v>
      </c>
      <c r="H111" s="69" t="str">
        <f>IF(C111&lt;&gt;0,E111/C111,"-")</f>
        <v>-</v>
      </c>
      <c r="I111" s="69">
        <f>IF(D111&lt;&gt;0,E111/D111,"-")</f>
        <v>1.2971007158299937E-2</v>
      </c>
      <c r="J111" s="68">
        <f>SUBTOTAL(9,J112:J135)</f>
        <v>297632</v>
      </c>
      <c r="K111" s="68">
        <f>SUBTOTAL(9,K112:K135)</f>
        <v>285000</v>
      </c>
      <c r="L111" s="68">
        <f>SUBTOTAL(9,L112:L135)</f>
        <v>1635000</v>
      </c>
    </row>
    <row r="112" spans="1:12" ht="30" hidden="1" customHeight="1" x14ac:dyDescent="0.3">
      <c r="A112" s="77"/>
      <c r="B112" s="77"/>
      <c r="C112" s="64"/>
      <c r="D112" s="64"/>
      <c r="E112" s="64"/>
      <c r="F112" s="64"/>
      <c r="G112" s="78"/>
      <c r="H112" s="79"/>
      <c r="I112" s="79"/>
      <c r="J112" s="78"/>
      <c r="K112" s="78"/>
      <c r="L112" s="78"/>
    </row>
    <row r="113" spans="1:12" s="4" customFormat="1" ht="409.6" hidden="1" customHeight="1" x14ac:dyDescent="0.25">
      <c r="A113" s="80" t="s">
        <v>380</v>
      </c>
      <c r="B113" s="80" t="s">
        <v>80</v>
      </c>
      <c r="C113" s="81">
        <f>SUBTOTAL(9,C114:C134)</f>
        <v>0</v>
      </c>
      <c r="D113" s="81">
        <f>SUBTOTAL(9,D114:D134)</f>
        <v>31645363</v>
      </c>
      <c r="E113" s="81">
        <f>SUBTOTAL(9,E114:E134)</f>
        <v>410472.23</v>
      </c>
      <c r="F113" s="81">
        <f>G113-D113</f>
        <v>-31645363</v>
      </c>
      <c r="G113" s="81">
        <f>SUBTOTAL(9,G114:G134)</f>
        <v>0</v>
      </c>
      <c r="H113" s="82" t="str">
        <f>IF(C113&lt;&gt;0,E113/C113,"-")</f>
        <v>-</v>
      </c>
      <c r="I113" s="82">
        <f>IF(D113&lt;&gt;0,E113/D113,"-")</f>
        <v>1.2971007158299937E-2</v>
      </c>
      <c r="J113" s="81">
        <f>SUBTOTAL(9,J114:J134)</f>
        <v>297632</v>
      </c>
      <c r="K113" s="81">
        <f>SUBTOTAL(9,K114:K134)</f>
        <v>285000</v>
      </c>
      <c r="L113" s="81">
        <f>SUBTOTAL(9,L114:L134)</f>
        <v>1635000</v>
      </c>
    </row>
    <row r="114" spans="1:12" ht="30" hidden="1" customHeight="1" x14ac:dyDescent="0.25">
      <c r="A114" s="70"/>
      <c r="B114" s="57"/>
      <c r="C114" s="83"/>
      <c r="D114" s="83"/>
      <c r="E114" s="83"/>
      <c r="F114" s="83"/>
      <c r="G114" s="78"/>
      <c r="H114" s="79"/>
      <c r="I114" s="79"/>
      <c r="J114" s="78"/>
      <c r="K114" s="78"/>
      <c r="L114" s="78"/>
    </row>
    <row r="115" spans="1:12" s="4" customFormat="1" ht="409.6" hidden="1" customHeight="1" x14ac:dyDescent="0.25">
      <c r="A115" s="84" t="s">
        <v>380</v>
      </c>
      <c r="B115" s="84" t="s">
        <v>80</v>
      </c>
      <c r="C115" s="85">
        <f>SUBTOTAL(9,C116:C133)</f>
        <v>0</v>
      </c>
      <c r="D115" s="85">
        <f>SUBTOTAL(9,D116:D133)</f>
        <v>31645363</v>
      </c>
      <c r="E115" s="85">
        <f>SUBTOTAL(9,E116:E133)</f>
        <v>410472.23</v>
      </c>
      <c r="F115" s="85">
        <f>G115-D115</f>
        <v>-31645363</v>
      </c>
      <c r="G115" s="85">
        <f>SUBTOTAL(9,G116:G133)</f>
        <v>0</v>
      </c>
      <c r="H115" s="86" t="str">
        <f>IF(C115&lt;&gt;0,E115/C115,"-")</f>
        <v>-</v>
      </c>
      <c r="I115" s="86">
        <f>IF(D115&lt;&gt;0,E115/D115,"-")</f>
        <v>1.2971007158299937E-2</v>
      </c>
      <c r="J115" s="85">
        <f>SUBTOTAL(9,J116:J133)</f>
        <v>297632</v>
      </c>
      <c r="K115" s="85">
        <f>SUBTOTAL(9,K116:K133)</f>
        <v>285000</v>
      </c>
      <c r="L115" s="85">
        <f>SUBTOTAL(9,L116:L133)</f>
        <v>1635000</v>
      </c>
    </row>
    <row r="116" spans="1:12" ht="30" hidden="1" customHeight="1" x14ac:dyDescent="0.25">
      <c r="A116" s="70"/>
      <c r="B116" s="70"/>
      <c r="C116" s="71"/>
      <c r="D116" s="87"/>
      <c r="E116" s="87"/>
      <c r="F116" s="87"/>
      <c r="G116" s="78"/>
      <c r="H116" s="79"/>
      <c r="I116" s="79"/>
      <c r="J116" s="78"/>
      <c r="K116" s="78"/>
      <c r="L116" s="78"/>
    </row>
    <row r="117" spans="1:12" ht="409.6" hidden="1" customHeight="1" x14ac:dyDescent="0.25">
      <c r="A117" s="88" t="s">
        <v>380</v>
      </c>
      <c r="B117" s="88" t="s">
        <v>80</v>
      </c>
      <c r="C117" s="89">
        <f>SUBTOTAL(9,C118:C132)</f>
        <v>0</v>
      </c>
      <c r="D117" s="89">
        <f>SUBTOTAL(9,D118:D132)</f>
        <v>31645363</v>
      </c>
      <c r="E117" s="89">
        <f>SUBTOTAL(9,E118:E132)</f>
        <v>410472.23</v>
      </c>
      <c r="F117" s="89">
        <f>G117-D117</f>
        <v>-31645363</v>
      </c>
      <c r="G117" s="89">
        <f>SUBTOTAL(9,G118:G132)</f>
        <v>0</v>
      </c>
      <c r="H117" s="90" t="str">
        <f>IF(C117&lt;&gt;0,E117/C117,"-")</f>
        <v>-</v>
      </c>
      <c r="I117" s="90">
        <f>IF(D117&lt;&gt;0,E117/D117,"-")</f>
        <v>1.2971007158299937E-2</v>
      </c>
      <c r="J117" s="89">
        <f>SUBTOTAL(9,J118:J132)</f>
        <v>297632</v>
      </c>
      <c r="K117" s="89">
        <f>SUBTOTAL(9,K118:K132)</f>
        <v>285000</v>
      </c>
      <c r="L117" s="89">
        <f>SUBTOTAL(9,L118:L132)</f>
        <v>1635000</v>
      </c>
    </row>
    <row r="118" spans="1:12" ht="30" hidden="1" customHeight="1" x14ac:dyDescent="0.25">
      <c r="A118" s="70"/>
      <c r="B118" s="70"/>
      <c r="C118" s="71"/>
      <c r="D118" s="91"/>
      <c r="E118" s="91"/>
      <c r="F118" s="91"/>
      <c r="G118" s="78"/>
      <c r="H118" s="79"/>
      <c r="I118" s="79"/>
      <c r="J118" s="78"/>
      <c r="K118" s="78"/>
      <c r="L118" s="78"/>
    </row>
    <row r="119" spans="1:12" ht="409.6" hidden="1" customHeight="1" x14ac:dyDescent="0.25">
      <c r="A119" s="92" t="s">
        <v>380</v>
      </c>
      <c r="B119" s="92" t="s">
        <v>80</v>
      </c>
      <c r="C119" s="93">
        <f>SUBTOTAL(9,C120:C131)</f>
        <v>0</v>
      </c>
      <c r="D119" s="93">
        <f>SUBTOTAL(9,D120:D131)</f>
        <v>31645363</v>
      </c>
      <c r="E119" s="93">
        <f>SUBTOTAL(9,E120:E131)</f>
        <v>410472.23</v>
      </c>
      <c r="F119" s="93">
        <f>G119-D119</f>
        <v>-31645363</v>
      </c>
      <c r="G119" s="93">
        <f>SUBTOTAL(9,G120:G131)</f>
        <v>0</v>
      </c>
      <c r="H119" s="94" t="str">
        <f>IF(C119&lt;&gt;0,E119/C119,"-")</f>
        <v>-</v>
      </c>
      <c r="I119" s="94">
        <f>IF(D119&lt;&gt;0,E119/D119,"-")</f>
        <v>1.2971007158299937E-2</v>
      </c>
      <c r="J119" s="93">
        <f>SUBTOTAL(9,J120:J131)</f>
        <v>297632</v>
      </c>
      <c r="K119" s="93">
        <f>SUBTOTAL(9,K120:K131)</f>
        <v>285000</v>
      </c>
      <c r="L119" s="93">
        <f>SUBTOTAL(9,L120:L131)</f>
        <v>1635000</v>
      </c>
    </row>
    <row r="120" spans="1:12" ht="30" hidden="1" customHeight="1" x14ac:dyDescent="0.25">
      <c r="A120" s="70"/>
      <c r="B120" s="70"/>
      <c r="C120" s="71"/>
      <c r="D120" s="6"/>
      <c r="E120" s="6"/>
      <c r="F120" s="6"/>
      <c r="G120" s="78"/>
      <c r="H120" s="79"/>
      <c r="I120" s="79"/>
      <c r="J120" s="78"/>
      <c r="K120" s="78"/>
      <c r="L120" s="78"/>
    </row>
    <row r="121" spans="1:12" ht="409.6" hidden="1" customHeight="1" x14ac:dyDescent="0.25">
      <c r="A121" s="95" t="s">
        <v>380</v>
      </c>
      <c r="B121" s="95" t="s">
        <v>80</v>
      </c>
      <c r="C121" s="96">
        <f>SUBTOTAL(9,C122:C130)</f>
        <v>0</v>
      </c>
      <c r="D121" s="96">
        <f>SUBTOTAL(9,D122:D130)</f>
        <v>31645363</v>
      </c>
      <c r="E121" s="96">
        <f>SUBTOTAL(9,E122:E130)</f>
        <v>410472.23</v>
      </c>
      <c r="F121" s="96">
        <f>G121-D121</f>
        <v>-31645363</v>
      </c>
      <c r="G121" s="96">
        <f>SUBTOTAL(9,G122:G130)</f>
        <v>0</v>
      </c>
      <c r="H121" s="97" t="str">
        <f>IF(C121&lt;&gt;0,E121/C121,"-")</f>
        <v>-</v>
      </c>
      <c r="I121" s="97">
        <f>IF(D121&lt;&gt;0,E121/D121,"-")</f>
        <v>1.2971007158299937E-2</v>
      </c>
      <c r="J121" s="96">
        <f>SUBTOTAL(9,J122:J130)</f>
        <v>297632</v>
      </c>
      <c r="K121" s="96">
        <f>SUBTOTAL(9,K122:K130)</f>
        <v>285000</v>
      </c>
      <c r="L121" s="96">
        <f>SUBTOTAL(9,L122:L130)</f>
        <v>1635000</v>
      </c>
    </row>
    <row r="122" spans="1:12" ht="30" hidden="1" customHeight="1" x14ac:dyDescent="0.25">
      <c r="A122" s="70"/>
      <c r="B122" s="70"/>
      <c r="C122" s="71"/>
      <c r="D122" s="98"/>
      <c r="E122" s="98"/>
      <c r="F122" s="98"/>
      <c r="G122" s="78"/>
      <c r="H122" s="79"/>
      <c r="I122" s="79"/>
      <c r="J122" s="78"/>
      <c r="K122" s="78"/>
      <c r="L122" s="78"/>
    </row>
    <row r="123" spans="1:12" ht="409.6" hidden="1" customHeight="1" x14ac:dyDescent="0.25">
      <c r="A123" s="99" t="s">
        <v>380</v>
      </c>
      <c r="B123" s="99" t="s">
        <v>80</v>
      </c>
      <c r="C123" s="100">
        <f>SUBTOTAL(9,C124:C129)</f>
        <v>0</v>
      </c>
      <c r="D123" s="100">
        <f>SUBTOTAL(9,D124:D129)</f>
        <v>31645363</v>
      </c>
      <c r="E123" s="100">
        <f>SUBTOTAL(9,E124:E129)</f>
        <v>410472.23</v>
      </c>
      <c r="F123" s="100">
        <f>G123-D123</f>
        <v>-31645363</v>
      </c>
      <c r="G123" s="100">
        <f>SUBTOTAL(9,G124:G129)</f>
        <v>0</v>
      </c>
      <c r="H123" s="101" t="str">
        <f>IF(C123&lt;&gt;0,E123/C123,"-")</f>
        <v>-</v>
      </c>
      <c r="I123" s="101">
        <f>IF(D123&lt;&gt;0,E123/D123,"-")</f>
        <v>1.2971007158299937E-2</v>
      </c>
      <c r="J123" s="100">
        <f>SUBTOTAL(9,J124:J129)</f>
        <v>297632</v>
      </c>
      <c r="K123" s="100">
        <f>SUBTOTAL(9,K124:K129)</f>
        <v>285000</v>
      </c>
      <c r="L123" s="100">
        <f>SUBTOTAL(9,L124:L129)</f>
        <v>1635000</v>
      </c>
    </row>
    <row r="124" spans="1:12" ht="22.5" hidden="1" customHeight="1" x14ac:dyDescent="0.25">
      <c r="A124" s="70"/>
      <c r="B124" s="70"/>
      <c r="C124" s="71"/>
      <c r="D124" s="98"/>
      <c r="E124" s="98"/>
      <c r="F124" s="98"/>
      <c r="G124" s="98"/>
      <c r="H124" s="102"/>
      <c r="I124" s="102"/>
      <c r="J124" s="98"/>
      <c r="K124" s="98"/>
      <c r="L124" s="98"/>
    </row>
    <row r="125" spans="1:12" ht="409.6" hidden="1" customHeight="1" x14ac:dyDescent="0.25">
      <c r="A125" s="103" t="s">
        <v>380</v>
      </c>
      <c r="B125" s="103" t="s">
        <v>80</v>
      </c>
      <c r="C125" s="98">
        <f>SUBTOTAL(9,C126:C128)</f>
        <v>0</v>
      </c>
      <c r="D125" s="98">
        <f>SUBTOTAL(9,D126:D128)</f>
        <v>31645363</v>
      </c>
      <c r="E125" s="98">
        <f>SUBTOTAL(9,E126:E128)</f>
        <v>410472.23</v>
      </c>
      <c r="F125" s="98">
        <f>G125-D125</f>
        <v>-31645363</v>
      </c>
      <c r="G125" s="98">
        <f>SUBTOTAL(9,G126:G128)</f>
        <v>0</v>
      </c>
      <c r="H125" s="102" t="str">
        <f>IF(C125&lt;&gt;0,E125/C125,"-")</f>
        <v>-</v>
      </c>
      <c r="I125" s="102">
        <f>IF(D125&lt;&gt;0,E125/D125,"-")</f>
        <v>1.2971007158299937E-2</v>
      </c>
      <c r="J125" s="98">
        <f>SUBTOTAL(9,J126:J128)</f>
        <v>297632</v>
      </c>
      <c r="K125" s="98">
        <f>SUBTOTAL(9,K126:K128)</f>
        <v>285000</v>
      </c>
      <c r="L125" s="98">
        <f>SUBTOTAL(9,L126:L128)</f>
        <v>1635000</v>
      </c>
    </row>
    <row r="126" spans="1:12" ht="30" hidden="1" customHeight="1" x14ac:dyDescent="0.25">
      <c r="A126" s="70"/>
      <c r="B126" s="70"/>
      <c r="C126" s="71"/>
      <c r="D126" s="104"/>
      <c r="E126" s="104"/>
      <c r="F126" s="104"/>
      <c r="G126" s="78"/>
      <c r="H126" s="79"/>
      <c r="I126" s="79"/>
      <c r="J126" s="78"/>
      <c r="K126" s="78"/>
      <c r="L126" s="78"/>
    </row>
    <row r="127" spans="1:12" ht="15" customHeight="1" x14ac:dyDescent="0.25">
      <c r="A127" s="105" t="s">
        <v>380</v>
      </c>
      <c r="B127" s="105" t="s">
        <v>80</v>
      </c>
      <c r="C127" s="106">
        <v>0</v>
      </c>
      <c r="D127" s="106">
        <v>31645363</v>
      </c>
      <c r="E127" s="106">
        <v>410472.23</v>
      </c>
      <c r="F127" s="106">
        <f>G127-D127</f>
        <v>-31645363</v>
      </c>
      <c r="G127" s="106"/>
      <c r="H127" s="107" t="str">
        <f>IF(C127&lt;&gt;0,0/C127,"-")</f>
        <v>-</v>
      </c>
      <c r="I127" s="107">
        <f>IF(D127&lt;&gt;0,E127/D127,"-")</f>
        <v>1.2971007158299937E-2</v>
      </c>
      <c r="J127" s="106">
        <v>297632</v>
      </c>
      <c r="K127" s="108">
        <v>285000</v>
      </c>
      <c r="L127" s="108">
        <v>1635000</v>
      </c>
    </row>
    <row r="128" spans="1:12" hidden="1" x14ac:dyDescent="0.25">
      <c r="A128" s="70"/>
      <c r="B128" s="70"/>
      <c r="C128" s="71"/>
      <c r="D128" s="106"/>
      <c r="E128" s="106"/>
      <c r="F128" s="106"/>
      <c r="G128" s="106"/>
      <c r="H128" s="107"/>
      <c r="I128" s="107"/>
      <c r="J128" s="106"/>
      <c r="K128" s="106"/>
      <c r="L128" s="106"/>
    </row>
    <row r="129" spans="1:12" hidden="1" x14ac:dyDescent="0.25">
      <c r="A129" s="70"/>
      <c r="B129" s="70"/>
      <c r="C129" s="71"/>
      <c r="D129" s="71"/>
      <c r="E129" s="71"/>
      <c r="F129" s="71"/>
      <c r="G129" s="78"/>
      <c r="H129" s="79"/>
      <c r="I129" s="79"/>
      <c r="J129" s="78"/>
      <c r="K129" s="78"/>
      <c r="L129" s="78"/>
    </row>
    <row r="130" spans="1:12" ht="20.100000000000001" hidden="1" customHeight="1" x14ac:dyDescent="0.25">
      <c r="A130" s="70"/>
      <c r="B130" s="70"/>
      <c r="C130" s="71"/>
      <c r="D130" s="71"/>
      <c r="E130" s="71"/>
      <c r="F130" s="71"/>
      <c r="G130" s="78"/>
      <c r="H130" s="79"/>
      <c r="I130" s="79"/>
      <c r="J130" s="78"/>
      <c r="K130" s="78"/>
      <c r="L130" s="78"/>
    </row>
    <row r="131" spans="1:12" ht="20.100000000000001" hidden="1" customHeight="1" x14ac:dyDescent="0.25">
      <c r="A131" s="70"/>
      <c r="B131" s="70"/>
      <c r="C131" s="71"/>
      <c r="D131" s="71"/>
      <c r="E131" s="71"/>
      <c r="F131" s="71"/>
      <c r="G131" s="78"/>
      <c r="H131" s="79"/>
      <c r="I131" s="79"/>
      <c r="J131" s="78"/>
      <c r="K131" s="78"/>
      <c r="L131" s="78"/>
    </row>
    <row r="132" spans="1:12" ht="20.100000000000001" hidden="1" customHeight="1" x14ac:dyDescent="0.25">
      <c r="A132" s="70"/>
      <c r="B132" s="70"/>
      <c r="C132" s="71"/>
      <c r="D132" s="71"/>
      <c r="E132" s="71"/>
      <c r="F132" s="71"/>
      <c r="G132" s="78"/>
      <c r="H132" s="79"/>
      <c r="I132" s="79"/>
      <c r="J132" s="78"/>
      <c r="K132" s="78"/>
      <c r="L132" s="78"/>
    </row>
    <row r="133" spans="1:12" ht="20.100000000000001" hidden="1" customHeight="1" x14ac:dyDescent="0.25">
      <c r="A133" s="70"/>
      <c r="B133" s="70"/>
      <c r="C133" s="71"/>
      <c r="D133" s="71"/>
      <c r="E133" s="71"/>
      <c r="F133" s="71"/>
      <c r="G133" s="78"/>
      <c r="H133" s="79"/>
      <c r="I133" s="79"/>
      <c r="J133" s="78"/>
      <c r="K133" s="78"/>
      <c r="L133" s="78"/>
    </row>
    <row r="134" spans="1:12" ht="20.100000000000001" hidden="1" customHeight="1" x14ac:dyDescent="0.25">
      <c r="A134" s="70"/>
      <c r="B134" s="70"/>
      <c r="C134" s="71"/>
      <c r="D134" s="71"/>
      <c r="E134" s="71"/>
      <c r="F134" s="71"/>
      <c r="G134" s="78"/>
      <c r="H134" s="79"/>
      <c r="I134" s="79"/>
      <c r="J134" s="78"/>
      <c r="K134" s="78"/>
      <c r="L134" s="78"/>
    </row>
    <row r="135" spans="1:12" hidden="1" x14ac:dyDescent="0.25">
      <c r="A135" s="70"/>
      <c r="B135" s="70"/>
      <c r="C135" s="71"/>
      <c r="D135" s="71"/>
      <c r="E135" s="71"/>
      <c r="F135" s="71"/>
      <c r="G135" s="78"/>
      <c r="H135" s="79"/>
      <c r="I135" s="79"/>
      <c r="J135" s="78"/>
      <c r="K135" s="78"/>
      <c r="L135" s="78"/>
    </row>
    <row r="136" spans="1:12" s="4" customFormat="1" ht="409.6" hidden="1" customHeight="1" x14ac:dyDescent="0.25">
      <c r="A136" s="76" t="s">
        <v>381</v>
      </c>
      <c r="B136" s="76" t="s">
        <v>382</v>
      </c>
      <c r="C136" s="68">
        <f>SUBTOTAL(9,C137:C160)</f>
        <v>0</v>
      </c>
      <c r="D136" s="68">
        <f>SUBTOTAL(9,D137:D160)</f>
        <v>65899958</v>
      </c>
      <c r="E136" s="68">
        <f>SUBTOTAL(9,E137:E160)</f>
        <v>649131.86</v>
      </c>
      <c r="F136" s="68">
        <f>G136-D136</f>
        <v>-65899958</v>
      </c>
      <c r="G136" s="68">
        <f>SUBTOTAL(9,G137:G160)</f>
        <v>0</v>
      </c>
      <c r="H136" s="69" t="str">
        <f>IF(C136&lt;&gt;0,E136/C136,"-")</f>
        <v>-</v>
      </c>
      <c r="I136" s="69">
        <f>IF(D136&lt;&gt;0,E136/D136,"-")</f>
        <v>9.8502621200456612E-3</v>
      </c>
      <c r="J136" s="68">
        <f>SUBTOTAL(9,J137:J160)</f>
        <v>3584913</v>
      </c>
      <c r="K136" s="68">
        <f>SUBTOTAL(9,K137:K160)</f>
        <v>480000</v>
      </c>
      <c r="L136" s="68">
        <f>SUBTOTAL(9,L137:L160)</f>
        <v>480000</v>
      </c>
    </row>
    <row r="137" spans="1:12" ht="30" hidden="1" customHeight="1" x14ac:dyDescent="0.3">
      <c r="A137" s="77"/>
      <c r="B137" s="77"/>
      <c r="C137" s="64"/>
      <c r="D137" s="64"/>
      <c r="E137" s="64"/>
      <c r="F137" s="64"/>
      <c r="G137" s="78"/>
      <c r="H137" s="79"/>
      <c r="I137" s="79"/>
      <c r="J137" s="78"/>
      <c r="K137" s="78"/>
      <c r="L137" s="78"/>
    </row>
    <row r="138" spans="1:12" s="4" customFormat="1" ht="409.6" hidden="1" customHeight="1" x14ac:dyDescent="0.25">
      <c r="A138" s="80" t="s">
        <v>381</v>
      </c>
      <c r="B138" s="80" t="s">
        <v>382</v>
      </c>
      <c r="C138" s="81">
        <f>SUBTOTAL(9,C139:C159)</f>
        <v>0</v>
      </c>
      <c r="D138" s="81">
        <f>SUBTOTAL(9,D139:D159)</f>
        <v>65899958</v>
      </c>
      <c r="E138" s="81">
        <f>SUBTOTAL(9,E139:E159)</f>
        <v>649131.86</v>
      </c>
      <c r="F138" s="81">
        <f>G138-D138</f>
        <v>-65899958</v>
      </c>
      <c r="G138" s="81">
        <f>SUBTOTAL(9,G139:G159)</f>
        <v>0</v>
      </c>
      <c r="H138" s="82" t="str">
        <f>IF(C138&lt;&gt;0,E138/C138,"-")</f>
        <v>-</v>
      </c>
      <c r="I138" s="82">
        <f>IF(D138&lt;&gt;0,E138/D138,"-")</f>
        <v>9.8502621200456612E-3</v>
      </c>
      <c r="J138" s="81">
        <f>SUBTOTAL(9,J139:J159)</f>
        <v>3584913</v>
      </c>
      <c r="K138" s="81">
        <f>SUBTOTAL(9,K139:K159)</f>
        <v>480000</v>
      </c>
      <c r="L138" s="81">
        <f>SUBTOTAL(9,L139:L159)</f>
        <v>480000</v>
      </c>
    </row>
    <row r="139" spans="1:12" ht="30" hidden="1" customHeight="1" x14ac:dyDescent="0.25">
      <c r="A139" s="70"/>
      <c r="B139" s="57"/>
      <c r="C139" s="83"/>
      <c r="D139" s="83"/>
      <c r="E139" s="83"/>
      <c r="F139" s="83"/>
      <c r="G139" s="78"/>
      <c r="H139" s="79"/>
      <c r="I139" s="79"/>
      <c r="J139" s="78"/>
      <c r="K139" s="78"/>
      <c r="L139" s="78"/>
    </row>
    <row r="140" spans="1:12" s="4" customFormat="1" ht="409.6" hidden="1" customHeight="1" x14ac:dyDescent="0.25">
      <c r="A140" s="84" t="s">
        <v>381</v>
      </c>
      <c r="B140" s="84" t="s">
        <v>382</v>
      </c>
      <c r="C140" s="85">
        <f>SUBTOTAL(9,C141:C158)</f>
        <v>0</v>
      </c>
      <c r="D140" s="85">
        <f>SUBTOTAL(9,D141:D158)</f>
        <v>65899958</v>
      </c>
      <c r="E140" s="85">
        <f>SUBTOTAL(9,E141:E158)</f>
        <v>649131.86</v>
      </c>
      <c r="F140" s="85">
        <f>G140-D140</f>
        <v>-65899958</v>
      </c>
      <c r="G140" s="85">
        <f>SUBTOTAL(9,G141:G158)</f>
        <v>0</v>
      </c>
      <c r="H140" s="86" t="str">
        <f>IF(C140&lt;&gt;0,E140/C140,"-")</f>
        <v>-</v>
      </c>
      <c r="I140" s="86">
        <f>IF(D140&lt;&gt;0,E140/D140,"-")</f>
        <v>9.8502621200456612E-3</v>
      </c>
      <c r="J140" s="85">
        <f>SUBTOTAL(9,J141:J158)</f>
        <v>3584913</v>
      </c>
      <c r="K140" s="85">
        <f>SUBTOTAL(9,K141:K158)</f>
        <v>480000</v>
      </c>
      <c r="L140" s="85">
        <f>SUBTOTAL(9,L141:L158)</f>
        <v>480000</v>
      </c>
    </row>
    <row r="141" spans="1:12" ht="30" hidden="1" customHeight="1" x14ac:dyDescent="0.25">
      <c r="A141" s="70"/>
      <c r="B141" s="70"/>
      <c r="C141" s="71"/>
      <c r="D141" s="87"/>
      <c r="E141" s="87"/>
      <c r="F141" s="87"/>
      <c r="G141" s="78"/>
      <c r="H141" s="79"/>
      <c r="I141" s="79"/>
      <c r="J141" s="78"/>
      <c r="K141" s="78"/>
      <c r="L141" s="78"/>
    </row>
    <row r="142" spans="1:12" ht="409.6" hidden="1" customHeight="1" x14ac:dyDescent="0.25">
      <c r="A142" s="88" t="s">
        <v>381</v>
      </c>
      <c r="B142" s="88" t="s">
        <v>382</v>
      </c>
      <c r="C142" s="89">
        <f>SUBTOTAL(9,C143:C157)</f>
        <v>0</v>
      </c>
      <c r="D142" s="89">
        <f>SUBTOTAL(9,D143:D157)</f>
        <v>65899958</v>
      </c>
      <c r="E142" s="89">
        <f>SUBTOTAL(9,E143:E157)</f>
        <v>649131.86</v>
      </c>
      <c r="F142" s="89">
        <f>G142-D142</f>
        <v>-65899958</v>
      </c>
      <c r="G142" s="89">
        <f>SUBTOTAL(9,G143:G157)</f>
        <v>0</v>
      </c>
      <c r="H142" s="90" t="str">
        <f>IF(C142&lt;&gt;0,E142/C142,"-")</f>
        <v>-</v>
      </c>
      <c r="I142" s="90">
        <f>IF(D142&lt;&gt;0,E142/D142,"-")</f>
        <v>9.8502621200456612E-3</v>
      </c>
      <c r="J142" s="89">
        <f>SUBTOTAL(9,J143:J157)</f>
        <v>3584913</v>
      </c>
      <c r="K142" s="89">
        <f>SUBTOTAL(9,K143:K157)</f>
        <v>480000</v>
      </c>
      <c r="L142" s="89">
        <f>SUBTOTAL(9,L143:L157)</f>
        <v>480000</v>
      </c>
    </row>
    <row r="143" spans="1:12" ht="30" hidden="1" customHeight="1" x14ac:dyDescent="0.25">
      <c r="A143" s="70"/>
      <c r="B143" s="70"/>
      <c r="C143" s="71"/>
      <c r="D143" s="91"/>
      <c r="E143" s="91"/>
      <c r="F143" s="91"/>
      <c r="G143" s="78"/>
      <c r="H143" s="79"/>
      <c r="I143" s="79"/>
      <c r="J143" s="78"/>
      <c r="K143" s="78"/>
      <c r="L143" s="78"/>
    </row>
    <row r="144" spans="1:12" ht="409.6" hidden="1" customHeight="1" x14ac:dyDescent="0.25">
      <c r="A144" s="92" t="s">
        <v>381</v>
      </c>
      <c r="B144" s="92" t="s">
        <v>382</v>
      </c>
      <c r="C144" s="93">
        <f>SUBTOTAL(9,C145:C156)</f>
        <v>0</v>
      </c>
      <c r="D144" s="93">
        <f>SUBTOTAL(9,D145:D156)</f>
        <v>65899958</v>
      </c>
      <c r="E144" s="93">
        <f>SUBTOTAL(9,E145:E156)</f>
        <v>649131.86</v>
      </c>
      <c r="F144" s="93">
        <f>G144-D144</f>
        <v>-65899958</v>
      </c>
      <c r="G144" s="93">
        <f>SUBTOTAL(9,G145:G156)</f>
        <v>0</v>
      </c>
      <c r="H144" s="94" t="str">
        <f>IF(C144&lt;&gt;0,E144/C144,"-")</f>
        <v>-</v>
      </c>
      <c r="I144" s="94">
        <f>IF(D144&lt;&gt;0,E144/D144,"-")</f>
        <v>9.8502621200456612E-3</v>
      </c>
      <c r="J144" s="93">
        <f>SUBTOTAL(9,J145:J156)</f>
        <v>3584913</v>
      </c>
      <c r="K144" s="93">
        <f>SUBTOTAL(9,K145:K156)</f>
        <v>480000</v>
      </c>
      <c r="L144" s="93">
        <f>SUBTOTAL(9,L145:L156)</f>
        <v>480000</v>
      </c>
    </row>
    <row r="145" spans="1:12" ht="30" hidden="1" customHeight="1" x14ac:dyDescent="0.25">
      <c r="A145" s="70"/>
      <c r="B145" s="70"/>
      <c r="C145" s="71"/>
      <c r="D145" s="6"/>
      <c r="E145" s="6"/>
      <c r="F145" s="6"/>
      <c r="G145" s="78"/>
      <c r="H145" s="79"/>
      <c r="I145" s="79"/>
      <c r="J145" s="78"/>
      <c r="K145" s="78"/>
      <c r="L145" s="78"/>
    </row>
    <row r="146" spans="1:12" ht="409.6" hidden="1" customHeight="1" x14ac:dyDescent="0.25">
      <c r="A146" s="95" t="s">
        <v>381</v>
      </c>
      <c r="B146" s="95" t="s">
        <v>382</v>
      </c>
      <c r="C146" s="96">
        <f>SUBTOTAL(9,C147:C155)</f>
        <v>0</v>
      </c>
      <c r="D146" s="96">
        <f>SUBTOTAL(9,D147:D155)</f>
        <v>65899958</v>
      </c>
      <c r="E146" s="96">
        <f>SUBTOTAL(9,E147:E155)</f>
        <v>649131.86</v>
      </c>
      <c r="F146" s="96">
        <f>G146-D146</f>
        <v>-65899958</v>
      </c>
      <c r="G146" s="96">
        <f>SUBTOTAL(9,G147:G155)</f>
        <v>0</v>
      </c>
      <c r="H146" s="97" t="str">
        <f>IF(C146&lt;&gt;0,E146/C146,"-")</f>
        <v>-</v>
      </c>
      <c r="I146" s="97">
        <f>IF(D146&lt;&gt;0,E146/D146,"-")</f>
        <v>9.8502621200456612E-3</v>
      </c>
      <c r="J146" s="96">
        <f>SUBTOTAL(9,J147:J155)</f>
        <v>3584913</v>
      </c>
      <c r="K146" s="96">
        <f>SUBTOTAL(9,K147:K155)</f>
        <v>480000</v>
      </c>
      <c r="L146" s="96">
        <f>SUBTOTAL(9,L147:L155)</f>
        <v>480000</v>
      </c>
    </row>
    <row r="147" spans="1:12" ht="30" hidden="1" customHeight="1" x14ac:dyDescent="0.25">
      <c r="A147" s="70"/>
      <c r="B147" s="70"/>
      <c r="C147" s="71"/>
      <c r="D147" s="98"/>
      <c r="E147" s="98"/>
      <c r="F147" s="98"/>
      <c r="G147" s="78"/>
      <c r="H147" s="79"/>
      <c r="I147" s="79"/>
      <c r="J147" s="78"/>
      <c r="K147" s="78"/>
      <c r="L147" s="78"/>
    </row>
    <row r="148" spans="1:12" ht="409.6" hidden="1" customHeight="1" x14ac:dyDescent="0.25">
      <c r="A148" s="99" t="s">
        <v>381</v>
      </c>
      <c r="B148" s="99" t="s">
        <v>382</v>
      </c>
      <c r="C148" s="100">
        <f>SUBTOTAL(9,C149:C154)</f>
        <v>0</v>
      </c>
      <c r="D148" s="100">
        <f>SUBTOTAL(9,D149:D154)</f>
        <v>65899958</v>
      </c>
      <c r="E148" s="100">
        <f>SUBTOTAL(9,E149:E154)</f>
        <v>649131.86</v>
      </c>
      <c r="F148" s="100">
        <f>G148-D148</f>
        <v>-65899958</v>
      </c>
      <c r="G148" s="100">
        <f>SUBTOTAL(9,G149:G154)</f>
        <v>0</v>
      </c>
      <c r="H148" s="101" t="str">
        <f>IF(C148&lt;&gt;0,E148/C148,"-")</f>
        <v>-</v>
      </c>
      <c r="I148" s="101">
        <f>IF(D148&lt;&gt;0,E148/D148,"-")</f>
        <v>9.8502621200456612E-3</v>
      </c>
      <c r="J148" s="100">
        <f>SUBTOTAL(9,J149:J154)</f>
        <v>3584913</v>
      </c>
      <c r="K148" s="100">
        <f>SUBTOTAL(9,K149:K154)</f>
        <v>480000</v>
      </c>
      <c r="L148" s="100">
        <f>SUBTOTAL(9,L149:L154)</f>
        <v>480000</v>
      </c>
    </row>
    <row r="149" spans="1:12" ht="22.5" hidden="1" customHeight="1" x14ac:dyDescent="0.25">
      <c r="A149" s="70"/>
      <c r="B149" s="70"/>
      <c r="C149" s="71"/>
      <c r="D149" s="98"/>
      <c r="E149" s="98"/>
      <c r="F149" s="98"/>
      <c r="G149" s="98"/>
      <c r="H149" s="102"/>
      <c r="I149" s="102"/>
      <c r="J149" s="98"/>
      <c r="K149" s="98"/>
      <c r="L149" s="98"/>
    </row>
    <row r="150" spans="1:12" ht="409.6" hidden="1" customHeight="1" x14ac:dyDescent="0.25">
      <c r="A150" s="103" t="s">
        <v>381</v>
      </c>
      <c r="B150" s="103" t="s">
        <v>382</v>
      </c>
      <c r="C150" s="98">
        <f>SUBTOTAL(9,C151:C153)</f>
        <v>0</v>
      </c>
      <c r="D150" s="98">
        <f>SUBTOTAL(9,D151:D153)</f>
        <v>65899958</v>
      </c>
      <c r="E150" s="98">
        <f>SUBTOTAL(9,E151:E153)</f>
        <v>649131.86</v>
      </c>
      <c r="F150" s="98">
        <f>G150-D150</f>
        <v>-65899958</v>
      </c>
      <c r="G150" s="98">
        <f>SUBTOTAL(9,G151:G153)</f>
        <v>0</v>
      </c>
      <c r="H150" s="102" t="str">
        <f>IF(C150&lt;&gt;0,E150/C150,"-")</f>
        <v>-</v>
      </c>
      <c r="I150" s="102">
        <f>IF(D150&lt;&gt;0,E150/D150,"-")</f>
        <v>9.8502621200456612E-3</v>
      </c>
      <c r="J150" s="98">
        <f>SUBTOTAL(9,J151:J153)</f>
        <v>3584913</v>
      </c>
      <c r="K150" s="98">
        <f>SUBTOTAL(9,K151:K153)</f>
        <v>480000</v>
      </c>
      <c r="L150" s="98">
        <f>SUBTOTAL(9,L151:L153)</f>
        <v>480000</v>
      </c>
    </row>
    <row r="151" spans="1:12" ht="30" hidden="1" customHeight="1" x14ac:dyDescent="0.25">
      <c r="A151" s="70"/>
      <c r="B151" s="70"/>
      <c r="C151" s="71"/>
      <c r="D151" s="104"/>
      <c r="E151" s="104"/>
      <c r="F151" s="104"/>
      <c r="G151" s="78"/>
      <c r="H151" s="79"/>
      <c r="I151" s="79"/>
      <c r="J151" s="78"/>
      <c r="K151" s="78"/>
      <c r="L151" s="78"/>
    </row>
    <row r="152" spans="1:12" ht="15" customHeight="1" x14ac:dyDescent="0.25">
      <c r="A152" s="105" t="s">
        <v>381</v>
      </c>
      <c r="B152" s="105" t="s">
        <v>382</v>
      </c>
      <c r="C152" s="106">
        <v>0</v>
      </c>
      <c r="D152" s="106">
        <v>65899958</v>
      </c>
      <c r="E152" s="106">
        <v>649131.86</v>
      </c>
      <c r="F152" s="106">
        <f>G152-D152</f>
        <v>-65899958</v>
      </c>
      <c r="G152" s="106"/>
      <c r="H152" s="107" t="str">
        <f>IF(C152&lt;&gt;0,0/C152,"-")</f>
        <v>-</v>
      </c>
      <c r="I152" s="107">
        <f>IF(D152&lt;&gt;0,E152/D152,"-")</f>
        <v>9.8502621200456612E-3</v>
      </c>
      <c r="J152" s="106">
        <v>3584913</v>
      </c>
      <c r="K152" s="108">
        <v>480000</v>
      </c>
      <c r="L152" s="108">
        <v>480000</v>
      </c>
    </row>
    <row r="153" spans="1:12" hidden="1" x14ac:dyDescent="0.25">
      <c r="A153" s="70"/>
      <c r="B153" s="70"/>
      <c r="C153" s="71"/>
      <c r="D153" s="106"/>
      <c r="E153" s="106"/>
      <c r="F153" s="106"/>
      <c r="G153" s="106"/>
      <c r="H153" s="107"/>
      <c r="I153" s="107"/>
      <c r="J153" s="106"/>
      <c r="K153" s="106"/>
      <c r="L153" s="106"/>
    </row>
    <row r="154" spans="1:12" hidden="1" x14ac:dyDescent="0.25">
      <c r="A154" s="70"/>
      <c r="B154" s="70"/>
      <c r="C154" s="71"/>
      <c r="D154" s="71"/>
      <c r="E154" s="71"/>
      <c r="F154" s="71"/>
      <c r="G154" s="78"/>
      <c r="H154" s="79"/>
      <c r="I154" s="79"/>
      <c r="J154" s="78"/>
      <c r="K154" s="78"/>
      <c r="L154" s="78"/>
    </row>
    <row r="155" spans="1:12" ht="20.100000000000001" hidden="1" customHeight="1" x14ac:dyDescent="0.25">
      <c r="A155" s="70"/>
      <c r="B155" s="70"/>
      <c r="C155" s="71"/>
      <c r="D155" s="71"/>
      <c r="E155" s="71"/>
      <c r="F155" s="71"/>
      <c r="G155" s="78"/>
      <c r="H155" s="79"/>
      <c r="I155" s="79"/>
      <c r="J155" s="78"/>
      <c r="K155" s="78"/>
      <c r="L155" s="78"/>
    </row>
    <row r="156" spans="1:12" ht="20.100000000000001" hidden="1" customHeight="1" x14ac:dyDescent="0.25">
      <c r="A156" s="70"/>
      <c r="B156" s="70"/>
      <c r="C156" s="71"/>
      <c r="D156" s="71"/>
      <c r="E156" s="71"/>
      <c r="F156" s="71"/>
      <c r="G156" s="78"/>
      <c r="H156" s="79"/>
      <c r="I156" s="79"/>
      <c r="J156" s="78"/>
      <c r="K156" s="78"/>
      <c r="L156" s="78"/>
    </row>
    <row r="157" spans="1:12" ht="20.100000000000001" hidden="1" customHeight="1" x14ac:dyDescent="0.25">
      <c r="A157" s="70"/>
      <c r="B157" s="70"/>
      <c r="C157" s="71"/>
      <c r="D157" s="71"/>
      <c r="E157" s="71"/>
      <c r="F157" s="71"/>
      <c r="G157" s="78"/>
      <c r="H157" s="79"/>
      <c r="I157" s="79"/>
      <c r="J157" s="78"/>
      <c r="K157" s="78"/>
      <c r="L157" s="78"/>
    </row>
    <row r="158" spans="1:12" ht="20.100000000000001" hidden="1" customHeight="1" x14ac:dyDescent="0.25">
      <c r="A158" s="70"/>
      <c r="B158" s="70"/>
      <c r="C158" s="71"/>
      <c r="D158" s="71"/>
      <c r="E158" s="71"/>
      <c r="F158" s="71"/>
      <c r="G158" s="78"/>
      <c r="H158" s="79"/>
      <c r="I158" s="79"/>
      <c r="J158" s="78"/>
      <c r="K158" s="78"/>
      <c r="L158" s="78"/>
    </row>
    <row r="159" spans="1:12" ht="20.100000000000001" hidden="1" customHeight="1" x14ac:dyDescent="0.25">
      <c r="A159" s="70"/>
      <c r="B159" s="70"/>
      <c r="C159" s="71"/>
      <c r="D159" s="71"/>
      <c r="E159" s="71"/>
      <c r="F159" s="71"/>
      <c r="G159" s="78"/>
      <c r="H159" s="79"/>
      <c r="I159" s="79"/>
      <c r="J159" s="78"/>
      <c r="K159" s="78"/>
      <c r="L159" s="78"/>
    </row>
    <row r="160" spans="1:12" hidden="1" x14ac:dyDescent="0.25">
      <c r="A160" s="70"/>
      <c r="B160" s="70"/>
      <c r="C160" s="71"/>
      <c r="D160" s="71"/>
      <c r="E160" s="71"/>
      <c r="F160" s="71"/>
      <c r="G160" s="78"/>
      <c r="H160" s="79"/>
      <c r="I160" s="79"/>
      <c r="J160" s="78"/>
      <c r="K160" s="78"/>
      <c r="L160" s="78"/>
    </row>
    <row r="161" spans="1:12" s="4" customFormat="1" ht="409.6" hidden="1" customHeight="1" x14ac:dyDescent="0.25">
      <c r="A161" s="76" t="s">
        <v>383</v>
      </c>
      <c r="B161" s="76" t="s">
        <v>86</v>
      </c>
      <c r="C161" s="68">
        <f>SUBTOTAL(9,C162:C185)</f>
        <v>0</v>
      </c>
      <c r="D161" s="68">
        <f>SUBTOTAL(9,D162:D185)</f>
        <v>800000</v>
      </c>
      <c r="E161" s="68">
        <f>SUBTOTAL(9,E162:E185)</f>
        <v>0</v>
      </c>
      <c r="F161" s="68">
        <f>G161-D161</f>
        <v>-800000</v>
      </c>
      <c r="G161" s="68">
        <f>SUBTOTAL(9,G162:G185)</f>
        <v>0</v>
      </c>
      <c r="H161" s="69" t="str">
        <f>IF(C161&lt;&gt;0,E161/C161,"-")</f>
        <v>-</v>
      </c>
      <c r="I161" s="69">
        <f>IF(D161&lt;&gt;0,E161/D161,"-")</f>
        <v>0</v>
      </c>
      <c r="J161" s="68">
        <f>SUBTOTAL(9,J162:J185)</f>
        <v>0</v>
      </c>
      <c r="K161" s="68">
        <f>SUBTOTAL(9,K162:K185)</f>
        <v>0</v>
      </c>
      <c r="L161" s="68">
        <f>SUBTOTAL(9,L162:L185)</f>
        <v>0</v>
      </c>
    </row>
    <row r="162" spans="1:12" ht="30" hidden="1" customHeight="1" x14ac:dyDescent="0.3">
      <c r="A162" s="77"/>
      <c r="B162" s="77"/>
      <c r="C162" s="64"/>
      <c r="D162" s="64"/>
      <c r="E162" s="64"/>
      <c r="F162" s="64"/>
      <c r="G162" s="78"/>
      <c r="H162" s="79"/>
      <c r="I162" s="79"/>
      <c r="J162" s="78"/>
      <c r="K162" s="78"/>
      <c r="L162" s="78"/>
    </row>
    <row r="163" spans="1:12" s="4" customFormat="1" ht="409.6" hidden="1" customHeight="1" x14ac:dyDescent="0.25">
      <c r="A163" s="80" t="s">
        <v>383</v>
      </c>
      <c r="B163" s="80" t="s">
        <v>86</v>
      </c>
      <c r="C163" s="81">
        <f>SUBTOTAL(9,C164:C184)</f>
        <v>0</v>
      </c>
      <c r="D163" s="81">
        <f>SUBTOTAL(9,D164:D184)</f>
        <v>800000</v>
      </c>
      <c r="E163" s="81">
        <f>SUBTOTAL(9,E164:E184)</f>
        <v>0</v>
      </c>
      <c r="F163" s="81">
        <f>G163-D163</f>
        <v>-800000</v>
      </c>
      <c r="G163" s="81">
        <f>SUBTOTAL(9,G164:G184)</f>
        <v>0</v>
      </c>
      <c r="H163" s="82" t="str">
        <f>IF(C163&lt;&gt;0,E163/C163,"-")</f>
        <v>-</v>
      </c>
      <c r="I163" s="82">
        <f>IF(D163&lt;&gt;0,E163/D163,"-")</f>
        <v>0</v>
      </c>
      <c r="J163" s="81">
        <f>SUBTOTAL(9,J164:J184)</f>
        <v>0</v>
      </c>
      <c r="K163" s="81">
        <f>SUBTOTAL(9,K164:K184)</f>
        <v>0</v>
      </c>
      <c r="L163" s="81">
        <f>SUBTOTAL(9,L164:L184)</f>
        <v>0</v>
      </c>
    </row>
    <row r="164" spans="1:12" ht="30" hidden="1" customHeight="1" x14ac:dyDescent="0.25">
      <c r="A164" s="70"/>
      <c r="B164" s="57"/>
      <c r="C164" s="83"/>
      <c r="D164" s="83"/>
      <c r="E164" s="83"/>
      <c r="F164" s="83"/>
      <c r="G164" s="78"/>
      <c r="H164" s="79"/>
      <c r="I164" s="79"/>
      <c r="J164" s="78"/>
      <c r="K164" s="78"/>
      <c r="L164" s="78"/>
    </row>
    <row r="165" spans="1:12" s="4" customFormat="1" ht="409.6" hidden="1" customHeight="1" x14ac:dyDescent="0.25">
      <c r="A165" s="84" t="s">
        <v>383</v>
      </c>
      <c r="B165" s="84" t="s">
        <v>86</v>
      </c>
      <c r="C165" s="85">
        <f>SUBTOTAL(9,C166:C183)</f>
        <v>0</v>
      </c>
      <c r="D165" s="85">
        <f>SUBTOTAL(9,D166:D183)</f>
        <v>800000</v>
      </c>
      <c r="E165" s="85">
        <f>SUBTOTAL(9,E166:E183)</f>
        <v>0</v>
      </c>
      <c r="F165" s="85">
        <f>G165-D165</f>
        <v>-800000</v>
      </c>
      <c r="G165" s="85">
        <f>SUBTOTAL(9,G166:G183)</f>
        <v>0</v>
      </c>
      <c r="H165" s="86" t="str">
        <f>IF(C165&lt;&gt;0,E165/C165,"-")</f>
        <v>-</v>
      </c>
      <c r="I165" s="86">
        <f>IF(D165&lt;&gt;0,E165/D165,"-")</f>
        <v>0</v>
      </c>
      <c r="J165" s="85">
        <f>SUBTOTAL(9,J166:J183)</f>
        <v>0</v>
      </c>
      <c r="K165" s="85">
        <f>SUBTOTAL(9,K166:K183)</f>
        <v>0</v>
      </c>
      <c r="L165" s="85">
        <f>SUBTOTAL(9,L166:L183)</f>
        <v>0</v>
      </c>
    </row>
    <row r="166" spans="1:12" ht="30" hidden="1" customHeight="1" x14ac:dyDescent="0.25">
      <c r="A166" s="70"/>
      <c r="B166" s="70"/>
      <c r="C166" s="71"/>
      <c r="D166" s="87"/>
      <c r="E166" s="87"/>
      <c r="F166" s="87"/>
      <c r="G166" s="78"/>
      <c r="H166" s="79"/>
      <c r="I166" s="79"/>
      <c r="J166" s="78"/>
      <c r="K166" s="78"/>
      <c r="L166" s="78"/>
    </row>
    <row r="167" spans="1:12" ht="409.6" hidden="1" customHeight="1" x14ac:dyDescent="0.25">
      <c r="A167" s="88" t="s">
        <v>383</v>
      </c>
      <c r="B167" s="88" t="s">
        <v>86</v>
      </c>
      <c r="C167" s="89">
        <f>SUBTOTAL(9,C168:C182)</f>
        <v>0</v>
      </c>
      <c r="D167" s="89">
        <f>SUBTOTAL(9,D168:D182)</f>
        <v>800000</v>
      </c>
      <c r="E167" s="89">
        <f>SUBTOTAL(9,E168:E182)</f>
        <v>0</v>
      </c>
      <c r="F167" s="89">
        <f>G167-D167</f>
        <v>-800000</v>
      </c>
      <c r="G167" s="89">
        <f>SUBTOTAL(9,G168:G182)</f>
        <v>0</v>
      </c>
      <c r="H167" s="90" t="str">
        <f>IF(C167&lt;&gt;0,E167/C167,"-")</f>
        <v>-</v>
      </c>
      <c r="I167" s="90">
        <f>IF(D167&lt;&gt;0,E167/D167,"-")</f>
        <v>0</v>
      </c>
      <c r="J167" s="89">
        <f>SUBTOTAL(9,J168:J182)</f>
        <v>0</v>
      </c>
      <c r="K167" s="89">
        <f>SUBTOTAL(9,K168:K182)</f>
        <v>0</v>
      </c>
      <c r="L167" s="89">
        <f>SUBTOTAL(9,L168:L182)</f>
        <v>0</v>
      </c>
    </row>
    <row r="168" spans="1:12" ht="30" hidden="1" customHeight="1" x14ac:dyDescent="0.25">
      <c r="A168" s="70"/>
      <c r="B168" s="70"/>
      <c r="C168" s="71"/>
      <c r="D168" s="91"/>
      <c r="E168" s="91"/>
      <c r="F168" s="91"/>
      <c r="G168" s="78"/>
      <c r="H168" s="79"/>
      <c r="I168" s="79"/>
      <c r="J168" s="78"/>
      <c r="K168" s="78"/>
      <c r="L168" s="78"/>
    </row>
    <row r="169" spans="1:12" ht="409.6" hidden="1" customHeight="1" x14ac:dyDescent="0.25">
      <c r="A169" s="92" t="s">
        <v>383</v>
      </c>
      <c r="B169" s="92" t="s">
        <v>86</v>
      </c>
      <c r="C169" s="93">
        <f>SUBTOTAL(9,C170:C181)</f>
        <v>0</v>
      </c>
      <c r="D169" s="93">
        <f>SUBTOTAL(9,D170:D181)</f>
        <v>800000</v>
      </c>
      <c r="E169" s="93">
        <f>SUBTOTAL(9,E170:E181)</f>
        <v>0</v>
      </c>
      <c r="F169" s="93">
        <f>G169-D169</f>
        <v>-800000</v>
      </c>
      <c r="G169" s="93">
        <f>SUBTOTAL(9,G170:G181)</f>
        <v>0</v>
      </c>
      <c r="H169" s="94" t="str">
        <f>IF(C169&lt;&gt;0,E169/C169,"-")</f>
        <v>-</v>
      </c>
      <c r="I169" s="94">
        <f>IF(D169&lt;&gt;0,E169/D169,"-")</f>
        <v>0</v>
      </c>
      <c r="J169" s="93">
        <f>SUBTOTAL(9,J170:J181)</f>
        <v>0</v>
      </c>
      <c r="K169" s="93">
        <f>SUBTOTAL(9,K170:K181)</f>
        <v>0</v>
      </c>
      <c r="L169" s="93">
        <f>SUBTOTAL(9,L170:L181)</f>
        <v>0</v>
      </c>
    </row>
    <row r="170" spans="1:12" ht="30" hidden="1" customHeight="1" x14ac:dyDescent="0.25">
      <c r="A170" s="70"/>
      <c r="B170" s="70"/>
      <c r="C170" s="71"/>
      <c r="D170" s="6"/>
      <c r="E170" s="6"/>
      <c r="F170" s="6"/>
      <c r="G170" s="78"/>
      <c r="H170" s="79"/>
      <c r="I170" s="79"/>
      <c r="J170" s="78"/>
      <c r="K170" s="78"/>
      <c r="L170" s="78"/>
    </row>
    <row r="171" spans="1:12" ht="409.6" hidden="1" customHeight="1" x14ac:dyDescent="0.25">
      <c r="A171" s="95" t="s">
        <v>383</v>
      </c>
      <c r="B171" s="95" t="s">
        <v>86</v>
      </c>
      <c r="C171" s="96">
        <f>SUBTOTAL(9,C172:C180)</f>
        <v>0</v>
      </c>
      <c r="D171" s="96">
        <f>SUBTOTAL(9,D172:D180)</f>
        <v>800000</v>
      </c>
      <c r="E171" s="96">
        <f>SUBTOTAL(9,E172:E180)</f>
        <v>0</v>
      </c>
      <c r="F171" s="96">
        <f>G171-D171</f>
        <v>-800000</v>
      </c>
      <c r="G171" s="96">
        <f>SUBTOTAL(9,G172:G180)</f>
        <v>0</v>
      </c>
      <c r="H171" s="97" t="str">
        <f>IF(C171&lt;&gt;0,E171/C171,"-")</f>
        <v>-</v>
      </c>
      <c r="I171" s="97">
        <f>IF(D171&lt;&gt;0,E171/D171,"-")</f>
        <v>0</v>
      </c>
      <c r="J171" s="96">
        <f>SUBTOTAL(9,J172:J180)</f>
        <v>0</v>
      </c>
      <c r="K171" s="96">
        <f>SUBTOTAL(9,K172:K180)</f>
        <v>0</v>
      </c>
      <c r="L171" s="96">
        <f>SUBTOTAL(9,L172:L180)</f>
        <v>0</v>
      </c>
    </row>
    <row r="172" spans="1:12" ht="30" hidden="1" customHeight="1" x14ac:dyDescent="0.25">
      <c r="A172" s="70"/>
      <c r="B172" s="70"/>
      <c r="C172" s="71"/>
      <c r="D172" s="98"/>
      <c r="E172" s="98"/>
      <c r="F172" s="98"/>
      <c r="G172" s="78"/>
      <c r="H172" s="79"/>
      <c r="I172" s="79"/>
      <c r="J172" s="78"/>
      <c r="K172" s="78"/>
      <c r="L172" s="78"/>
    </row>
    <row r="173" spans="1:12" ht="409.6" hidden="1" customHeight="1" x14ac:dyDescent="0.25">
      <c r="A173" s="99" t="s">
        <v>383</v>
      </c>
      <c r="B173" s="99" t="s">
        <v>86</v>
      </c>
      <c r="C173" s="100">
        <f>SUBTOTAL(9,C174:C179)</f>
        <v>0</v>
      </c>
      <c r="D173" s="100">
        <f>SUBTOTAL(9,D174:D179)</f>
        <v>800000</v>
      </c>
      <c r="E173" s="100">
        <f>SUBTOTAL(9,E174:E179)</f>
        <v>0</v>
      </c>
      <c r="F173" s="100">
        <f>G173-D173</f>
        <v>-800000</v>
      </c>
      <c r="G173" s="100">
        <f>SUBTOTAL(9,G174:G179)</f>
        <v>0</v>
      </c>
      <c r="H173" s="101" t="str">
        <f>IF(C173&lt;&gt;0,E173/C173,"-")</f>
        <v>-</v>
      </c>
      <c r="I173" s="101">
        <f>IF(D173&lt;&gt;0,E173/D173,"-")</f>
        <v>0</v>
      </c>
      <c r="J173" s="100">
        <f>SUBTOTAL(9,J174:J179)</f>
        <v>0</v>
      </c>
      <c r="K173" s="100">
        <f>SUBTOTAL(9,K174:K179)</f>
        <v>0</v>
      </c>
      <c r="L173" s="100">
        <f>SUBTOTAL(9,L174:L179)</f>
        <v>0</v>
      </c>
    </row>
    <row r="174" spans="1:12" ht="22.5" hidden="1" customHeight="1" x14ac:dyDescent="0.25">
      <c r="A174" s="70"/>
      <c r="B174" s="70"/>
      <c r="C174" s="71"/>
      <c r="D174" s="98"/>
      <c r="E174" s="98"/>
      <c r="F174" s="98"/>
      <c r="G174" s="98"/>
      <c r="H174" s="102"/>
      <c r="I174" s="102"/>
      <c r="J174" s="98"/>
      <c r="K174" s="98"/>
      <c r="L174" s="98"/>
    </row>
    <row r="175" spans="1:12" ht="409.6" hidden="1" customHeight="1" x14ac:dyDescent="0.25">
      <c r="A175" s="103" t="s">
        <v>383</v>
      </c>
      <c r="B175" s="103" t="s">
        <v>86</v>
      </c>
      <c r="C175" s="98">
        <f>SUBTOTAL(9,C176:C178)</f>
        <v>0</v>
      </c>
      <c r="D175" s="98">
        <f>SUBTOTAL(9,D176:D178)</f>
        <v>800000</v>
      </c>
      <c r="E175" s="98">
        <f>SUBTOTAL(9,E176:E178)</f>
        <v>0</v>
      </c>
      <c r="F175" s="98">
        <f>G175-D175</f>
        <v>-800000</v>
      </c>
      <c r="G175" s="98">
        <f>SUBTOTAL(9,G176:G178)</f>
        <v>0</v>
      </c>
      <c r="H175" s="102" t="str">
        <f>IF(C175&lt;&gt;0,E175/C175,"-")</f>
        <v>-</v>
      </c>
      <c r="I175" s="102">
        <f>IF(D175&lt;&gt;0,E175/D175,"-")</f>
        <v>0</v>
      </c>
      <c r="J175" s="98">
        <f>SUBTOTAL(9,J176:J178)</f>
        <v>0</v>
      </c>
      <c r="K175" s="98">
        <f>SUBTOTAL(9,K176:K178)</f>
        <v>0</v>
      </c>
      <c r="L175" s="98">
        <f>SUBTOTAL(9,L176:L178)</f>
        <v>0</v>
      </c>
    </row>
    <row r="176" spans="1:12" ht="30" hidden="1" customHeight="1" x14ac:dyDescent="0.25">
      <c r="A176" s="70"/>
      <c r="B176" s="70"/>
      <c r="C176" s="71"/>
      <c r="D176" s="104"/>
      <c r="E176" s="104"/>
      <c r="F176" s="104"/>
      <c r="G176" s="78"/>
      <c r="H176" s="79"/>
      <c r="I176" s="79"/>
      <c r="J176" s="78"/>
      <c r="K176" s="78"/>
      <c r="L176" s="78"/>
    </row>
    <row r="177" spans="1:12" ht="15" customHeight="1" x14ac:dyDescent="0.25">
      <c r="A177" s="105" t="s">
        <v>383</v>
      </c>
      <c r="B177" s="105" t="s">
        <v>86</v>
      </c>
      <c r="C177" s="106">
        <v>0</v>
      </c>
      <c r="D177" s="106">
        <v>800000</v>
      </c>
      <c r="E177" s="106">
        <v>0</v>
      </c>
      <c r="F177" s="106">
        <f>G177-D177</f>
        <v>-800000</v>
      </c>
      <c r="G177" s="106"/>
      <c r="H177" s="107" t="str">
        <f>IF(C177&lt;&gt;0,0/C177,"-")</f>
        <v>-</v>
      </c>
      <c r="I177" s="107">
        <f>IF(D177&lt;&gt;0,E177/D177,"-")</f>
        <v>0</v>
      </c>
      <c r="J177" s="106">
        <v>0</v>
      </c>
      <c r="K177" s="108">
        <v>0</v>
      </c>
      <c r="L177" s="108">
        <v>0</v>
      </c>
    </row>
    <row r="178" spans="1:12" hidden="1" x14ac:dyDescent="0.25">
      <c r="A178" s="70"/>
      <c r="B178" s="70"/>
      <c r="C178" s="71"/>
      <c r="D178" s="106"/>
      <c r="E178" s="106"/>
      <c r="F178" s="106"/>
      <c r="G178" s="106"/>
      <c r="H178" s="107"/>
      <c r="I178" s="107"/>
      <c r="J178" s="106"/>
      <c r="K178" s="106"/>
      <c r="L178" s="106"/>
    </row>
    <row r="179" spans="1:12" hidden="1" x14ac:dyDescent="0.25">
      <c r="A179" s="70"/>
      <c r="B179" s="70"/>
      <c r="C179" s="71"/>
      <c r="D179" s="71"/>
      <c r="E179" s="71"/>
      <c r="F179" s="71"/>
      <c r="G179" s="78"/>
      <c r="H179" s="79"/>
      <c r="I179" s="79"/>
      <c r="J179" s="78"/>
      <c r="K179" s="78"/>
      <c r="L179" s="78"/>
    </row>
    <row r="180" spans="1:12" ht="20.100000000000001" hidden="1" customHeight="1" x14ac:dyDescent="0.25">
      <c r="A180" s="70"/>
      <c r="B180" s="70"/>
      <c r="C180" s="71"/>
      <c r="D180" s="71"/>
      <c r="E180" s="71"/>
      <c r="F180" s="71"/>
      <c r="G180" s="78"/>
      <c r="H180" s="79"/>
      <c r="I180" s="79"/>
      <c r="J180" s="78"/>
      <c r="K180" s="78"/>
      <c r="L180" s="78"/>
    </row>
    <row r="181" spans="1:12" ht="20.100000000000001" hidden="1" customHeight="1" x14ac:dyDescent="0.25">
      <c r="A181" s="70"/>
      <c r="B181" s="70"/>
      <c r="C181" s="71"/>
      <c r="D181" s="71"/>
      <c r="E181" s="71"/>
      <c r="F181" s="71"/>
      <c r="G181" s="78"/>
      <c r="H181" s="79"/>
      <c r="I181" s="79"/>
      <c r="J181" s="78"/>
      <c r="K181" s="78"/>
      <c r="L181" s="78"/>
    </row>
    <row r="182" spans="1:12" ht="20.100000000000001" hidden="1" customHeight="1" x14ac:dyDescent="0.25">
      <c r="A182" s="70"/>
      <c r="B182" s="70"/>
      <c r="C182" s="71"/>
      <c r="D182" s="71"/>
      <c r="E182" s="71"/>
      <c r="F182" s="71"/>
      <c r="G182" s="78"/>
      <c r="H182" s="79"/>
      <c r="I182" s="79"/>
      <c r="J182" s="78"/>
      <c r="K182" s="78"/>
      <c r="L182" s="78"/>
    </row>
    <row r="183" spans="1:12" ht="20.100000000000001" hidden="1" customHeight="1" x14ac:dyDescent="0.25">
      <c r="A183" s="70"/>
      <c r="B183" s="70"/>
      <c r="C183" s="71"/>
      <c r="D183" s="71"/>
      <c r="E183" s="71"/>
      <c r="F183" s="71"/>
      <c r="G183" s="78"/>
      <c r="H183" s="79"/>
      <c r="I183" s="79"/>
      <c r="J183" s="78"/>
      <c r="K183" s="78"/>
      <c r="L183" s="78"/>
    </row>
    <row r="184" spans="1:12" ht="20.100000000000001" hidden="1" customHeight="1" x14ac:dyDescent="0.25">
      <c r="A184" s="70"/>
      <c r="B184" s="70"/>
      <c r="C184" s="71"/>
      <c r="D184" s="71"/>
      <c r="E184" s="71"/>
      <c r="F184" s="71"/>
      <c r="G184" s="78"/>
      <c r="H184" s="79"/>
      <c r="I184" s="79"/>
      <c r="J184" s="78"/>
      <c r="K184" s="78"/>
      <c r="L184" s="78"/>
    </row>
    <row r="185" spans="1:12" hidden="1" x14ac:dyDescent="0.25">
      <c r="A185" s="70"/>
      <c r="B185" s="70"/>
      <c r="C185" s="71"/>
      <c r="D185" s="71"/>
      <c r="E185" s="71"/>
      <c r="F185" s="71"/>
      <c r="G185" s="78"/>
      <c r="H185" s="79"/>
      <c r="I185" s="79"/>
      <c r="J185" s="78"/>
      <c r="K185" s="78"/>
      <c r="L185" s="78"/>
    </row>
    <row r="186" spans="1:12" s="4" customFormat="1" ht="409.6" hidden="1" customHeight="1" x14ac:dyDescent="0.25">
      <c r="A186" s="76" t="s">
        <v>146</v>
      </c>
      <c r="B186" s="76" t="s">
        <v>384</v>
      </c>
      <c r="C186" s="68">
        <f>SUBTOTAL(9,C187:C210)</f>
        <v>0</v>
      </c>
      <c r="D186" s="68">
        <f>SUBTOTAL(9,D187:D210)</f>
        <v>90000</v>
      </c>
      <c r="E186" s="68">
        <f>SUBTOTAL(9,E187:E210)</f>
        <v>1339.07</v>
      </c>
      <c r="F186" s="68">
        <f>G186-D186</f>
        <v>-90000</v>
      </c>
      <c r="G186" s="68">
        <f>SUBTOTAL(9,G187:G210)</f>
        <v>0</v>
      </c>
      <c r="H186" s="69" t="str">
        <f>IF(C186&lt;&gt;0,E186/C186,"-")</f>
        <v>-</v>
      </c>
      <c r="I186" s="69">
        <f>IF(D186&lt;&gt;0,E186/D186,"-")</f>
        <v>1.4878555555555555E-2</v>
      </c>
      <c r="J186" s="68">
        <f>SUBTOTAL(9,J187:J210)</f>
        <v>10000</v>
      </c>
      <c r="K186" s="68">
        <f>SUBTOTAL(9,K187:K210)</f>
        <v>10000</v>
      </c>
      <c r="L186" s="68">
        <f>SUBTOTAL(9,L187:L210)</f>
        <v>10000</v>
      </c>
    </row>
    <row r="187" spans="1:12" ht="30" hidden="1" customHeight="1" x14ac:dyDescent="0.3">
      <c r="A187" s="77"/>
      <c r="B187" s="77"/>
      <c r="C187" s="64"/>
      <c r="D187" s="64"/>
      <c r="E187" s="64"/>
      <c r="F187" s="64"/>
      <c r="G187" s="78"/>
      <c r="H187" s="79"/>
      <c r="I187" s="79"/>
      <c r="J187" s="78"/>
      <c r="K187" s="78"/>
      <c r="L187" s="78"/>
    </row>
    <row r="188" spans="1:12" s="4" customFormat="1" ht="409.6" hidden="1" customHeight="1" x14ac:dyDescent="0.25">
      <c r="A188" s="80" t="s">
        <v>146</v>
      </c>
      <c r="B188" s="80" t="s">
        <v>384</v>
      </c>
      <c r="C188" s="81">
        <f>SUBTOTAL(9,C189:C209)</f>
        <v>0</v>
      </c>
      <c r="D188" s="81">
        <f>SUBTOTAL(9,D189:D209)</f>
        <v>90000</v>
      </c>
      <c r="E188" s="81">
        <f>SUBTOTAL(9,E189:E209)</f>
        <v>1339.07</v>
      </c>
      <c r="F188" s="81">
        <f>G188-D188</f>
        <v>-90000</v>
      </c>
      <c r="G188" s="81">
        <f>SUBTOTAL(9,G189:G209)</f>
        <v>0</v>
      </c>
      <c r="H188" s="82" t="str">
        <f>IF(C188&lt;&gt;0,E188/C188,"-")</f>
        <v>-</v>
      </c>
      <c r="I188" s="82">
        <f>IF(D188&lt;&gt;0,E188/D188,"-")</f>
        <v>1.4878555555555555E-2</v>
      </c>
      <c r="J188" s="81">
        <f>SUBTOTAL(9,J189:J209)</f>
        <v>10000</v>
      </c>
      <c r="K188" s="81">
        <f>SUBTOTAL(9,K189:K209)</f>
        <v>10000</v>
      </c>
      <c r="L188" s="81">
        <f>SUBTOTAL(9,L189:L209)</f>
        <v>10000</v>
      </c>
    </row>
    <row r="189" spans="1:12" ht="30" hidden="1" customHeight="1" x14ac:dyDescent="0.25">
      <c r="A189" s="70"/>
      <c r="B189" s="57"/>
      <c r="C189" s="83"/>
      <c r="D189" s="83"/>
      <c r="E189" s="83"/>
      <c r="F189" s="83"/>
      <c r="G189" s="78"/>
      <c r="H189" s="79"/>
      <c r="I189" s="79"/>
      <c r="J189" s="78"/>
      <c r="K189" s="78"/>
      <c r="L189" s="78"/>
    </row>
    <row r="190" spans="1:12" s="4" customFormat="1" ht="409.6" hidden="1" customHeight="1" x14ac:dyDescent="0.25">
      <c r="A190" s="84" t="s">
        <v>146</v>
      </c>
      <c r="B190" s="84" t="s">
        <v>384</v>
      </c>
      <c r="C190" s="85">
        <f>SUBTOTAL(9,C191:C208)</f>
        <v>0</v>
      </c>
      <c r="D190" s="85">
        <f>SUBTOTAL(9,D191:D208)</f>
        <v>90000</v>
      </c>
      <c r="E190" s="85">
        <f>SUBTOTAL(9,E191:E208)</f>
        <v>1339.07</v>
      </c>
      <c r="F190" s="85">
        <f>G190-D190</f>
        <v>-90000</v>
      </c>
      <c r="G190" s="85">
        <f>SUBTOTAL(9,G191:G208)</f>
        <v>0</v>
      </c>
      <c r="H190" s="86" t="str">
        <f>IF(C190&lt;&gt;0,E190/C190,"-")</f>
        <v>-</v>
      </c>
      <c r="I190" s="86">
        <f>IF(D190&lt;&gt;0,E190/D190,"-")</f>
        <v>1.4878555555555555E-2</v>
      </c>
      <c r="J190" s="85">
        <f>SUBTOTAL(9,J191:J208)</f>
        <v>10000</v>
      </c>
      <c r="K190" s="85">
        <f>SUBTOTAL(9,K191:K208)</f>
        <v>10000</v>
      </c>
      <c r="L190" s="85">
        <f>SUBTOTAL(9,L191:L208)</f>
        <v>10000</v>
      </c>
    </row>
    <row r="191" spans="1:12" ht="30" hidden="1" customHeight="1" x14ac:dyDescent="0.25">
      <c r="A191" s="70"/>
      <c r="B191" s="70"/>
      <c r="C191" s="71"/>
      <c r="D191" s="87"/>
      <c r="E191" s="87"/>
      <c r="F191" s="87"/>
      <c r="G191" s="78"/>
      <c r="H191" s="79"/>
      <c r="I191" s="79"/>
      <c r="J191" s="78"/>
      <c r="K191" s="78"/>
      <c r="L191" s="78"/>
    </row>
    <row r="192" spans="1:12" ht="409.6" hidden="1" customHeight="1" x14ac:dyDescent="0.25">
      <c r="A192" s="88" t="s">
        <v>146</v>
      </c>
      <c r="B192" s="88" t="s">
        <v>384</v>
      </c>
      <c r="C192" s="89">
        <f>SUBTOTAL(9,C193:C207)</f>
        <v>0</v>
      </c>
      <c r="D192" s="89">
        <f>SUBTOTAL(9,D193:D207)</f>
        <v>90000</v>
      </c>
      <c r="E192" s="89">
        <f>SUBTOTAL(9,E193:E207)</f>
        <v>1339.07</v>
      </c>
      <c r="F192" s="89">
        <f>G192-D192</f>
        <v>-90000</v>
      </c>
      <c r="G192" s="89">
        <f>SUBTOTAL(9,G193:G207)</f>
        <v>0</v>
      </c>
      <c r="H192" s="90" t="str">
        <f>IF(C192&lt;&gt;0,E192/C192,"-")</f>
        <v>-</v>
      </c>
      <c r="I192" s="90">
        <f>IF(D192&lt;&gt;0,E192/D192,"-")</f>
        <v>1.4878555555555555E-2</v>
      </c>
      <c r="J192" s="89">
        <f>SUBTOTAL(9,J193:J207)</f>
        <v>10000</v>
      </c>
      <c r="K192" s="89">
        <f>SUBTOTAL(9,K193:K207)</f>
        <v>10000</v>
      </c>
      <c r="L192" s="89">
        <f>SUBTOTAL(9,L193:L207)</f>
        <v>10000</v>
      </c>
    </row>
    <row r="193" spans="1:12" ht="30" hidden="1" customHeight="1" x14ac:dyDescent="0.25">
      <c r="A193" s="70"/>
      <c r="B193" s="70"/>
      <c r="C193" s="71"/>
      <c r="D193" s="91"/>
      <c r="E193" s="91"/>
      <c r="F193" s="91"/>
      <c r="G193" s="78"/>
      <c r="H193" s="79"/>
      <c r="I193" s="79"/>
      <c r="J193" s="78"/>
      <c r="K193" s="78"/>
      <c r="L193" s="78"/>
    </row>
    <row r="194" spans="1:12" ht="409.6" hidden="1" customHeight="1" x14ac:dyDescent="0.25">
      <c r="A194" s="92" t="s">
        <v>146</v>
      </c>
      <c r="B194" s="92" t="s">
        <v>384</v>
      </c>
      <c r="C194" s="93">
        <f>SUBTOTAL(9,C195:C206)</f>
        <v>0</v>
      </c>
      <c r="D194" s="93">
        <f>SUBTOTAL(9,D195:D206)</f>
        <v>90000</v>
      </c>
      <c r="E194" s="93">
        <f>SUBTOTAL(9,E195:E206)</f>
        <v>1339.07</v>
      </c>
      <c r="F194" s="93">
        <f>G194-D194</f>
        <v>-90000</v>
      </c>
      <c r="G194" s="93">
        <f>SUBTOTAL(9,G195:G206)</f>
        <v>0</v>
      </c>
      <c r="H194" s="94" t="str">
        <f>IF(C194&lt;&gt;0,E194/C194,"-")</f>
        <v>-</v>
      </c>
      <c r="I194" s="94">
        <f>IF(D194&lt;&gt;0,E194/D194,"-")</f>
        <v>1.4878555555555555E-2</v>
      </c>
      <c r="J194" s="93">
        <f>SUBTOTAL(9,J195:J206)</f>
        <v>10000</v>
      </c>
      <c r="K194" s="93">
        <f>SUBTOTAL(9,K195:K206)</f>
        <v>10000</v>
      </c>
      <c r="L194" s="93">
        <f>SUBTOTAL(9,L195:L206)</f>
        <v>10000</v>
      </c>
    </row>
    <row r="195" spans="1:12" ht="30" hidden="1" customHeight="1" x14ac:dyDescent="0.25">
      <c r="A195" s="70"/>
      <c r="B195" s="70"/>
      <c r="C195" s="71"/>
      <c r="D195" s="6"/>
      <c r="E195" s="6"/>
      <c r="F195" s="6"/>
      <c r="G195" s="78"/>
      <c r="H195" s="79"/>
      <c r="I195" s="79"/>
      <c r="J195" s="78"/>
      <c r="K195" s="78"/>
      <c r="L195" s="78"/>
    </row>
    <row r="196" spans="1:12" ht="409.6" hidden="1" customHeight="1" x14ac:dyDescent="0.25">
      <c r="A196" s="95" t="s">
        <v>146</v>
      </c>
      <c r="B196" s="95" t="s">
        <v>384</v>
      </c>
      <c r="C196" s="96">
        <f>SUBTOTAL(9,C197:C205)</f>
        <v>0</v>
      </c>
      <c r="D196" s="96">
        <f>SUBTOTAL(9,D197:D205)</f>
        <v>90000</v>
      </c>
      <c r="E196" s="96">
        <f>SUBTOTAL(9,E197:E205)</f>
        <v>1339.07</v>
      </c>
      <c r="F196" s="96">
        <f>G196-D196</f>
        <v>-90000</v>
      </c>
      <c r="G196" s="96">
        <f>SUBTOTAL(9,G197:G205)</f>
        <v>0</v>
      </c>
      <c r="H196" s="97" t="str">
        <f>IF(C196&lt;&gt;0,E196/C196,"-")</f>
        <v>-</v>
      </c>
      <c r="I196" s="97">
        <f>IF(D196&lt;&gt;0,E196/D196,"-")</f>
        <v>1.4878555555555555E-2</v>
      </c>
      <c r="J196" s="96">
        <f>SUBTOTAL(9,J197:J205)</f>
        <v>10000</v>
      </c>
      <c r="K196" s="96">
        <f>SUBTOTAL(9,K197:K205)</f>
        <v>10000</v>
      </c>
      <c r="L196" s="96">
        <f>SUBTOTAL(9,L197:L205)</f>
        <v>10000</v>
      </c>
    </row>
    <row r="197" spans="1:12" ht="30" hidden="1" customHeight="1" x14ac:dyDescent="0.25">
      <c r="A197" s="70"/>
      <c r="B197" s="70"/>
      <c r="C197" s="71"/>
      <c r="D197" s="98"/>
      <c r="E197" s="98"/>
      <c r="F197" s="98"/>
      <c r="G197" s="78"/>
      <c r="H197" s="79"/>
      <c r="I197" s="79"/>
      <c r="J197" s="78"/>
      <c r="K197" s="78"/>
      <c r="L197" s="78"/>
    </row>
    <row r="198" spans="1:12" ht="409.6" hidden="1" customHeight="1" x14ac:dyDescent="0.25">
      <c r="A198" s="99" t="s">
        <v>146</v>
      </c>
      <c r="B198" s="99" t="s">
        <v>384</v>
      </c>
      <c r="C198" s="100">
        <f>SUBTOTAL(9,C199:C204)</f>
        <v>0</v>
      </c>
      <c r="D198" s="100">
        <f>SUBTOTAL(9,D199:D204)</f>
        <v>90000</v>
      </c>
      <c r="E198" s="100">
        <f>SUBTOTAL(9,E199:E204)</f>
        <v>1339.07</v>
      </c>
      <c r="F198" s="100">
        <f>G198-D198</f>
        <v>-90000</v>
      </c>
      <c r="G198" s="100">
        <f>SUBTOTAL(9,G199:G204)</f>
        <v>0</v>
      </c>
      <c r="H198" s="101" t="str">
        <f>IF(C198&lt;&gt;0,E198/C198,"-")</f>
        <v>-</v>
      </c>
      <c r="I198" s="101">
        <f>IF(D198&lt;&gt;0,E198/D198,"-")</f>
        <v>1.4878555555555555E-2</v>
      </c>
      <c r="J198" s="100">
        <f>SUBTOTAL(9,J199:J204)</f>
        <v>10000</v>
      </c>
      <c r="K198" s="100">
        <f>SUBTOTAL(9,K199:K204)</f>
        <v>10000</v>
      </c>
      <c r="L198" s="100">
        <f>SUBTOTAL(9,L199:L204)</f>
        <v>10000</v>
      </c>
    </row>
    <row r="199" spans="1:12" ht="22.5" hidden="1" customHeight="1" x14ac:dyDescent="0.25">
      <c r="A199" s="70"/>
      <c r="B199" s="70"/>
      <c r="C199" s="71"/>
      <c r="D199" s="98"/>
      <c r="E199" s="98"/>
      <c r="F199" s="98"/>
      <c r="G199" s="98"/>
      <c r="H199" s="102"/>
      <c r="I199" s="102"/>
      <c r="J199" s="98"/>
      <c r="K199" s="98"/>
      <c r="L199" s="98"/>
    </row>
    <row r="200" spans="1:12" ht="409.6" hidden="1" customHeight="1" x14ac:dyDescent="0.25">
      <c r="A200" s="103" t="s">
        <v>146</v>
      </c>
      <c r="B200" s="103" t="s">
        <v>384</v>
      </c>
      <c r="C200" s="98">
        <f>SUBTOTAL(9,C201:C203)</f>
        <v>0</v>
      </c>
      <c r="D200" s="98">
        <f>SUBTOTAL(9,D201:D203)</f>
        <v>90000</v>
      </c>
      <c r="E200" s="98">
        <f>SUBTOTAL(9,E201:E203)</f>
        <v>1339.07</v>
      </c>
      <c r="F200" s="98">
        <f>G200-D200</f>
        <v>-90000</v>
      </c>
      <c r="G200" s="98">
        <f>SUBTOTAL(9,G201:G203)</f>
        <v>0</v>
      </c>
      <c r="H200" s="102" t="str">
        <f>IF(C200&lt;&gt;0,E200/C200,"-")</f>
        <v>-</v>
      </c>
      <c r="I200" s="102">
        <f>IF(D200&lt;&gt;0,E200/D200,"-")</f>
        <v>1.4878555555555555E-2</v>
      </c>
      <c r="J200" s="98">
        <f>SUBTOTAL(9,J201:J203)</f>
        <v>10000</v>
      </c>
      <c r="K200" s="98">
        <f>SUBTOTAL(9,K201:K203)</f>
        <v>10000</v>
      </c>
      <c r="L200" s="98">
        <f>SUBTOTAL(9,L201:L203)</f>
        <v>10000</v>
      </c>
    </row>
    <row r="201" spans="1:12" ht="30" hidden="1" customHeight="1" x14ac:dyDescent="0.25">
      <c r="A201" s="70"/>
      <c r="B201" s="70"/>
      <c r="C201" s="71"/>
      <c r="D201" s="104"/>
      <c r="E201" s="104"/>
      <c r="F201" s="104"/>
      <c r="G201" s="78"/>
      <c r="H201" s="79"/>
      <c r="I201" s="79"/>
      <c r="J201" s="78"/>
      <c r="K201" s="78"/>
      <c r="L201" s="78"/>
    </row>
    <row r="202" spans="1:12" ht="15" customHeight="1" x14ac:dyDescent="0.25">
      <c r="A202" s="105" t="s">
        <v>146</v>
      </c>
      <c r="B202" s="105" t="s">
        <v>384</v>
      </c>
      <c r="C202" s="106">
        <v>0</v>
      </c>
      <c r="D202" s="106">
        <v>90000</v>
      </c>
      <c r="E202" s="106">
        <v>1339.07</v>
      </c>
      <c r="F202" s="106">
        <f>G202-D202</f>
        <v>-90000</v>
      </c>
      <c r="G202" s="106"/>
      <c r="H202" s="107" t="str">
        <f>IF(C202&lt;&gt;0,0/C202,"-")</f>
        <v>-</v>
      </c>
      <c r="I202" s="107">
        <f>IF(D202&lt;&gt;0,E202/D202,"-")</f>
        <v>1.4878555555555555E-2</v>
      </c>
      <c r="J202" s="106">
        <v>10000</v>
      </c>
      <c r="K202" s="108">
        <v>10000</v>
      </c>
      <c r="L202" s="108">
        <v>10000</v>
      </c>
    </row>
    <row r="203" spans="1:12" hidden="1" x14ac:dyDescent="0.25">
      <c r="A203" s="70"/>
      <c r="B203" s="70"/>
      <c r="C203" s="71"/>
      <c r="D203" s="106"/>
      <c r="E203" s="106"/>
      <c r="F203" s="106"/>
      <c r="G203" s="106"/>
      <c r="H203" s="107"/>
      <c r="I203" s="107"/>
      <c r="J203" s="106"/>
      <c r="K203" s="106"/>
      <c r="L203" s="106"/>
    </row>
    <row r="204" spans="1:12" hidden="1" x14ac:dyDescent="0.25">
      <c r="A204" s="70"/>
      <c r="B204" s="70"/>
      <c r="C204" s="71"/>
      <c r="D204" s="71"/>
      <c r="E204" s="71"/>
      <c r="F204" s="71"/>
      <c r="G204" s="78"/>
      <c r="H204" s="79"/>
      <c r="I204" s="79"/>
      <c r="J204" s="78"/>
      <c r="K204" s="78"/>
      <c r="L204" s="78"/>
    </row>
    <row r="205" spans="1:12" ht="20.100000000000001" hidden="1" customHeight="1" x14ac:dyDescent="0.25">
      <c r="A205" s="70"/>
      <c r="B205" s="70"/>
      <c r="C205" s="71"/>
      <c r="D205" s="71"/>
      <c r="E205" s="71"/>
      <c r="F205" s="71"/>
      <c r="G205" s="78"/>
      <c r="H205" s="79"/>
      <c r="I205" s="79"/>
      <c r="J205" s="78"/>
      <c r="K205" s="78"/>
      <c r="L205" s="78"/>
    </row>
    <row r="206" spans="1:12" ht="20.100000000000001" hidden="1" customHeight="1" x14ac:dyDescent="0.25">
      <c r="A206" s="70"/>
      <c r="B206" s="70"/>
      <c r="C206" s="71"/>
      <c r="D206" s="71"/>
      <c r="E206" s="71"/>
      <c r="F206" s="71"/>
      <c r="G206" s="78"/>
      <c r="H206" s="79"/>
      <c r="I206" s="79"/>
      <c r="J206" s="78"/>
      <c r="K206" s="78"/>
      <c r="L206" s="78"/>
    </row>
    <row r="207" spans="1:12" ht="20.100000000000001" hidden="1" customHeight="1" x14ac:dyDescent="0.25">
      <c r="A207" s="70"/>
      <c r="B207" s="70"/>
      <c r="C207" s="71"/>
      <c r="D207" s="71"/>
      <c r="E207" s="71"/>
      <c r="F207" s="71"/>
      <c r="G207" s="78"/>
      <c r="H207" s="79"/>
      <c r="I207" s="79"/>
      <c r="J207" s="78"/>
      <c r="K207" s="78"/>
      <c r="L207" s="78"/>
    </row>
    <row r="208" spans="1:12" ht="20.100000000000001" hidden="1" customHeight="1" x14ac:dyDescent="0.25">
      <c r="A208" s="70"/>
      <c r="B208" s="70"/>
      <c r="C208" s="71"/>
      <c r="D208" s="71"/>
      <c r="E208" s="71"/>
      <c r="F208" s="71"/>
      <c r="G208" s="78"/>
      <c r="H208" s="79"/>
      <c r="I208" s="79"/>
      <c r="J208" s="78"/>
      <c r="K208" s="78"/>
      <c r="L208" s="78"/>
    </row>
    <row r="209" spans="1:12" ht="20.100000000000001" hidden="1" customHeight="1" x14ac:dyDescent="0.25">
      <c r="A209" s="70"/>
      <c r="B209" s="70"/>
      <c r="C209" s="71"/>
      <c r="D209" s="71"/>
      <c r="E209" s="71"/>
      <c r="F209" s="71"/>
      <c r="G209" s="78"/>
      <c r="H209" s="79"/>
      <c r="I209" s="79"/>
      <c r="J209" s="78"/>
      <c r="K209" s="78"/>
      <c r="L209" s="78"/>
    </row>
    <row r="210" spans="1:12" hidden="1" x14ac:dyDescent="0.25">
      <c r="A210" s="70"/>
      <c r="B210" s="70"/>
      <c r="C210" s="71"/>
      <c r="D210" s="71"/>
      <c r="E210" s="71"/>
      <c r="F210" s="71"/>
      <c r="G210" s="78"/>
      <c r="H210" s="79"/>
      <c r="I210" s="79"/>
      <c r="J210" s="78"/>
      <c r="K210" s="78"/>
      <c r="L210" s="78"/>
    </row>
    <row r="211" spans="1:12" hidden="1" x14ac:dyDescent="0.25">
      <c r="A211" s="70"/>
      <c r="B211" s="70"/>
      <c r="C211" s="71"/>
      <c r="D211" s="71"/>
      <c r="E211" s="71"/>
      <c r="F211" s="71"/>
      <c r="G211" s="78"/>
      <c r="H211" s="79"/>
      <c r="I211" s="79"/>
      <c r="J211" s="78"/>
      <c r="K211" s="78"/>
      <c r="L211" s="78"/>
    </row>
    <row r="212" spans="1:12" ht="27.75" customHeight="1" x14ac:dyDescent="0.25">
      <c r="A212" s="109" t="s">
        <v>19</v>
      </c>
      <c r="B212" s="109"/>
      <c r="C212" s="110">
        <f>SUBTOTAL(9,C27:C211)</f>
        <v>0</v>
      </c>
      <c r="D212" s="110">
        <f>SUBTOTAL(9,D27:D211)</f>
        <v>105987516</v>
      </c>
      <c r="E212" s="110">
        <f>SUBTOTAL(9,E27:E211)</f>
        <v>5766291.9700000016</v>
      </c>
      <c r="F212" s="110">
        <f>G212-D212</f>
        <v>-105987516</v>
      </c>
      <c r="G212" s="110">
        <f>SUBTOTAL(9,G27:G211)</f>
        <v>0</v>
      </c>
      <c r="H212" s="111" t="str">
        <f>IF(C212&lt;&gt;0,E212/C212,"-")</f>
        <v>-</v>
      </c>
      <c r="I212" s="111">
        <f>IF(D212&lt;&gt;0,E212/D212,"-")</f>
        <v>5.4405388366682746E-2</v>
      </c>
      <c r="J212" s="110">
        <f>SUBTOTAL(9,J27:J211)</f>
        <v>9752545</v>
      </c>
      <c r="K212" s="110">
        <f>SUBTOTAL(9,K27:K211)</f>
        <v>7235000</v>
      </c>
      <c r="L212" s="110">
        <f>SUBTOTAL(9,L27:L211)</f>
        <v>8235000</v>
      </c>
    </row>
    <row r="213" spans="1:12" x14ac:dyDescent="0.25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</row>
    <row r="214" spans="1:12" ht="63.75" customHeight="1" x14ac:dyDescent="0.25">
      <c r="A214" s="128" t="s">
        <v>44</v>
      </c>
      <c r="B214" s="129"/>
      <c r="C214" s="19">
        <f t="shared" ref="C214:L214" si="1">C210</f>
        <v>0</v>
      </c>
      <c r="D214" s="128" t="s">
        <v>44</v>
      </c>
      <c r="E214" s="129"/>
      <c r="F214" s="19">
        <f t="shared" si="1"/>
        <v>0</v>
      </c>
      <c r="G214" s="19">
        <f t="shared" si="1"/>
        <v>0</v>
      </c>
      <c r="H214" s="75">
        <f t="shared" si="1"/>
        <v>0</v>
      </c>
      <c r="I214" s="19" t="s">
        <v>50</v>
      </c>
      <c r="J214" s="19">
        <f t="shared" si="1"/>
        <v>0</v>
      </c>
      <c r="K214" s="19">
        <f t="shared" si="1"/>
        <v>0</v>
      </c>
      <c r="L214" s="19">
        <f t="shared" si="1"/>
        <v>0</v>
      </c>
    </row>
    <row r="215" spans="1:12" s="4" customFormat="1" ht="409.6" hidden="1" customHeight="1" x14ac:dyDescent="0.25">
      <c r="A215" s="76" t="s">
        <v>374</v>
      </c>
      <c r="B215" s="76" t="s">
        <v>375</v>
      </c>
      <c r="C215" s="68">
        <f>SUBTOTAL(9,C216:C239)</f>
        <v>0</v>
      </c>
      <c r="D215" s="68">
        <f>SUBTOTAL(9,D216:D239)</f>
        <v>5726690</v>
      </c>
      <c r="E215" s="68">
        <f>SUBTOTAL(9,E216:E239)</f>
        <v>1753770.7800000005</v>
      </c>
      <c r="F215" s="68">
        <f>G215-D215</f>
        <v>-5726690</v>
      </c>
      <c r="G215" s="68">
        <f>SUBTOTAL(9,G216:G239)</f>
        <v>0</v>
      </c>
      <c r="H215" s="69" t="str">
        <f>IF(C215&lt;&gt;0,E215/C215,"-")</f>
        <v>-</v>
      </c>
      <c r="I215" s="69">
        <f>IF(D215&lt;&gt;0,E215/D215,"-")</f>
        <v>0.30624510493845492</v>
      </c>
      <c r="J215" s="68">
        <f>SUBTOTAL(9,J216:J239)</f>
        <v>5150000</v>
      </c>
      <c r="K215" s="68">
        <f>SUBTOTAL(9,K216:K239)</f>
        <v>5750000</v>
      </c>
      <c r="L215" s="68">
        <f>SUBTOTAL(9,L216:L239)</f>
        <v>5800000</v>
      </c>
    </row>
    <row r="216" spans="1:12" ht="30" hidden="1" customHeight="1" x14ac:dyDescent="0.3">
      <c r="A216" s="77"/>
      <c r="B216" s="77"/>
      <c r="C216" s="64"/>
      <c r="D216" s="64"/>
      <c r="E216" s="64"/>
      <c r="F216" s="64"/>
      <c r="G216" s="78"/>
      <c r="H216" s="79"/>
      <c r="I216" s="79"/>
      <c r="J216" s="78"/>
      <c r="K216" s="78"/>
      <c r="L216" s="78"/>
    </row>
    <row r="217" spans="1:12" s="4" customFormat="1" ht="409.6" hidden="1" customHeight="1" x14ac:dyDescent="0.25">
      <c r="A217" s="80" t="s">
        <v>374</v>
      </c>
      <c r="B217" s="80" t="s">
        <v>375</v>
      </c>
      <c r="C217" s="81">
        <f>SUBTOTAL(9,C218:C238)</f>
        <v>0</v>
      </c>
      <c r="D217" s="81">
        <f>SUBTOTAL(9,D218:D238)</f>
        <v>5726690</v>
      </c>
      <c r="E217" s="81">
        <f>SUBTOTAL(9,E218:E238)</f>
        <v>1753770.7800000005</v>
      </c>
      <c r="F217" s="81">
        <f>G217-D217</f>
        <v>-5726690</v>
      </c>
      <c r="G217" s="81">
        <f>SUBTOTAL(9,G218:G238)</f>
        <v>0</v>
      </c>
      <c r="H217" s="82" t="str">
        <f>IF(C217&lt;&gt;0,E217/C217,"-")</f>
        <v>-</v>
      </c>
      <c r="I217" s="82">
        <f>IF(D217&lt;&gt;0,E217/D217,"-")</f>
        <v>0.30624510493845492</v>
      </c>
      <c r="J217" s="81">
        <f>SUBTOTAL(9,J218:J238)</f>
        <v>5150000</v>
      </c>
      <c r="K217" s="81">
        <f>SUBTOTAL(9,K218:K238)</f>
        <v>5750000</v>
      </c>
      <c r="L217" s="81">
        <f>SUBTOTAL(9,L218:L238)</f>
        <v>5800000</v>
      </c>
    </row>
    <row r="218" spans="1:12" ht="30" hidden="1" customHeight="1" x14ac:dyDescent="0.25">
      <c r="A218" s="70"/>
      <c r="B218" s="57"/>
      <c r="C218" s="83"/>
      <c r="D218" s="83"/>
      <c r="E218" s="83"/>
      <c r="F218" s="83"/>
      <c r="G218" s="78"/>
      <c r="H218" s="79"/>
      <c r="I218" s="79"/>
      <c r="J218" s="78"/>
      <c r="K218" s="78"/>
      <c r="L218" s="78"/>
    </row>
    <row r="219" spans="1:12" s="4" customFormat="1" ht="409.6" hidden="1" customHeight="1" x14ac:dyDescent="0.25">
      <c r="A219" s="84" t="s">
        <v>374</v>
      </c>
      <c r="B219" s="84" t="s">
        <v>375</v>
      </c>
      <c r="C219" s="85">
        <f>SUBTOTAL(9,C220:C237)</f>
        <v>0</v>
      </c>
      <c r="D219" s="85">
        <f>SUBTOTAL(9,D220:D237)</f>
        <v>5726690</v>
      </c>
      <c r="E219" s="85">
        <f>SUBTOTAL(9,E220:E237)</f>
        <v>1753770.7800000005</v>
      </c>
      <c r="F219" s="85">
        <f>G219-D219</f>
        <v>-5726690</v>
      </c>
      <c r="G219" s="85">
        <f>SUBTOTAL(9,G220:G237)</f>
        <v>0</v>
      </c>
      <c r="H219" s="86" t="str">
        <f>IF(C219&lt;&gt;0,E219/C219,"-")</f>
        <v>-</v>
      </c>
      <c r="I219" s="86">
        <f>IF(D219&lt;&gt;0,E219/D219,"-")</f>
        <v>0.30624510493845492</v>
      </c>
      <c r="J219" s="85">
        <f>SUBTOTAL(9,J220:J237)</f>
        <v>5150000</v>
      </c>
      <c r="K219" s="85">
        <f>SUBTOTAL(9,K220:K237)</f>
        <v>5750000</v>
      </c>
      <c r="L219" s="85">
        <f>SUBTOTAL(9,L220:L237)</f>
        <v>5800000</v>
      </c>
    </row>
    <row r="220" spans="1:12" ht="30" hidden="1" customHeight="1" x14ac:dyDescent="0.25">
      <c r="A220" s="70"/>
      <c r="B220" s="70"/>
      <c r="C220" s="71"/>
      <c r="D220" s="87"/>
      <c r="E220" s="87"/>
      <c r="F220" s="87"/>
      <c r="G220" s="78"/>
      <c r="H220" s="79"/>
      <c r="I220" s="79"/>
      <c r="J220" s="78"/>
      <c r="K220" s="78"/>
      <c r="L220" s="78"/>
    </row>
    <row r="221" spans="1:12" ht="409.6" hidden="1" customHeight="1" x14ac:dyDescent="0.25">
      <c r="A221" s="88" t="s">
        <v>374</v>
      </c>
      <c r="B221" s="88" t="s">
        <v>375</v>
      </c>
      <c r="C221" s="89">
        <f>SUBTOTAL(9,C222:C236)</f>
        <v>0</v>
      </c>
      <c r="D221" s="89">
        <f>SUBTOTAL(9,D222:D236)</f>
        <v>5726690</v>
      </c>
      <c r="E221" s="89">
        <f>SUBTOTAL(9,E222:E236)</f>
        <v>1753770.7800000005</v>
      </c>
      <c r="F221" s="89">
        <f>G221-D221</f>
        <v>-5726690</v>
      </c>
      <c r="G221" s="89">
        <f>SUBTOTAL(9,G222:G236)</f>
        <v>0</v>
      </c>
      <c r="H221" s="90" t="str">
        <f>IF(C221&lt;&gt;0,E221/C221,"-")</f>
        <v>-</v>
      </c>
      <c r="I221" s="90">
        <f>IF(D221&lt;&gt;0,E221/D221,"-")</f>
        <v>0.30624510493845492</v>
      </c>
      <c r="J221" s="89">
        <f>SUBTOTAL(9,J222:J236)</f>
        <v>5150000</v>
      </c>
      <c r="K221" s="89">
        <f>SUBTOTAL(9,K222:K236)</f>
        <v>5750000</v>
      </c>
      <c r="L221" s="89">
        <f>SUBTOTAL(9,L222:L236)</f>
        <v>5800000</v>
      </c>
    </row>
    <row r="222" spans="1:12" ht="30" hidden="1" customHeight="1" x14ac:dyDescent="0.25">
      <c r="A222" s="70"/>
      <c r="B222" s="70"/>
      <c r="C222" s="71"/>
      <c r="D222" s="91"/>
      <c r="E222" s="91"/>
      <c r="F222" s="91"/>
      <c r="G222" s="78"/>
      <c r="H222" s="79"/>
      <c r="I222" s="79"/>
      <c r="J222" s="78"/>
      <c r="K222" s="78"/>
      <c r="L222" s="78"/>
    </row>
    <row r="223" spans="1:12" ht="409.6" hidden="1" customHeight="1" x14ac:dyDescent="0.25">
      <c r="A223" s="92" t="s">
        <v>374</v>
      </c>
      <c r="B223" s="92" t="s">
        <v>375</v>
      </c>
      <c r="C223" s="93">
        <f>SUBTOTAL(9,C224:C235)</f>
        <v>0</v>
      </c>
      <c r="D223" s="93">
        <f>SUBTOTAL(9,D224:D235)</f>
        <v>5726690</v>
      </c>
      <c r="E223" s="93">
        <f>SUBTOTAL(9,E224:E235)</f>
        <v>1753770.7800000005</v>
      </c>
      <c r="F223" s="93">
        <f>G223-D223</f>
        <v>-5726690</v>
      </c>
      <c r="G223" s="93">
        <f>SUBTOTAL(9,G224:G235)</f>
        <v>0</v>
      </c>
      <c r="H223" s="94" t="str">
        <f>IF(C223&lt;&gt;0,E223/C223,"-")</f>
        <v>-</v>
      </c>
      <c r="I223" s="94">
        <f>IF(D223&lt;&gt;0,E223/D223,"-")</f>
        <v>0.30624510493845492</v>
      </c>
      <c r="J223" s="93">
        <f>SUBTOTAL(9,J224:J235)</f>
        <v>5150000</v>
      </c>
      <c r="K223" s="93">
        <f>SUBTOTAL(9,K224:K235)</f>
        <v>5750000</v>
      </c>
      <c r="L223" s="93">
        <f>SUBTOTAL(9,L224:L235)</f>
        <v>5800000</v>
      </c>
    </row>
    <row r="224" spans="1:12" ht="30" hidden="1" customHeight="1" x14ac:dyDescent="0.25">
      <c r="A224" s="70"/>
      <c r="B224" s="70"/>
      <c r="C224" s="71"/>
      <c r="D224" s="6"/>
      <c r="E224" s="6"/>
      <c r="F224" s="6"/>
      <c r="G224" s="78"/>
      <c r="H224" s="79"/>
      <c r="I224" s="79"/>
      <c r="J224" s="78"/>
      <c r="K224" s="78"/>
      <c r="L224" s="78"/>
    </row>
    <row r="225" spans="1:12" ht="409.6" hidden="1" customHeight="1" x14ac:dyDescent="0.25">
      <c r="A225" s="95" t="s">
        <v>374</v>
      </c>
      <c r="B225" s="95" t="s">
        <v>375</v>
      </c>
      <c r="C225" s="96">
        <f>SUBTOTAL(9,C226:C234)</f>
        <v>0</v>
      </c>
      <c r="D225" s="96">
        <f>SUBTOTAL(9,D226:D234)</f>
        <v>5726690</v>
      </c>
      <c r="E225" s="96">
        <f>SUBTOTAL(9,E226:E234)</f>
        <v>1753770.7800000005</v>
      </c>
      <c r="F225" s="96">
        <f>G225-D225</f>
        <v>-5726690</v>
      </c>
      <c r="G225" s="96">
        <f>SUBTOTAL(9,G226:G234)</f>
        <v>0</v>
      </c>
      <c r="H225" s="97" t="str">
        <f>IF(C225&lt;&gt;0,E225/C225,"-")</f>
        <v>-</v>
      </c>
      <c r="I225" s="97">
        <f>IF(D225&lt;&gt;0,E225/D225,"-")</f>
        <v>0.30624510493845492</v>
      </c>
      <c r="J225" s="96">
        <f>SUBTOTAL(9,J226:J234)</f>
        <v>5150000</v>
      </c>
      <c r="K225" s="96">
        <f>SUBTOTAL(9,K226:K234)</f>
        <v>5750000</v>
      </c>
      <c r="L225" s="96">
        <f>SUBTOTAL(9,L226:L234)</f>
        <v>5800000</v>
      </c>
    </row>
    <row r="226" spans="1:12" ht="30" hidden="1" customHeight="1" x14ac:dyDescent="0.25">
      <c r="A226" s="70"/>
      <c r="B226" s="70"/>
      <c r="C226" s="71"/>
      <c r="D226" s="98"/>
      <c r="E226" s="98"/>
      <c r="F226" s="98"/>
      <c r="G226" s="78"/>
      <c r="H226" s="79"/>
      <c r="I226" s="79"/>
      <c r="J226" s="78"/>
      <c r="K226" s="78"/>
      <c r="L226" s="78"/>
    </row>
    <row r="227" spans="1:12" ht="409.6" hidden="1" customHeight="1" x14ac:dyDescent="0.25">
      <c r="A227" s="99" t="s">
        <v>374</v>
      </c>
      <c r="B227" s="99" t="s">
        <v>375</v>
      </c>
      <c r="C227" s="100">
        <f>SUBTOTAL(9,C228:C233)</f>
        <v>0</v>
      </c>
      <c r="D227" s="100">
        <f>SUBTOTAL(9,D228:D233)</f>
        <v>5726690</v>
      </c>
      <c r="E227" s="100">
        <f>SUBTOTAL(9,E228:E233)</f>
        <v>1753770.7800000005</v>
      </c>
      <c r="F227" s="100">
        <f>G227-D227</f>
        <v>-5726690</v>
      </c>
      <c r="G227" s="100">
        <f>SUBTOTAL(9,G228:G233)</f>
        <v>0</v>
      </c>
      <c r="H227" s="101" t="str">
        <f>IF(C227&lt;&gt;0,E227/C227,"-")</f>
        <v>-</v>
      </c>
      <c r="I227" s="101">
        <f>IF(D227&lt;&gt;0,E227/D227,"-")</f>
        <v>0.30624510493845492</v>
      </c>
      <c r="J227" s="100">
        <f>SUBTOTAL(9,J228:J233)</f>
        <v>5150000</v>
      </c>
      <c r="K227" s="100">
        <f>SUBTOTAL(9,K228:K233)</f>
        <v>5750000</v>
      </c>
      <c r="L227" s="100">
        <f>SUBTOTAL(9,L228:L233)</f>
        <v>5800000</v>
      </c>
    </row>
    <row r="228" spans="1:12" ht="22.5" hidden="1" customHeight="1" x14ac:dyDescent="0.25">
      <c r="A228" s="70"/>
      <c r="B228" s="70"/>
      <c r="C228" s="71"/>
      <c r="D228" s="98"/>
      <c r="E228" s="98"/>
      <c r="F228" s="98"/>
      <c r="G228" s="98"/>
      <c r="H228" s="102"/>
      <c r="I228" s="102"/>
      <c r="J228" s="98"/>
      <c r="K228" s="98"/>
      <c r="L228" s="98"/>
    </row>
    <row r="229" spans="1:12" ht="409.6" hidden="1" customHeight="1" x14ac:dyDescent="0.25">
      <c r="A229" s="103" t="s">
        <v>374</v>
      </c>
      <c r="B229" s="103" t="s">
        <v>375</v>
      </c>
      <c r="C229" s="98">
        <f>SUBTOTAL(9,C230:C232)</f>
        <v>0</v>
      </c>
      <c r="D229" s="98">
        <f>SUBTOTAL(9,D230:D232)</f>
        <v>5726690</v>
      </c>
      <c r="E229" s="98">
        <f>SUBTOTAL(9,E230:E232)</f>
        <v>1753770.7800000005</v>
      </c>
      <c r="F229" s="98">
        <f>G229-D229</f>
        <v>-5726690</v>
      </c>
      <c r="G229" s="98">
        <f>SUBTOTAL(9,G230:G232)</f>
        <v>0</v>
      </c>
      <c r="H229" s="102" t="str">
        <f>IF(C229&lt;&gt;0,E229/C229,"-")</f>
        <v>-</v>
      </c>
      <c r="I229" s="102">
        <f>IF(D229&lt;&gt;0,E229/D229,"-")</f>
        <v>0.30624510493845492</v>
      </c>
      <c r="J229" s="98">
        <f>SUBTOTAL(9,J230:J232)</f>
        <v>5150000</v>
      </c>
      <c r="K229" s="98">
        <f>SUBTOTAL(9,K230:K232)</f>
        <v>5750000</v>
      </c>
      <c r="L229" s="98">
        <f>SUBTOTAL(9,L230:L232)</f>
        <v>5800000</v>
      </c>
    </row>
    <row r="230" spans="1:12" ht="30" hidden="1" customHeight="1" x14ac:dyDescent="0.25">
      <c r="A230" s="70"/>
      <c r="B230" s="70"/>
      <c r="C230" s="71"/>
      <c r="D230" s="104"/>
      <c r="E230" s="104"/>
      <c r="F230" s="104"/>
      <c r="G230" s="78"/>
      <c r="H230" s="79"/>
      <c r="I230" s="79"/>
      <c r="J230" s="78"/>
      <c r="K230" s="78"/>
      <c r="L230" s="78"/>
    </row>
    <row r="231" spans="1:12" ht="15" customHeight="1" x14ac:dyDescent="0.25">
      <c r="A231" s="105" t="s">
        <v>374</v>
      </c>
      <c r="B231" s="105" t="s">
        <v>375</v>
      </c>
      <c r="C231" s="106">
        <v>0</v>
      </c>
      <c r="D231" s="106">
        <v>5726690</v>
      </c>
      <c r="E231" s="106">
        <v>1753770.7800000005</v>
      </c>
      <c r="F231" s="106">
        <f>G231-D231</f>
        <v>-5726690</v>
      </c>
      <c r="G231" s="106"/>
      <c r="H231" s="107" t="str">
        <f>IF(C231&lt;&gt;0,0/C231,"-")</f>
        <v>-</v>
      </c>
      <c r="I231" s="107">
        <f>IF(D231&lt;&gt;0,E231/D231,"-")</f>
        <v>0.30624510493845492</v>
      </c>
      <c r="J231" s="106">
        <v>5150000</v>
      </c>
      <c r="K231" s="108">
        <v>5750000</v>
      </c>
      <c r="L231" s="108">
        <v>5800000</v>
      </c>
    </row>
    <row r="232" spans="1:12" hidden="1" x14ac:dyDescent="0.25">
      <c r="A232" s="70"/>
      <c r="B232" s="70"/>
      <c r="C232" s="71"/>
      <c r="D232" s="106"/>
      <c r="E232" s="106"/>
      <c r="F232" s="106"/>
      <c r="G232" s="106"/>
      <c r="H232" s="107"/>
      <c r="I232" s="107"/>
      <c r="J232" s="106"/>
      <c r="K232" s="106"/>
      <c r="L232" s="106"/>
    </row>
    <row r="233" spans="1:12" hidden="1" x14ac:dyDescent="0.25">
      <c r="A233" s="70"/>
      <c r="B233" s="70"/>
      <c r="C233" s="71"/>
      <c r="D233" s="71"/>
      <c r="E233" s="71"/>
      <c r="F233" s="71"/>
      <c r="G233" s="78"/>
      <c r="H233" s="79"/>
      <c r="I233" s="79"/>
      <c r="J233" s="78"/>
      <c r="K233" s="78"/>
      <c r="L233" s="78"/>
    </row>
    <row r="234" spans="1:12" ht="20.100000000000001" hidden="1" customHeight="1" x14ac:dyDescent="0.25">
      <c r="A234" s="70"/>
      <c r="B234" s="70"/>
      <c r="C234" s="71"/>
      <c r="D234" s="71"/>
      <c r="E234" s="71"/>
      <c r="F234" s="71"/>
      <c r="G234" s="78"/>
      <c r="H234" s="79"/>
      <c r="I234" s="79"/>
      <c r="J234" s="78"/>
      <c r="K234" s="78"/>
      <c r="L234" s="78"/>
    </row>
    <row r="235" spans="1:12" ht="20.100000000000001" hidden="1" customHeight="1" x14ac:dyDescent="0.25">
      <c r="A235" s="70"/>
      <c r="B235" s="70"/>
      <c r="C235" s="71"/>
      <c r="D235" s="71"/>
      <c r="E235" s="71"/>
      <c r="F235" s="71"/>
      <c r="G235" s="78"/>
      <c r="H235" s="79"/>
      <c r="I235" s="79"/>
      <c r="J235" s="78"/>
      <c r="K235" s="78"/>
      <c r="L235" s="78"/>
    </row>
    <row r="236" spans="1:12" ht="20.100000000000001" hidden="1" customHeight="1" x14ac:dyDescent="0.25">
      <c r="A236" s="70"/>
      <c r="B236" s="70"/>
      <c r="C236" s="71"/>
      <c r="D236" s="71"/>
      <c r="E236" s="71"/>
      <c r="F236" s="71"/>
      <c r="G236" s="78"/>
      <c r="H236" s="79"/>
      <c r="I236" s="79"/>
      <c r="J236" s="78"/>
      <c r="K236" s="78"/>
      <c r="L236" s="78"/>
    </row>
    <row r="237" spans="1:12" ht="20.100000000000001" hidden="1" customHeight="1" x14ac:dyDescent="0.25">
      <c r="A237" s="70"/>
      <c r="B237" s="70"/>
      <c r="C237" s="71"/>
      <c r="D237" s="71"/>
      <c r="E237" s="71"/>
      <c r="F237" s="71"/>
      <c r="G237" s="78"/>
      <c r="H237" s="79"/>
      <c r="I237" s="79"/>
      <c r="J237" s="78"/>
      <c r="K237" s="78"/>
      <c r="L237" s="78"/>
    </row>
    <row r="238" spans="1:12" ht="20.100000000000001" hidden="1" customHeight="1" x14ac:dyDescent="0.25">
      <c r="A238" s="70"/>
      <c r="B238" s="70"/>
      <c r="C238" s="71"/>
      <c r="D238" s="71"/>
      <c r="E238" s="71"/>
      <c r="F238" s="71"/>
      <c r="G238" s="78"/>
      <c r="H238" s="79"/>
      <c r="I238" s="79"/>
      <c r="J238" s="78"/>
      <c r="K238" s="78"/>
      <c r="L238" s="78"/>
    </row>
    <row r="239" spans="1:12" hidden="1" x14ac:dyDescent="0.25">
      <c r="A239" s="70"/>
      <c r="B239" s="70"/>
      <c r="C239" s="71"/>
      <c r="D239" s="71"/>
      <c r="E239" s="71"/>
      <c r="F239" s="71"/>
      <c r="G239" s="78"/>
      <c r="H239" s="79"/>
      <c r="I239" s="79"/>
      <c r="J239" s="78"/>
      <c r="K239" s="78"/>
      <c r="L239" s="78"/>
    </row>
    <row r="240" spans="1:12" s="4" customFormat="1" ht="409.6" hidden="1" customHeight="1" x14ac:dyDescent="0.25">
      <c r="A240" s="76" t="s">
        <v>165</v>
      </c>
      <c r="B240" s="76" t="s">
        <v>376</v>
      </c>
      <c r="C240" s="68">
        <f>SUBTOTAL(9,C241:C264)</f>
        <v>0</v>
      </c>
      <c r="D240" s="68">
        <f>SUBTOTAL(9,D241:D264)</f>
        <v>10000</v>
      </c>
      <c r="E240" s="68">
        <f>SUBTOTAL(9,E241:E264)</f>
        <v>0</v>
      </c>
      <c r="F240" s="68">
        <f>G240-D240</f>
        <v>-10000</v>
      </c>
      <c r="G240" s="68">
        <f>SUBTOTAL(9,G241:G264)</f>
        <v>0</v>
      </c>
      <c r="H240" s="69" t="str">
        <f>IF(C240&lt;&gt;0,E240/C240,"-")</f>
        <v>-</v>
      </c>
      <c r="I240" s="69">
        <f>IF(D240&lt;&gt;0,E240/D240,"-")</f>
        <v>0</v>
      </c>
      <c r="J240" s="68">
        <f>SUBTOTAL(9,J241:J264)</f>
        <v>10000</v>
      </c>
      <c r="K240" s="68">
        <f>SUBTOTAL(9,K241:K264)</f>
        <v>10000</v>
      </c>
      <c r="L240" s="68">
        <f>SUBTOTAL(9,L241:L264)</f>
        <v>10000</v>
      </c>
    </row>
    <row r="241" spans="1:12" ht="30" hidden="1" customHeight="1" x14ac:dyDescent="0.3">
      <c r="A241" s="77"/>
      <c r="B241" s="77"/>
      <c r="C241" s="64"/>
      <c r="D241" s="64"/>
      <c r="E241" s="64"/>
      <c r="F241" s="64"/>
      <c r="G241" s="78"/>
      <c r="H241" s="79"/>
      <c r="I241" s="79"/>
      <c r="J241" s="78"/>
      <c r="K241" s="78"/>
      <c r="L241" s="78"/>
    </row>
    <row r="242" spans="1:12" s="4" customFormat="1" ht="409.6" hidden="1" customHeight="1" x14ac:dyDescent="0.25">
      <c r="A242" s="80" t="s">
        <v>165</v>
      </c>
      <c r="B242" s="80" t="s">
        <v>376</v>
      </c>
      <c r="C242" s="81">
        <f>SUBTOTAL(9,C243:C263)</f>
        <v>0</v>
      </c>
      <c r="D242" s="81">
        <f>SUBTOTAL(9,D243:D263)</f>
        <v>10000</v>
      </c>
      <c r="E242" s="81">
        <f>SUBTOTAL(9,E243:E263)</f>
        <v>0</v>
      </c>
      <c r="F242" s="81">
        <f>G242-D242</f>
        <v>-10000</v>
      </c>
      <c r="G242" s="81">
        <f>SUBTOTAL(9,G243:G263)</f>
        <v>0</v>
      </c>
      <c r="H242" s="82" t="str">
        <f>IF(C242&lt;&gt;0,E242/C242,"-")</f>
        <v>-</v>
      </c>
      <c r="I242" s="82">
        <f>IF(D242&lt;&gt;0,E242/D242,"-")</f>
        <v>0</v>
      </c>
      <c r="J242" s="81">
        <f>SUBTOTAL(9,J243:J263)</f>
        <v>10000</v>
      </c>
      <c r="K242" s="81">
        <f>SUBTOTAL(9,K243:K263)</f>
        <v>10000</v>
      </c>
      <c r="L242" s="81">
        <f>SUBTOTAL(9,L243:L263)</f>
        <v>10000</v>
      </c>
    </row>
    <row r="243" spans="1:12" ht="30" hidden="1" customHeight="1" x14ac:dyDescent="0.25">
      <c r="A243" s="70"/>
      <c r="B243" s="57"/>
      <c r="C243" s="83"/>
      <c r="D243" s="83"/>
      <c r="E243" s="83"/>
      <c r="F243" s="83"/>
      <c r="G243" s="78"/>
      <c r="H243" s="79"/>
      <c r="I243" s="79"/>
      <c r="J243" s="78"/>
      <c r="K243" s="78"/>
      <c r="L243" s="78"/>
    </row>
    <row r="244" spans="1:12" s="4" customFormat="1" ht="409.6" hidden="1" customHeight="1" x14ac:dyDescent="0.25">
      <c r="A244" s="84" t="s">
        <v>165</v>
      </c>
      <c r="B244" s="84" t="s">
        <v>376</v>
      </c>
      <c r="C244" s="85">
        <f>SUBTOTAL(9,C245:C262)</f>
        <v>0</v>
      </c>
      <c r="D244" s="85">
        <f>SUBTOTAL(9,D245:D262)</f>
        <v>10000</v>
      </c>
      <c r="E244" s="85">
        <f>SUBTOTAL(9,E245:E262)</f>
        <v>0</v>
      </c>
      <c r="F244" s="85">
        <f>G244-D244</f>
        <v>-10000</v>
      </c>
      <c r="G244" s="85">
        <f>SUBTOTAL(9,G245:G262)</f>
        <v>0</v>
      </c>
      <c r="H244" s="86" t="str">
        <f>IF(C244&lt;&gt;0,E244/C244,"-")</f>
        <v>-</v>
      </c>
      <c r="I244" s="86">
        <f>IF(D244&lt;&gt;0,E244/D244,"-")</f>
        <v>0</v>
      </c>
      <c r="J244" s="85">
        <f>SUBTOTAL(9,J245:J262)</f>
        <v>10000</v>
      </c>
      <c r="K244" s="85">
        <f>SUBTOTAL(9,K245:K262)</f>
        <v>10000</v>
      </c>
      <c r="L244" s="85">
        <f>SUBTOTAL(9,L245:L262)</f>
        <v>10000</v>
      </c>
    </row>
    <row r="245" spans="1:12" ht="30" hidden="1" customHeight="1" x14ac:dyDescent="0.25">
      <c r="A245" s="70"/>
      <c r="B245" s="70"/>
      <c r="C245" s="71"/>
      <c r="D245" s="87"/>
      <c r="E245" s="87"/>
      <c r="F245" s="87"/>
      <c r="G245" s="78"/>
      <c r="H245" s="79"/>
      <c r="I245" s="79"/>
      <c r="J245" s="78"/>
      <c r="K245" s="78"/>
      <c r="L245" s="78"/>
    </row>
    <row r="246" spans="1:12" ht="409.6" hidden="1" customHeight="1" x14ac:dyDescent="0.25">
      <c r="A246" s="88" t="s">
        <v>165</v>
      </c>
      <c r="B246" s="88" t="s">
        <v>376</v>
      </c>
      <c r="C246" s="89">
        <f>SUBTOTAL(9,C247:C261)</f>
        <v>0</v>
      </c>
      <c r="D246" s="89">
        <f>SUBTOTAL(9,D247:D261)</f>
        <v>10000</v>
      </c>
      <c r="E246" s="89">
        <f>SUBTOTAL(9,E247:E261)</f>
        <v>0</v>
      </c>
      <c r="F246" s="89">
        <f>G246-D246</f>
        <v>-10000</v>
      </c>
      <c r="G246" s="89">
        <f>SUBTOTAL(9,G247:G261)</f>
        <v>0</v>
      </c>
      <c r="H246" s="90" t="str">
        <f>IF(C246&lt;&gt;0,E246/C246,"-")</f>
        <v>-</v>
      </c>
      <c r="I246" s="90">
        <f>IF(D246&lt;&gt;0,E246/D246,"-")</f>
        <v>0</v>
      </c>
      <c r="J246" s="89">
        <f>SUBTOTAL(9,J247:J261)</f>
        <v>10000</v>
      </c>
      <c r="K246" s="89">
        <f>SUBTOTAL(9,K247:K261)</f>
        <v>10000</v>
      </c>
      <c r="L246" s="89">
        <f>SUBTOTAL(9,L247:L261)</f>
        <v>10000</v>
      </c>
    </row>
    <row r="247" spans="1:12" ht="30" hidden="1" customHeight="1" x14ac:dyDescent="0.25">
      <c r="A247" s="70"/>
      <c r="B247" s="70"/>
      <c r="C247" s="71"/>
      <c r="D247" s="91"/>
      <c r="E247" s="91"/>
      <c r="F247" s="91"/>
      <c r="G247" s="78"/>
      <c r="H247" s="79"/>
      <c r="I247" s="79"/>
      <c r="J247" s="78"/>
      <c r="K247" s="78"/>
      <c r="L247" s="78"/>
    </row>
    <row r="248" spans="1:12" ht="409.6" hidden="1" customHeight="1" x14ac:dyDescent="0.25">
      <c r="A248" s="92" t="s">
        <v>165</v>
      </c>
      <c r="B248" s="92" t="s">
        <v>376</v>
      </c>
      <c r="C248" s="93">
        <f>SUBTOTAL(9,C249:C260)</f>
        <v>0</v>
      </c>
      <c r="D248" s="93">
        <f>SUBTOTAL(9,D249:D260)</f>
        <v>10000</v>
      </c>
      <c r="E248" s="93">
        <f>SUBTOTAL(9,E249:E260)</f>
        <v>0</v>
      </c>
      <c r="F248" s="93">
        <f>G248-D248</f>
        <v>-10000</v>
      </c>
      <c r="G248" s="93">
        <f>SUBTOTAL(9,G249:G260)</f>
        <v>0</v>
      </c>
      <c r="H248" s="94" t="str">
        <f>IF(C248&lt;&gt;0,E248/C248,"-")</f>
        <v>-</v>
      </c>
      <c r="I248" s="94">
        <f>IF(D248&lt;&gt;0,E248/D248,"-")</f>
        <v>0</v>
      </c>
      <c r="J248" s="93">
        <f>SUBTOTAL(9,J249:J260)</f>
        <v>10000</v>
      </c>
      <c r="K248" s="93">
        <f>SUBTOTAL(9,K249:K260)</f>
        <v>10000</v>
      </c>
      <c r="L248" s="93">
        <f>SUBTOTAL(9,L249:L260)</f>
        <v>10000</v>
      </c>
    </row>
    <row r="249" spans="1:12" ht="30" hidden="1" customHeight="1" x14ac:dyDescent="0.25">
      <c r="A249" s="70"/>
      <c r="B249" s="70"/>
      <c r="C249" s="71"/>
      <c r="D249" s="6"/>
      <c r="E249" s="6"/>
      <c r="F249" s="6"/>
      <c r="G249" s="78"/>
      <c r="H249" s="79"/>
      <c r="I249" s="79"/>
      <c r="J249" s="78"/>
      <c r="K249" s="78"/>
      <c r="L249" s="78"/>
    </row>
    <row r="250" spans="1:12" ht="409.6" hidden="1" customHeight="1" x14ac:dyDescent="0.25">
      <c r="A250" s="95" t="s">
        <v>165</v>
      </c>
      <c r="B250" s="95" t="s">
        <v>376</v>
      </c>
      <c r="C250" s="96">
        <f>SUBTOTAL(9,C251:C259)</f>
        <v>0</v>
      </c>
      <c r="D250" s="96">
        <f>SUBTOTAL(9,D251:D259)</f>
        <v>10000</v>
      </c>
      <c r="E250" s="96">
        <f>SUBTOTAL(9,E251:E259)</f>
        <v>0</v>
      </c>
      <c r="F250" s="96">
        <f>G250-D250</f>
        <v>-10000</v>
      </c>
      <c r="G250" s="96">
        <f>SUBTOTAL(9,G251:G259)</f>
        <v>0</v>
      </c>
      <c r="H250" s="97" t="str">
        <f>IF(C250&lt;&gt;0,E250/C250,"-")</f>
        <v>-</v>
      </c>
      <c r="I250" s="97">
        <f>IF(D250&lt;&gt;0,E250/D250,"-")</f>
        <v>0</v>
      </c>
      <c r="J250" s="96">
        <f>SUBTOTAL(9,J251:J259)</f>
        <v>10000</v>
      </c>
      <c r="K250" s="96">
        <f>SUBTOTAL(9,K251:K259)</f>
        <v>10000</v>
      </c>
      <c r="L250" s="96">
        <f>SUBTOTAL(9,L251:L259)</f>
        <v>10000</v>
      </c>
    </row>
    <row r="251" spans="1:12" ht="30" hidden="1" customHeight="1" x14ac:dyDescent="0.25">
      <c r="A251" s="70"/>
      <c r="B251" s="70"/>
      <c r="C251" s="71"/>
      <c r="D251" s="98"/>
      <c r="E251" s="98"/>
      <c r="F251" s="98"/>
      <c r="G251" s="78"/>
      <c r="H251" s="79"/>
      <c r="I251" s="79"/>
      <c r="J251" s="78"/>
      <c r="K251" s="78"/>
      <c r="L251" s="78"/>
    </row>
    <row r="252" spans="1:12" ht="409.6" hidden="1" customHeight="1" x14ac:dyDescent="0.25">
      <c r="A252" s="99" t="s">
        <v>165</v>
      </c>
      <c r="B252" s="99" t="s">
        <v>376</v>
      </c>
      <c r="C252" s="100">
        <f>SUBTOTAL(9,C253:C258)</f>
        <v>0</v>
      </c>
      <c r="D252" s="100">
        <f>SUBTOTAL(9,D253:D258)</f>
        <v>10000</v>
      </c>
      <c r="E252" s="100">
        <f>SUBTOTAL(9,E253:E258)</f>
        <v>0</v>
      </c>
      <c r="F252" s="100">
        <f>G252-D252</f>
        <v>-10000</v>
      </c>
      <c r="G252" s="100">
        <f>SUBTOTAL(9,G253:G258)</f>
        <v>0</v>
      </c>
      <c r="H252" s="101" t="str">
        <f>IF(C252&lt;&gt;0,E252/C252,"-")</f>
        <v>-</v>
      </c>
      <c r="I252" s="101">
        <f>IF(D252&lt;&gt;0,E252/D252,"-")</f>
        <v>0</v>
      </c>
      <c r="J252" s="100">
        <f>SUBTOTAL(9,J253:J258)</f>
        <v>10000</v>
      </c>
      <c r="K252" s="100">
        <f>SUBTOTAL(9,K253:K258)</f>
        <v>10000</v>
      </c>
      <c r="L252" s="100">
        <f>SUBTOTAL(9,L253:L258)</f>
        <v>10000</v>
      </c>
    </row>
    <row r="253" spans="1:12" ht="22.5" hidden="1" customHeight="1" x14ac:dyDescent="0.25">
      <c r="A253" s="70"/>
      <c r="B253" s="70"/>
      <c r="C253" s="71"/>
      <c r="D253" s="98"/>
      <c r="E253" s="98"/>
      <c r="F253" s="98"/>
      <c r="G253" s="98"/>
      <c r="H253" s="102"/>
      <c r="I253" s="102"/>
      <c r="J253" s="98"/>
      <c r="K253" s="98"/>
      <c r="L253" s="98"/>
    </row>
    <row r="254" spans="1:12" ht="409.6" hidden="1" customHeight="1" x14ac:dyDescent="0.25">
      <c r="A254" s="103" t="s">
        <v>165</v>
      </c>
      <c r="B254" s="103" t="s">
        <v>376</v>
      </c>
      <c r="C254" s="98">
        <f>SUBTOTAL(9,C255:C257)</f>
        <v>0</v>
      </c>
      <c r="D254" s="98">
        <f>SUBTOTAL(9,D255:D257)</f>
        <v>10000</v>
      </c>
      <c r="E254" s="98">
        <f>SUBTOTAL(9,E255:E257)</f>
        <v>0</v>
      </c>
      <c r="F254" s="98">
        <f>G254-D254</f>
        <v>-10000</v>
      </c>
      <c r="G254" s="98">
        <f>SUBTOTAL(9,G255:G257)</f>
        <v>0</v>
      </c>
      <c r="H254" s="102" t="str">
        <f>IF(C254&lt;&gt;0,E254/C254,"-")</f>
        <v>-</v>
      </c>
      <c r="I254" s="102">
        <f>IF(D254&lt;&gt;0,E254/D254,"-")</f>
        <v>0</v>
      </c>
      <c r="J254" s="98">
        <f>SUBTOTAL(9,J255:J257)</f>
        <v>10000</v>
      </c>
      <c r="K254" s="98">
        <f>SUBTOTAL(9,K255:K257)</f>
        <v>10000</v>
      </c>
      <c r="L254" s="98">
        <f>SUBTOTAL(9,L255:L257)</f>
        <v>10000</v>
      </c>
    </row>
    <row r="255" spans="1:12" ht="30" hidden="1" customHeight="1" x14ac:dyDescent="0.25">
      <c r="A255" s="70"/>
      <c r="B255" s="70"/>
      <c r="C255" s="71"/>
      <c r="D255" s="104"/>
      <c r="E255" s="104"/>
      <c r="F255" s="104"/>
      <c r="G255" s="78"/>
      <c r="H255" s="79"/>
      <c r="I255" s="79"/>
      <c r="J255" s="78"/>
      <c r="K255" s="78"/>
      <c r="L255" s="78"/>
    </row>
    <row r="256" spans="1:12" ht="15" customHeight="1" x14ac:dyDescent="0.25">
      <c r="A256" s="105" t="s">
        <v>165</v>
      </c>
      <c r="B256" s="105" t="s">
        <v>376</v>
      </c>
      <c r="C256" s="106">
        <v>0</v>
      </c>
      <c r="D256" s="106">
        <v>10000</v>
      </c>
      <c r="E256" s="106">
        <v>0</v>
      </c>
      <c r="F256" s="106">
        <f>G256-D256</f>
        <v>-10000</v>
      </c>
      <c r="G256" s="106"/>
      <c r="H256" s="107" t="str">
        <f>IF(C256&lt;&gt;0,0/C256,"-")</f>
        <v>-</v>
      </c>
      <c r="I256" s="107">
        <f>IF(D256&lt;&gt;0,E256/D256,"-")</f>
        <v>0</v>
      </c>
      <c r="J256" s="106">
        <v>10000</v>
      </c>
      <c r="K256" s="108">
        <v>10000</v>
      </c>
      <c r="L256" s="108">
        <v>10000</v>
      </c>
    </row>
    <row r="257" spans="1:12" hidden="1" x14ac:dyDescent="0.25">
      <c r="A257" s="70"/>
      <c r="B257" s="70"/>
      <c r="C257" s="71"/>
      <c r="D257" s="106"/>
      <c r="E257" s="106"/>
      <c r="F257" s="106"/>
      <c r="G257" s="106"/>
      <c r="H257" s="107"/>
      <c r="I257" s="107"/>
      <c r="J257" s="106"/>
      <c r="K257" s="106"/>
      <c r="L257" s="106"/>
    </row>
    <row r="258" spans="1:12" hidden="1" x14ac:dyDescent="0.25">
      <c r="A258" s="70"/>
      <c r="B258" s="70"/>
      <c r="C258" s="71"/>
      <c r="D258" s="71"/>
      <c r="E258" s="71"/>
      <c r="F258" s="71"/>
      <c r="G258" s="78"/>
      <c r="H258" s="79"/>
      <c r="I258" s="79"/>
      <c r="J258" s="78"/>
      <c r="K258" s="78"/>
      <c r="L258" s="78"/>
    </row>
    <row r="259" spans="1:12" ht="20.100000000000001" hidden="1" customHeight="1" x14ac:dyDescent="0.25">
      <c r="A259" s="70"/>
      <c r="B259" s="70"/>
      <c r="C259" s="71"/>
      <c r="D259" s="71"/>
      <c r="E259" s="71"/>
      <c r="F259" s="71"/>
      <c r="G259" s="78"/>
      <c r="H259" s="79"/>
      <c r="I259" s="79"/>
      <c r="J259" s="78"/>
      <c r="K259" s="78"/>
      <c r="L259" s="78"/>
    </row>
    <row r="260" spans="1:12" ht="20.100000000000001" hidden="1" customHeight="1" x14ac:dyDescent="0.25">
      <c r="A260" s="70"/>
      <c r="B260" s="70"/>
      <c r="C260" s="71"/>
      <c r="D260" s="71"/>
      <c r="E260" s="71"/>
      <c r="F260" s="71"/>
      <c r="G260" s="78"/>
      <c r="H260" s="79"/>
      <c r="I260" s="79"/>
      <c r="J260" s="78"/>
      <c r="K260" s="78"/>
      <c r="L260" s="78"/>
    </row>
    <row r="261" spans="1:12" ht="20.100000000000001" hidden="1" customHeight="1" x14ac:dyDescent="0.25">
      <c r="A261" s="70"/>
      <c r="B261" s="70"/>
      <c r="C261" s="71"/>
      <c r="D261" s="71"/>
      <c r="E261" s="71"/>
      <c r="F261" s="71"/>
      <c r="G261" s="78"/>
      <c r="H261" s="79"/>
      <c r="I261" s="79"/>
      <c r="J261" s="78"/>
      <c r="K261" s="78"/>
      <c r="L261" s="78"/>
    </row>
    <row r="262" spans="1:12" ht="20.100000000000001" hidden="1" customHeight="1" x14ac:dyDescent="0.25">
      <c r="A262" s="70"/>
      <c r="B262" s="70"/>
      <c r="C262" s="71"/>
      <c r="D262" s="71"/>
      <c r="E262" s="71"/>
      <c r="F262" s="71"/>
      <c r="G262" s="78"/>
      <c r="H262" s="79"/>
      <c r="I262" s="79"/>
      <c r="J262" s="78"/>
      <c r="K262" s="78"/>
      <c r="L262" s="78"/>
    </row>
    <row r="263" spans="1:12" ht="20.100000000000001" hidden="1" customHeight="1" x14ac:dyDescent="0.25">
      <c r="A263" s="70"/>
      <c r="B263" s="70"/>
      <c r="C263" s="71"/>
      <c r="D263" s="71"/>
      <c r="E263" s="71"/>
      <c r="F263" s="71"/>
      <c r="G263" s="78"/>
      <c r="H263" s="79"/>
      <c r="I263" s="79"/>
      <c r="J263" s="78"/>
      <c r="K263" s="78"/>
      <c r="L263" s="78"/>
    </row>
    <row r="264" spans="1:12" hidden="1" x14ac:dyDescent="0.25">
      <c r="A264" s="70"/>
      <c r="B264" s="70"/>
      <c r="C264" s="71"/>
      <c r="D264" s="71"/>
      <c r="E264" s="71"/>
      <c r="F264" s="71"/>
      <c r="G264" s="78"/>
      <c r="H264" s="79"/>
      <c r="I264" s="79"/>
      <c r="J264" s="78"/>
      <c r="K264" s="78"/>
      <c r="L264" s="78"/>
    </row>
    <row r="265" spans="1:12" s="4" customFormat="1" ht="409.6" hidden="1" customHeight="1" x14ac:dyDescent="0.25">
      <c r="A265" s="76" t="s">
        <v>377</v>
      </c>
      <c r="B265" s="76" t="s">
        <v>378</v>
      </c>
      <c r="C265" s="68">
        <f>SUBTOTAL(9,C266:C289)</f>
        <v>0</v>
      </c>
      <c r="D265" s="68">
        <f>SUBTOTAL(9,D266:D289)</f>
        <v>255000</v>
      </c>
      <c r="E265" s="68">
        <f>SUBTOTAL(9,E266:E289)</f>
        <v>0</v>
      </c>
      <c r="F265" s="68">
        <f>G265-D265</f>
        <v>-255000</v>
      </c>
      <c r="G265" s="68">
        <f>SUBTOTAL(9,G266:G289)</f>
        <v>0</v>
      </c>
      <c r="H265" s="69" t="str">
        <f>IF(C265&lt;&gt;0,E265/C265,"-")</f>
        <v>-</v>
      </c>
      <c r="I265" s="69">
        <f>IF(D265&lt;&gt;0,E265/D265,"-")</f>
        <v>0</v>
      </c>
      <c r="J265" s="68">
        <f>SUBTOTAL(9,J266:J289)</f>
        <v>300000</v>
      </c>
      <c r="K265" s="68">
        <f>SUBTOTAL(9,K266:K289)</f>
        <v>300000</v>
      </c>
      <c r="L265" s="68">
        <f>SUBTOTAL(9,L266:L289)</f>
        <v>300000</v>
      </c>
    </row>
    <row r="266" spans="1:12" ht="30" hidden="1" customHeight="1" x14ac:dyDescent="0.3">
      <c r="A266" s="77"/>
      <c r="B266" s="77"/>
      <c r="C266" s="64"/>
      <c r="D266" s="64"/>
      <c r="E266" s="64"/>
      <c r="F266" s="64"/>
      <c r="G266" s="78"/>
      <c r="H266" s="79"/>
      <c r="I266" s="79"/>
      <c r="J266" s="78"/>
      <c r="K266" s="78"/>
      <c r="L266" s="78"/>
    </row>
    <row r="267" spans="1:12" s="4" customFormat="1" ht="409.6" hidden="1" customHeight="1" x14ac:dyDescent="0.25">
      <c r="A267" s="80" t="s">
        <v>377</v>
      </c>
      <c r="B267" s="80" t="s">
        <v>378</v>
      </c>
      <c r="C267" s="81">
        <f>SUBTOTAL(9,C268:C288)</f>
        <v>0</v>
      </c>
      <c r="D267" s="81">
        <f>SUBTOTAL(9,D268:D288)</f>
        <v>255000</v>
      </c>
      <c r="E267" s="81">
        <f>SUBTOTAL(9,E268:E288)</f>
        <v>0</v>
      </c>
      <c r="F267" s="81">
        <f>G267-D267</f>
        <v>-255000</v>
      </c>
      <c r="G267" s="81">
        <f>SUBTOTAL(9,G268:G288)</f>
        <v>0</v>
      </c>
      <c r="H267" s="82" t="str">
        <f>IF(C267&lt;&gt;0,E267/C267,"-")</f>
        <v>-</v>
      </c>
      <c r="I267" s="82">
        <f>IF(D267&lt;&gt;0,E267/D267,"-")</f>
        <v>0</v>
      </c>
      <c r="J267" s="81">
        <f>SUBTOTAL(9,J268:J288)</f>
        <v>300000</v>
      </c>
      <c r="K267" s="81">
        <f>SUBTOTAL(9,K268:K288)</f>
        <v>300000</v>
      </c>
      <c r="L267" s="81">
        <f>SUBTOTAL(9,L268:L288)</f>
        <v>300000</v>
      </c>
    </row>
    <row r="268" spans="1:12" ht="30" hidden="1" customHeight="1" x14ac:dyDescent="0.25">
      <c r="A268" s="70"/>
      <c r="B268" s="57"/>
      <c r="C268" s="83"/>
      <c r="D268" s="83"/>
      <c r="E268" s="83"/>
      <c r="F268" s="83"/>
      <c r="G268" s="78"/>
      <c r="H268" s="79"/>
      <c r="I268" s="79"/>
      <c r="J268" s="78"/>
      <c r="K268" s="78"/>
      <c r="L268" s="78"/>
    </row>
    <row r="269" spans="1:12" s="4" customFormat="1" ht="409.6" hidden="1" customHeight="1" x14ac:dyDescent="0.25">
      <c r="A269" s="84" t="s">
        <v>377</v>
      </c>
      <c r="B269" s="84" t="s">
        <v>378</v>
      </c>
      <c r="C269" s="85">
        <f>SUBTOTAL(9,C270:C287)</f>
        <v>0</v>
      </c>
      <c r="D269" s="85">
        <f>SUBTOTAL(9,D270:D287)</f>
        <v>255000</v>
      </c>
      <c r="E269" s="85">
        <f>SUBTOTAL(9,E270:E287)</f>
        <v>0</v>
      </c>
      <c r="F269" s="85">
        <f>G269-D269</f>
        <v>-255000</v>
      </c>
      <c r="G269" s="85">
        <f>SUBTOTAL(9,G270:G287)</f>
        <v>0</v>
      </c>
      <c r="H269" s="86" t="str">
        <f>IF(C269&lt;&gt;0,E269/C269,"-")</f>
        <v>-</v>
      </c>
      <c r="I269" s="86">
        <f>IF(D269&lt;&gt;0,E269/D269,"-")</f>
        <v>0</v>
      </c>
      <c r="J269" s="85">
        <f>SUBTOTAL(9,J270:J287)</f>
        <v>300000</v>
      </c>
      <c r="K269" s="85">
        <f>SUBTOTAL(9,K270:K287)</f>
        <v>300000</v>
      </c>
      <c r="L269" s="85">
        <f>SUBTOTAL(9,L270:L287)</f>
        <v>300000</v>
      </c>
    </row>
    <row r="270" spans="1:12" ht="30" hidden="1" customHeight="1" x14ac:dyDescent="0.25">
      <c r="A270" s="70"/>
      <c r="B270" s="70"/>
      <c r="C270" s="71"/>
      <c r="D270" s="87"/>
      <c r="E270" s="87"/>
      <c r="F270" s="87"/>
      <c r="G270" s="78"/>
      <c r="H270" s="79"/>
      <c r="I270" s="79"/>
      <c r="J270" s="78"/>
      <c r="K270" s="78"/>
      <c r="L270" s="78"/>
    </row>
    <row r="271" spans="1:12" ht="409.6" hidden="1" customHeight="1" x14ac:dyDescent="0.25">
      <c r="A271" s="88" t="s">
        <v>377</v>
      </c>
      <c r="B271" s="88" t="s">
        <v>378</v>
      </c>
      <c r="C271" s="89">
        <f>SUBTOTAL(9,C272:C286)</f>
        <v>0</v>
      </c>
      <c r="D271" s="89">
        <f>SUBTOTAL(9,D272:D286)</f>
        <v>255000</v>
      </c>
      <c r="E271" s="89">
        <f>SUBTOTAL(9,E272:E286)</f>
        <v>0</v>
      </c>
      <c r="F271" s="89">
        <f>G271-D271</f>
        <v>-255000</v>
      </c>
      <c r="G271" s="89">
        <f>SUBTOTAL(9,G272:G286)</f>
        <v>0</v>
      </c>
      <c r="H271" s="90" t="str">
        <f>IF(C271&lt;&gt;0,E271/C271,"-")</f>
        <v>-</v>
      </c>
      <c r="I271" s="90">
        <f>IF(D271&lt;&gt;0,E271/D271,"-")</f>
        <v>0</v>
      </c>
      <c r="J271" s="89">
        <f>SUBTOTAL(9,J272:J286)</f>
        <v>300000</v>
      </c>
      <c r="K271" s="89">
        <f>SUBTOTAL(9,K272:K286)</f>
        <v>300000</v>
      </c>
      <c r="L271" s="89">
        <f>SUBTOTAL(9,L272:L286)</f>
        <v>300000</v>
      </c>
    </row>
    <row r="272" spans="1:12" ht="30" hidden="1" customHeight="1" x14ac:dyDescent="0.25">
      <c r="A272" s="70"/>
      <c r="B272" s="70"/>
      <c r="C272" s="71"/>
      <c r="D272" s="91"/>
      <c r="E272" s="91"/>
      <c r="F272" s="91"/>
      <c r="G272" s="78"/>
      <c r="H272" s="79"/>
      <c r="I272" s="79"/>
      <c r="J272" s="78"/>
      <c r="K272" s="78"/>
      <c r="L272" s="78"/>
    </row>
    <row r="273" spans="1:12" ht="409.6" hidden="1" customHeight="1" x14ac:dyDescent="0.25">
      <c r="A273" s="92" t="s">
        <v>377</v>
      </c>
      <c r="B273" s="92" t="s">
        <v>378</v>
      </c>
      <c r="C273" s="93">
        <f>SUBTOTAL(9,C274:C285)</f>
        <v>0</v>
      </c>
      <c r="D273" s="93">
        <f>SUBTOTAL(9,D274:D285)</f>
        <v>255000</v>
      </c>
      <c r="E273" s="93">
        <f>SUBTOTAL(9,E274:E285)</f>
        <v>0</v>
      </c>
      <c r="F273" s="93">
        <f>G273-D273</f>
        <v>-255000</v>
      </c>
      <c r="G273" s="93">
        <f>SUBTOTAL(9,G274:G285)</f>
        <v>0</v>
      </c>
      <c r="H273" s="94" t="str">
        <f>IF(C273&lt;&gt;0,E273/C273,"-")</f>
        <v>-</v>
      </c>
      <c r="I273" s="94">
        <f>IF(D273&lt;&gt;0,E273/D273,"-")</f>
        <v>0</v>
      </c>
      <c r="J273" s="93">
        <f>SUBTOTAL(9,J274:J285)</f>
        <v>300000</v>
      </c>
      <c r="K273" s="93">
        <f>SUBTOTAL(9,K274:K285)</f>
        <v>300000</v>
      </c>
      <c r="L273" s="93">
        <f>SUBTOTAL(9,L274:L285)</f>
        <v>300000</v>
      </c>
    </row>
    <row r="274" spans="1:12" ht="30" hidden="1" customHeight="1" x14ac:dyDescent="0.25">
      <c r="A274" s="70"/>
      <c r="B274" s="70"/>
      <c r="C274" s="71"/>
      <c r="D274" s="6"/>
      <c r="E274" s="6"/>
      <c r="F274" s="6"/>
      <c r="G274" s="78"/>
      <c r="H274" s="79"/>
      <c r="I274" s="79"/>
      <c r="J274" s="78"/>
      <c r="K274" s="78"/>
      <c r="L274" s="78"/>
    </row>
    <row r="275" spans="1:12" ht="409.6" hidden="1" customHeight="1" x14ac:dyDescent="0.25">
      <c r="A275" s="95" t="s">
        <v>377</v>
      </c>
      <c r="B275" s="95" t="s">
        <v>378</v>
      </c>
      <c r="C275" s="96">
        <f>SUBTOTAL(9,C276:C284)</f>
        <v>0</v>
      </c>
      <c r="D275" s="96">
        <f>SUBTOTAL(9,D276:D284)</f>
        <v>255000</v>
      </c>
      <c r="E275" s="96">
        <f>SUBTOTAL(9,E276:E284)</f>
        <v>0</v>
      </c>
      <c r="F275" s="96">
        <f>G275-D275</f>
        <v>-255000</v>
      </c>
      <c r="G275" s="96">
        <f>SUBTOTAL(9,G276:G284)</f>
        <v>0</v>
      </c>
      <c r="H275" s="97" t="str">
        <f>IF(C275&lt;&gt;0,E275/C275,"-")</f>
        <v>-</v>
      </c>
      <c r="I275" s="97">
        <f>IF(D275&lt;&gt;0,E275/D275,"-")</f>
        <v>0</v>
      </c>
      <c r="J275" s="96">
        <f>SUBTOTAL(9,J276:J284)</f>
        <v>300000</v>
      </c>
      <c r="K275" s="96">
        <f>SUBTOTAL(9,K276:K284)</f>
        <v>300000</v>
      </c>
      <c r="L275" s="96">
        <f>SUBTOTAL(9,L276:L284)</f>
        <v>300000</v>
      </c>
    </row>
    <row r="276" spans="1:12" ht="30" hidden="1" customHeight="1" x14ac:dyDescent="0.25">
      <c r="A276" s="70"/>
      <c r="B276" s="70"/>
      <c r="C276" s="71"/>
      <c r="D276" s="98"/>
      <c r="E276" s="98"/>
      <c r="F276" s="98"/>
      <c r="G276" s="78"/>
      <c r="H276" s="79"/>
      <c r="I276" s="79"/>
      <c r="J276" s="78"/>
      <c r="K276" s="78"/>
      <c r="L276" s="78"/>
    </row>
    <row r="277" spans="1:12" ht="409.6" hidden="1" customHeight="1" x14ac:dyDescent="0.25">
      <c r="A277" s="99" t="s">
        <v>377</v>
      </c>
      <c r="B277" s="99" t="s">
        <v>378</v>
      </c>
      <c r="C277" s="100">
        <f>SUBTOTAL(9,C278:C283)</f>
        <v>0</v>
      </c>
      <c r="D277" s="100">
        <f>SUBTOTAL(9,D278:D283)</f>
        <v>255000</v>
      </c>
      <c r="E277" s="100">
        <f>SUBTOTAL(9,E278:E283)</f>
        <v>0</v>
      </c>
      <c r="F277" s="100">
        <f>G277-D277</f>
        <v>-255000</v>
      </c>
      <c r="G277" s="100">
        <f>SUBTOTAL(9,G278:G283)</f>
        <v>0</v>
      </c>
      <c r="H277" s="101" t="str">
        <f>IF(C277&lt;&gt;0,E277/C277,"-")</f>
        <v>-</v>
      </c>
      <c r="I277" s="101">
        <f>IF(D277&lt;&gt;0,E277/D277,"-")</f>
        <v>0</v>
      </c>
      <c r="J277" s="100">
        <f>SUBTOTAL(9,J278:J283)</f>
        <v>300000</v>
      </c>
      <c r="K277" s="100">
        <f>SUBTOTAL(9,K278:K283)</f>
        <v>300000</v>
      </c>
      <c r="L277" s="100">
        <f>SUBTOTAL(9,L278:L283)</f>
        <v>300000</v>
      </c>
    </row>
    <row r="278" spans="1:12" ht="22.5" hidden="1" customHeight="1" x14ac:dyDescent="0.25">
      <c r="A278" s="70"/>
      <c r="B278" s="70"/>
      <c r="C278" s="71"/>
      <c r="D278" s="98"/>
      <c r="E278" s="98"/>
      <c r="F278" s="98"/>
      <c r="G278" s="98"/>
      <c r="H278" s="102"/>
      <c r="I278" s="102"/>
      <c r="J278" s="98"/>
      <c r="K278" s="98"/>
      <c r="L278" s="98"/>
    </row>
    <row r="279" spans="1:12" ht="409.6" hidden="1" customHeight="1" x14ac:dyDescent="0.25">
      <c r="A279" s="103" t="s">
        <v>377</v>
      </c>
      <c r="B279" s="103" t="s">
        <v>378</v>
      </c>
      <c r="C279" s="98">
        <f>SUBTOTAL(9,C280:C282)</f>
        <v>0</v>
      </c>
      <c r="D279" s="98">
        <f>SUBTOTAL(9,D280:D282)</f>
        <v>255000</v>
      </c>
      <c r="E279" s="98">
        <f>SUBTOTAL(9,E280:E282)</f>
        <v>0</v>
      </c>
      <c r="F279" s="98">
        <f>G279-D279</f>
        <v>-255000</v>
      </c>
      <c r="G279" s="98">
        <f>SUBTOTAL(9,G280:G282)</f>
        <v>0</v>
      </c>
      <c r="H279" s="102" t="str">
        <f>IF(C279&lt;&gt;0,E279/C279,"-")</f>
        <v>-</v>
      </c>
      <c r="I279" s="102">
        <f>IF(D279&lt;&gt;0,E279/D279,"-")</f>
        <v>0</v>
      </c>
      <c r="J279" s="98">
        <f>SUBTOTAL(9,J280:J282)</f>
        <v>300000</v>
      </c>
      <c r="K279" s="98">
        <f>SUBTOTAL(9,K280:K282)</f>
        <v>300000</v>
      </c>
      <c r="L279" s="98">
        <f>SUBTOTAL(9,L280:L282)</f>
        <v>300000</v>
      </c>
    </row>
    <row r="280" spans="1:12" ht="30" hidden="1" customHeight="1" x14ac:dyDescent="0.25">
      <c r="A280" s="70"/>
      <c r="B280" s="70"/>
      <c r="C280" s="71"/>
      <c r="D280" s="104"/>
      <c r="E280" s="104"/>
      <c r="F280" s="104"/>
      <c r="G280" s="78"/>
      <c r="H280" s="79"/>
      <c r="I280" s="79"/>
      <c r="J280" s="78"/>
      <c r="K280" s="78"/>
      <c r="L280" s="78"/>
    </row>
    <row r="281" spans="1:12" ht="15" customHeight="1" x14ac:dyDescent="0.25">
      <c r="A281" s="105" t="s">
        <v>377</v>
      </c>
      <c r="B281" s="105" t="s">
        <v>378</v>
      </c>
      <c r="C281" s="106">
        <v>0</v>
      </c>
      <c r="D281" s="106">
        <v>255000</v>
      </c>
      <c r="E281" s="106">
        <v>0</v>
      </c>
      <c r="F281" s="106">
        <f>G281-D281</f>
        <v>-255000</v>
      </c>
      <c r="G281" s="106"/>
      <c r="H281" s="107" t="str">
        <f>IF(C281&lt;&gt;0,0/C281,"-")</f>
        <v>-</v>
      </c>
      <c r="I281" s="107">
        <f>IF(D281&lt;&gt;0,E281/D281,"-")</f>
        <v>0</v>
      </c>
      <c r="J281" s="106">
        <v>300000</v>
      </c>
      <c r="K281" s="108">
        <v>300000</v>
      </c>
      <c r="L281" s="108">
        <v>300000</v>
      </c>
    </row>
    <row r="282" spans="1:12" hidden="1" x14ac:dyDescent="0.25">
      <c r="A282" s="70"/>
      <c r="B282" s="70"/>
      <c r="C282" s="71"/>
      <c r="D282" s="106"/>
      <c r="E282" s="106"/>
      <c r="F282" s="106"/>
      <c r="G282" s="106"/>
      <c r="H282" s="107"/>
      <c r="I282" s="107"/>
      <c r="J282" s="106"/>
      <c r="K282" s="106"/>
      <c r="L282" s="106"/>
    </row>
    <row r="283" spans="1:12" hidden="1" x14ac:dyDescent="0.25">
      <c r="A283" s="70"/>
      <c r="B283" s="70"/>
      <c r="C283" s="71"/>
      <c r="D283" s="71"/>
      <c r="E283" s="71"/>
      <c r="F283" s="71"/>
      <c r="G283" s="78"/>
      <c r="H283" s="79"/>
      <c r="I283" s="79"/>
      <c r="J283" s="78"/>
      <c r="K283" s="78"/>
      <c r="L283" s="78"/>
    </row>
    <row r="284" spans="1:12" ht="20.100000000000001" hidden="1" customHeight="1" x14ac:dyDescent="0.25">
      <c r="A284" s="70"/>
      <c r="B284" s="70"/>
      <c r="C284" s="71"/>
      <c r="D284" s="71"/>
      <c r="E284" s="71"/>
      <c r="F284" s="71"/>
      <c r="G284" s="78"/>
      <c r="H284" s="79"/>
      <c r="I284" s="79"/>
      <c r="J284" s="78"/>
      <c r="K284" s="78"/>
      <c r="L284" s="78"/>
    </row>
    <row r="285" spans="1:12" ht="20.100000000000001" hidden="1" customHeight="1" x14ac:dyDescent="0.25">
      <c r="A285" s="70"/>
      <c r="B285" s="70"/>
      <c r="C285" s="71"/>
      <c r="D285" s="71"/>
      <c r="E285" s="71"/>
      <c r="F285" s="71"/>
      <c r="G285" s="78"/>
      <c r="H285" s="79"/>
      <c r="I285" s="79"/>
      <c r="J285" s="78"/>
      <c r="K285" s="78"/>
      <c r="L285" s="78"/>
    </row>
    <row r="286" spans="1:12" ht="20.100000000000001" hidden="1" customHeight="1" x14ac:dyDescent="0.25">
      <c r="A286" s="70"/>
      <c r="B286" s="70"/>
      <c r="C286" s="71"/>
      <c r="D286" s="71"/>
      <c r="E286" s="71"/>
      <c r="F286" s="71"/>
      <c r="G286" s="78"/>
      <c r="H286" s="79"/>
      <c r="I286" s="79"/>
      <c r="J286" s="78"/>
      <c r="K286" s="78"/>
      <c r="L286" s="78"/>
    </row>
    <row r="287" spans="1:12" ht="20.100000000000001" hidden="1" customHeight="1" x14ac:dyDescent="0.25">
      <c r="A287" s="70"/>
      <c r="B287" s="70"/>
      <c r="C287" s="71"/>
      <c r="D287" s="71"/>
      <c r="E287" s="71"/>
      <c r="F287" s="71"/>
      <c r="G287" s="78"/>
      <c r="H287" s="79"/>
      <c r="I287" s="79"/>
      <c r="J287" s="78"/>
      <c r="K287" s="78"/>
      <c r="L287" s="78"/>
    </row>
    <row r="288" spans="1:12" ht="20.100000000000001" hidden="1" customHeight="1" x14ac:dyDescent="0.25">
      <c r="A288" s="70"/>
      <c r="B288" s="70"/>
      <c r="C288" s="71"/>
      <c r="D288" s="71"/>
      <c r="E288" s="71"/>
      <c r="F288" s="71"/>
      <c r="G288" s="78"/>
      <c r="H288" s="79"/>
      <c r="I288" s="79"/>
      <c r="J288" s="78"/>
      <c r="K288" s="78"/>
      <c r="L288" s="78"/>
    </row>
    <row r="289" spans="1:12" hidden="1" x14ac:dyDescent="0.25">
      <c r="A289" s="70"/>
      <c r="B289" s="70"/>
      <c r="C289" s="71"/>
      <c r="D289" s="71"/>
      <c r="E289" s="71"/>
      <c r="F289" s="71"/>
      <c r="G289" s="78"/>
      <c r="H289" s="79"/>
      <c r="I289" s="79"/>
      <c r="J289" s="78"/>
      <c r="K289" s="78"/>
      <c r="L289" s="78"/>
    </row>
    <row r="290" spans="1:12" s="4" customFormat="1" ht="409.6" hidden="1" customHeight="1" x14ac:dyDescent="0.25">
      <c r="A290" s="76" t="s">
        <v>379</v>
      </c>
      <c r="B290" s="76" t="s">
        <v>76</v>
      </c>
      <c r="C290" s="68">
        <f>SUBTOTAL(9,C291:C314)</f>
        <v>0</v>
      </c>
      <c r="D290" s="68">
        <f>SUBTOTAL(9,D291:D314)</f>
        <v>1159305</v>
      </c>
      <c r="E290" s="68">
        <f>SUBTOTAL(9,E291:E314)</f>
        <v>994133.57</v>
      </c>
      <c r="F290" s="68">
        <f>G290-D290</f>
        <v>-1159305</v>
      </c>
      <c r="G290" s="68">
        <f>SUBTOTAL(9,G291:G314)</f>
        <v>0</v>
      </c>
      <c r="H290" s="69" t="str">
        <f>IF(C290&lt;&gt;0,E290/C290,"-")</f>
        <v>-</v>
      </c>
      <c r="I290" s="69">
        <f>IF(D290&lt;&gt;0,E290/D290,"-")</f>
        <v>0.85752547431435211</v>
      </c>
      <c r="J290" s="68">
        <f>SUBTOTAL(9,J291:J314)</f>
        <v>0</v>
      </c>
      <c r="K290" s="68">
        <f>SUBTOTAL(9,K291:K314)</f>
        <v>0</v>
      </c>
      <c r="L290" s="68">
        <f>SUBTOTAL(9,L291:L314)</f>
        <v>0</v>
      </c>
    </row>
    <row r="291" spans="1:12" ht="30" hidden="1" customHeight="1" x14ac:dyDescent="0.3">
      <c r="A291" s="77"/>
      <c r="B291" s="77"/>
      <c r="C291" s="64"/>
      <c r="D291" s="64"/>
      <c r="E291" s="64"/>
      <c r="F291" s="64"/>
      <c r="G291" s="78"/>
      <c r="H291" s="79"/>
      <c r="I291" s="79"/>
      <c r="J291" s="78"/>
      <c r="K291" s="78"/>
      <c r="L291" s="78"/>
    </row>
    <row r="292" spans="1:12" s="4" customFormat="1" ht="409.6" hidden="1" customHeight="1" x14ac:dyDescent="0.25">
      <c r="A292" s="80" t="s">
        <v>379</v>
      </c>
      <c r="B292" s="80" t="s">
        <v>76</v>
      </c>
      <c r="C292" s="81">
        <f>SUBTOTAL(9,C293:C313)</f>
        <v>0</v>
      </c>
      <c r="D292" s="81">
        <f>SUBTOTAL(9,D293:D313)</f>
        <v>1159305</v>
      </c>
      <c r="E292" s="81">
        <f>SUBTOTAL(9,E293:E313)</f>
        <v>994133.57</v>
      </c>
      <c r="F292" s="81">
        <f>G292-D292</f>
        <v>-1159305</v>
      </c>
      <c r="G292" s="81">
        <f>SUBTOTAL(9,G293:G313)</f>
        <v>0</v>
      </c>
      <c r="H292" s="82" t="str">
        <f>IF(C292&lt;&gt;0,E292/C292,"-")</f>
        <v>-</v>
      </c>
      <c r="I292" s="82">
        <f>IF(D292&lt;&gt;0,E292/D292,"-")</f>
        <v>0.85752547431435211</v>
      </c>
      <c r="J292" s="81">
        <f>SUBTOTAL(9,J293:J313)</f>
        <v>0</v>
      </c>
      <c r="K292" s="81">
        <f>SUBTOTAL(9,K293:K313)</f>
        <v>0</v>
      </c>
      <c r="L292" s="81">
        <f>SUBTOTAL(9,L293:L313)</f>
        <v>0</v>
      </c>
    </row>
    <row r="293" spans="1:12" ht="30" hidden="1" customHeight="1" x14ac:dyDescent="0.25">
      <c r="A293" s="70"/>
      <c r="B293" s="57"/>
      <c r="C293" s="83"/>
      <c r="D293" s="83"/>
      <c r="E293" s="83"/>
      <c r="F293" s="83"/>
      <c r="G293" s="78"/>
      <c r="H293" s="79"/>
      <c r="I293" s="79"/>
      <c r="J293" s="78"/>
      <c r="K293" s="78"/>
      <c r="L293" s="78"/>
    </row>
    <row r="294" spans="1:12" s="4" customFormat="1" ht="409.6" hidden="1" customHeight="1" x14ac:dyDescent="0.25">
      <c r="A294" s="84" t="s">
        <v>379</v>
      </c>
      <c r="B294" s="84" t="s">
        <v>76</v>
      </c>
      <c r="C294" s="85">
        <f>SUBTOTAL(9,C295:C312)</f>
        <v>0</v>
      </c>
      <c r="D294" s="85">
        <f>SUBTOTAL(9,D295:D312)</f>
        <v>1159305</v>
      </c>
      <c r="E294" s="85">
        <f>SUBTOTAL(9,E295:E312)</f>
        <v>994133.57</v>
      </c>
      <c r="F294" s="85">
        <f>G294-D294</f>
        <v>-1159305</v>
      </c>
      <c r="G294" s="85">
        <f>SUBTOTAL(9,G295:G312)</f>
        <v>0</v>
      </c>
      <c r="H294" s="86" t="str">
        <f>IF(C294&lt;&gt;0,E294/C294,"-")</f>
        <v>-</v>
      </c>
      <c r="I294" s="86">
        <f>IF(D294&lt;&gt;0,E294/D294,"-")</f>
        <v>0.85752547431435211</v>
      </c>
      <c r="J294" s="85">
        <f>SUBTOTAL(9,J295:J312)</f>
        <v>0</v>
      </c>
      <c r="K294" s="85">
        <f>SUBTOTAL(9,K295:K312)</f>
        <v>0</v>
      </c>
      <c r="L294" s="85">
        <f>SUBTOTAL(9,L295:L312)</f>
        <v>0</v>
      </c>
    </row>
    <row r="295" spans="1:12" ht="30" hidden="1" customHeight="1" x14ac:dyDescent="0.25">
      <c r="A295" s="70"/>
      <c r="B295" s="70"/>
      <c r="C295" s="71"/>
      <c r="D295" s="87"/>
      <c r="E295" s="87"/>
      <c r="F295" s="87"/>
      <c r="G295" s="78"/>
      <c r="H295" s="79"/>
      <c r="I295" s="79"/>
      <c r="J295" s="78"/>
      <c r="K295" s="78"/>
      <c r="L295" s="78"/>
    </row>
    <row r="296" spans="1:12" ht="409.6" hidden="1" customHeight="1" x14ac:dyDescent="0.25">
      <c r="A296" s="88" t="s">
        <v>379</v>
      </c>
      <c r="B296" s="88" t="s">
        <v>76</v>
      </c>
      <c r="C296" s="89">
        <f>SUBTOTAL(9,C297:C311)</f>
        <v>0</v>
      </c>
      <c r="D296" s="89">
        <f>SUBTOTAL(9,D297:D311)</f>
        <v>1159305</v>
      </c>
      <c r="E296" s="89">
        <f>SUBTOTAL(9,E297:E311)</f>
        <v>994133.57</v>
      </c>
      <c r="F296" s="89">
        <f>G296-D296</f>
        <v>-1159305</v>
      </c>
      <c r="G296" s="89">
        <f>SUBTOTAL(9,G297:G311)</f>
        <v>0</v>
      </c>
      <c r="H296" s="90" t="str">
        <f>IF(C296&lt;&gt;0,E296/C296,"-")</f>
        <v>-</v>
      </c>
      <c r="I296" s="90">
        <f>IF(D296&lt;&gt;0,E296/D296,"-")</f>
        <v>0.85752547431435211</v>
      </c>
      <c r="J296" s="89">
        <f>SUBTOTAL(9,J297:J311)</f>
        <v>0</v>
      </c>
      <c r="K296" s="89">
        <f>SUBTOTAL(9,K297:K311)</f>
        <v>0</v>
      </c>
      <c r="L296" s="89">
        <f>SUBTOTAL(9,L297:L311)</f>
        <v>0</v>
      </c>
    </row>
    <row r="297" spans="1:12" ht="30" hidden="1" customHeight="1" x14ac:dyDescent="0.25">
      <c r="A297" s="70"/>
      <c r="B297" s="70"/>
      <c r="C297" s="71"/>
      <c r="D297" s="91"/>
      <c r="E297" s="91"/>
      <c r="F297" s="91"/>
      <c r="G297" s="78"/>
      <c r="H297" s="79"/>
      <c r="I297" s="79"/>
      <c r="J297" s="78"/>
      <c r="K297" s="78"/>
      <c r="L297" s="78"/>
    </row>
    <row r="298" spans="1:12" ht="409.6" hidden="1" customHeight="1" x14ac:dyDescent="0.25">
      <c r="A298" s="92" t="s">
        <v>379</v>
      </c>
      <c r="B298" s="92" t="s">
        <v>76</v>
      </c>
      <c r="C298" s="93">
        <f>SUBTOTAL(9,C299:C310)</f>
        <v>0</v>
      </c>
      <c r="D298" s="93">
        <f>SUBTOTAL(9,D299:D310)</f>
        <v>1159305</v>
      </c>
      <c r="E298" s="93">
        <f>SUBTOTAL(9,E299:E310)</f>
        <v>994133.57</v>
      </c>
      <c r="F298" s="93">
        <f>G298-D298</f>
        <v>-1159305</v>
      </c>
      <c r="G298" s="93">
        <f>SUBTOTAL(9,G299:G310)</f>
        <v>0</v>
      </c>
      <c r="H298" s="94" t="str">
        <f>IF(C298&lt;&gt;0,E298/C298,"-")</f>
        <v>-</v>
      </c>
      <c r="I298" s="94">
        <f>IF(D298&lt;&gt;0,E298/D298,"-")</f>
        <v>0.85752547431435211</v>
      </c>
      <c r="J298" s="93">
        <f>SUBTOTAL(9,J299:J310)</f>
        <v>0</v>
      </c>
      <c r="K298" s="93">
        <f>SUBTOTAL(9,K299:K310)</f>
        <v>0</v>
      </c>
      <c r="L298" s="93">
        <f>SUBTOTAL(9,L299:L310)</f>
        <v>0</v>
      </c>
    </row>
    <row r="299" spans="1:12" ht="30" hidden="1" customHeight="1" x14ac:dyDescent="0.25">
      <c r="A299" s="70"/>
      <c r="B299" s="70"/>
      <c r="C299" s="71"/>
      <c r="D299" s="6"/>
      <c r="E299" s="6"/>
      <c r="F299" s="6"/>
      <c r="G299" s="78"/>
      <c r="H299" s="79"/>
      <c r="I299" s="79"/>
      <c r="J299" s="78"/>
      <c r="K299" s="78"/>
      <c r="L299" s="78"/>
    </row>
    <row r="300" spans="1:12" ht="409.6" hidden="1" customHeight="1" x14ac:dyDescent="0.25">
      <c r="A300" s="95" t="s">
        <v>379</v>
      </c>
      <c r="B300" s="95" t="s">
        <v>76</v>
      </c>
      <c r="C300" s="96">
        <f>SUBTOTAL(9,C301:C309)</f>
        <v>0</v>
      </c>
      <c r="D300" s="96">
        <f>SUBTOTAL(9,D301:D309)</f>
        <v>1159305</v>
      </c>
      <c r="E300" s="96">
        <f>SUBTOTAL(9,E301:E309)</f>
        <v>994133.57</v>
      </c>
      <c r="F300" s="96">
        <f>G300-D300</f>
        <v>-1159305</v>
      </c>
      <c r="G300" s="96">
        <f>SUBTOTAL(9,G301:G309)</f>
        <v>0</v>
      </c>
      <c r="H300" s="97" t="str">
        <f>IF(C300&lt;&gt;0,E300/C300,"-")</f>
        <v>-</v>
      </c>
      <c r="I300" s="97">
        <f>IF(D300&lt;&gt;0,E300/D300,"-")</f>
        <v>0.85752547431435211</v>
      </c>
      <c r="J300" s="96">
        <f>SUBTOTAL(9,J301:J309)</f>
        <v>0</v>
      </c>
      <c r="K300" s="96">
        <f>SUBTOTAL(9,K301:K309)</f>
        <v>0</v>
      </c>
      <c r="L300" s="96">
        <f>SUBTOTAL(9,L301:L309)</f>
        <v>0</v>
      </c>
    </row>
    <row r="301" spans="1:12" ht="30" hidden="1" customHeight="1" x14ac:dyDescent="0.25">
      <c r="A301" s="70"/>
      <c r="B301" s="70"/>
      <c r="C301" s="71"/>
      <c r="D301" s="98"/>
      <c r="E301" s="98"/>
      <c r="F301" s="98"/>
      <c r="G301" s="78"/>
      <c r="H301" s="79"/>
      <c r="I301" s="79"/>
      <c r="J301" s="78"/>
      <c r="K301" s="78"/>
      <c r="L301" s="78"/>
    </row>
    <row r="302" spans="1:12" ht="409.6" hidden="1" customHeight="1" x14ac:dyDescent="0.25">
      <c r="A302" s="99" t="s">
        <v>379</v>
      </c>
      <c r="B302" s="99" t="s">
        <v>76</v>
      </c>
      <c r="C302" s="100">
        <f>SUBTOTAL(9,C303:C308)</f>
        <v>0</v>
      </c>
      <c r="D302" s="100">
        <f>SUBTOTAL(9,D303:D308)</f>
        <v>1159305</v>
      </c>
      <c r="E302" s="100">
        <f>SUBTOTAL(9,E303:E308)</f>
        <v>994133.57</v>
      </c>
      <c r="F302" s="100">
        <f>G302-D302</f>
        <v>-1159305</v>
      </c>
      <c r="G302" s="100">
        <f>SUBTOTAL(9,G303:G308)</f>
        <v>0</v>
      </c>
      <c r="H302" s="101" t="str">
        <f>IF(C302&lt;&gt;0,E302/C302,"-")</f>
        <v>-</v>
      </c>
      <c r="I302" s="101">
        <f>IF(D302&lt;&gt;0,E302/D302,"-")</f>
        <v>0.85752547431435211</v>
      </c>
      <c r="J302" s="100">
        <f>SUBTOTAL(9,J303:J308)</f>
        <v>0</v>
      </c>
      <c r="K302" s="100">
        <f>SUBTOTAL(9,K303:K308)</f>
        <v>0</v>
      </c>
      <c r="L302" s="100">
        <f>SUBTOTAL(9,L303:L308)</f>
        <v>0</v>
      </c>
    </row>
    <row r="303" spans="1:12" ht="22.5" hidden="1" customHeight="1" x14ac:dyDescent="0.25">
      <c r="A303" s="70"/>
      <c r="B303" s="70"/>
      <c r="C303" s="71"/>
      <c r="D303" s="98"/>
      <c r="E303" s="98"/>
      <c r="F303" s="98"/>
      <c r="G303" s="98"/>
      <c r="H303" s="102"/>
      <c r="I303" s="102"/>
      <c r="J303" s="98"/>
      <c r="K303" s="98"/>
      <c r="L303" s="98"/>
    </row>
    <row r="304" spans="1:12" ht="409.6" hidden="1" customHeight="1" x14ac:dyDescent="0.25">
      <c r="A304" s="103" t="s">
        <v>379</v>
      </c>
      <c r="B304" s="103" t="s">
        <v>76</v>
      </c>
      <c r="C304" s="98">
        <f>SUBTOTAL(9,C305:C307)</f>
        <v>0</v>
      </c>
      <c r="D304" s="98">
        <f>SUBTOTAL(9,D305:D307)</f>
        <v>1159305</v>
      </c>
      <c r="E304" s="98">
        <f>SUBTOTAL(9,E305:E307)</f>
        <v>994133.57</v>
      </c>
      <c r="F304" s="98">
        <f>G304-D304</f>
        <v>-1159305</v>
      </c>
      <c r="G304" s="98">
        <f>SUBTOTAL(9,G305:G307)</f>
        <v>0</v>
      </c>
      <c r="H304" s="102" t="str">
        <f>IF(C304&lt;&gt;0,E304/C304,"-")</f>
        <v>-</v>
      </c>
      <c r="I304" s="102">
        <f>IF(D304&lt;&gt;0,E304/D304,"-")</f>
        <v>0.85752547431435211</v>
      </c>
      <c r="J304" s="98">
        <f>SUBTOTAL(9,J305:J307)</f>
        <v>0</v>
      </c>
      <c r="K304" s="98">
        <f>SUBTOTAL(9,K305:K307)</f>
        <v>0</v>
      </c>
      <c r="L304" s="98">
        <f>SUBTOTAL(9,L305:L307)</f>
        <v>0</v>
      </c>
    </row>
    <row r="305" spans="1:12" ht="30" hidden="1" customHeight="1" x14ac:dyDescent="0.25">
      <c r="A305" s="70"/>
      <c r="B305" s="70"/>
      <c r="C305" s="71"/>
      <c r="D305" s="104"/>
      <c r="E305" s="104"/>
      <c r="F305" s="104"/>
      <c r="G305" s="78"/>
      <c r="H305" s="79"/>
      <c r="I305" s="79"/>
      <c r="J305" s="78"/>
      <c r="K305" s="78"/>
      <c r="L305" s="78"/>
    </row>
    <row r="306" spans="1:12" ht="15" customHeight="1" x14ac:dyDescent="0.25">
      <c r="A306" s="105" t="s">
        <v>379</v>
      </c>
      <c r="B306" s="105" t="s">
        <v>76</v>
      </c>
      <c r="C306" s="106">
        <v>0</v>
      </c>
      <c r="D306" s="106">
        <v>1159305</v>
      </c>
      <c r="E306" s="106">
        <v>994133.57</v>
      </c>
      <c r="F306" s="106">
        <f>G306-D306</f>
        <v>-1159305</v>
      </c>
      <c r="G306" s="106"/>
      <c r="H306" s="107" t="str">
        <f>IF(C306&lt;&gt;0,0/C306,"-")</f>
        <v>-</v>
      </c>
      <c r="I306" s="107">
        <f>IF(D306&lt;&gt;0,E306/D306,"-")</f>
        <v>0.85752547431435211</v>
      </c>
      <c r="J306" s="106">
        <v>0</v>
      </c>
      <c r="K306" s="108">
        <v>0</v>
      </c>
      <c r="L306" s="108">
        <v>0</v>
      </c>
    </row>
    <row r="307" spans="1:12" hidden="1" x14ac:dyDescent="0.25">
      <c r="A307" s="70"/>
      <c r="B307" s="70"/>
      <c r="C307" s="71"/>
      <c r="D307" s="106"/>
      <c r="E307" s="106"/>
      <c r="F307" s="106"/>
      <c r="G307" s="106"/>
      <c r="H307" s="107"/>
      <c r="I307" s="107"/>
      <c r="J307" s="106"/>
      <c r="K307" s="106"/>
      <c r="L307" s="106"/>
    </row>
    <row r="308" spans="1:12" hidden="1" x14ac:dyDescent="0.25">
      <c r="A308" s="70"/>
      <c r="B308" s="70"/>
      <c r="C308" s="71"/>
      <c r="D308" s="71"/>
      <c r="E308" s="71"/>
      <c r="F308" s="71"/>
      <c r="G308" s="78"/>
      <c r="H308" s="79"/>
      <c r="I308" s="79"/>
      <c r="J308" s="78"/>
      <c r="K308" s="78"/>
      <c r="L308" s="78"/>
    </row>
    <row r="309" spans="1:12" ht="20.100000000000001" hidden="1" customHeight="1" x14ac:dyDescent="0.25">
      <c r="A309" s="70"/>
      <c r="B309" s="70"/>
      <c r="C309" s="71"/>
      <c r="D309" s="71"/>
      <c r="E309" s="71"/>
      <c r="F309" s="71"/>
      <c r="G309" s="78"/>
      <c r="H309" s="79"/>
      <c r="I309" s="79"/>
      <c r="J309" s="78"/>
      <c r="K309" s="78"/>
      <c r="L309" s="78"/>
    </row>
    <row r="310" spans="1:12" ht="20.100000000000001" hidden="1" customHeight="1" x14ac:dyDescent="0.25">
      <c r="A310" s="70"/>
      <c r="B310" s="70"/>
      <c r="C310" s="71"/>
      <c r="D310" s="71"/>
      <c r="E310" s="71"/>
      <c r="F310" s="71"/>
      <c r="G310" s="78"/>
      <c r="H310" s="79"/>
      <c r="I310" s="79"/>
      <c r="J310" s="78"/>
      <c r="K310" s="78"/>
      <c r="L310" s="78"/>
    </row>
    <row r="311" spans="1:12" ht="20.100000000000001" hidden="1" customHeight="1" x14ac:dyDescent="0.25">
      <c r="A311" s="70"/>
      <c r="B311" s="70"/>
      <c r="C311" s="71"/>
      <c r="D311" s="71"/>
      <c r="E311" s="71"/>
      <c r="F311" s="71"/>
      <c r="G311" s="78"/>
      <c r="H311" s="79"/>
      <c r="I311" s="79"/>
      <c r="J311" s="78"/>
      <c r="K311" s="78"/>
      <c r="L311" s="78"/>
    </row>
    <row r="312" spans="1:12" ht="20.100000000000001" hidden="1" customHeight="1" x14ac:dyDescent="0.25">
      <c r="A312" s="70"/>
      <c r="B312" s="70"/>
      <c r="C312" s="71"/>
      <c r="D312" s="71"/>
      <c r="E312" s="71"/>
      <c r="F312" s="71"/>
      <c r="G312" s="78"/>
      <c r="H312" s="79"/>
      <c r="I312" s="79"/>
      <c r="J312" s="78"/>
      <c r="K312" s="78"/>
      <c r="L312" s="78"/>
    </row>
    <row r="313" spans="1:12" ht="20.100000000000001" hidden="1" customHeight="1" x14ac:dyDescent="0.25">
      <c r="A313" s="70"/>
      <c r="B313" s="70"/>
      <c r="C313" s="71"/>
      <c r="D313" s="71"/>
      <c r="E313" s="71"/>
      <c r="F313" s="71"/>
      <c r="G313" s="78"/>
      <c r="H313" s="79"/>
      <c r="I313" s="79"/>
      <c r="J313" s="78"/>
      <c r="K313" s="78"/>
      <c r="L313" s="78"/>
    </row>
    <row r="314" spans="1:12" hidden="1" x14ac:dyDescent="0.25">
      <c r="A314" s="70"/>
      <c r="B314" s="70"/>
      <c r="C314" s="71"/>
      <c r="D314" s="71"/>
      <c r="E314" s="71"/>
      <c r="F314" s="71"/>
      <c r="G314" s="78"/>
      <c r="H314" s="79"/>
      <c r="I314" s="79"/>
      <c r="J314" s="78"/>
      <c r="K314" s="78"/>
      <c r="L314" s="78"/>
    </row>
    <row r="315" spans="1:12" s="4" customFormat="1" ht="409.6" hidden="1" customHeight="1" x14ac:dyDescent="0.25">
      <c r="A315" s="76" t="s">
        <v>380</v>
      </c>
      <c r="B315" s="76" t="s">
        <v>80</v>
      </c>
      <c r="C315" s="68">
        <f>SUBTOTAL(9,C316:C339)</f>
        <v>0</v>
      </c>
      <c r="D315" s="68">
        <f>SUBTOTAL(9,D316:D339)</f>
        <v>26709863</v>
      </c>
      <c r="E315" s="68">
        <f>SUBTOTAL(9,E316:E339)</f>
        <v>101343.76</v>
      </c>
      <c r="F315" s="68">
        <f>G315-D315</f>
        <v>-26709863</v>
      </c>
      <c r="G315" s="68">
        <f>SUBTOTAL(9,G316:G339)</f>
        <v>0</v>
      </c>
      <c r="H315" s="69" t="str">
        <f>IF(C315&lt;&gt;0,E315/C315,"-")</f>
        <v>-</v>
      </c>
      <c r="I315" s="69">
        <f>IF(D315&lt;&gt;0,E315/D315,"-")</f>
        <v>3.7942448450596694E-3</v>
      </c>
      <c r="J315" s="68">
        <f>SUBTOTAL(9,J316:J339)</f>
        <v>297632</v>
      </c>
      <c r="K315" s="68">
        <f>SUBTOTAL(9,K316:K339)</f>
        <v>285000</v>
      </c>
      <c r="L315" s="68">
        <f>SUBTOTAL(9,L316:L339)</f>
        <v>1635000</v>
      </c>
    </row>
    <row r="316" spans="1:12" ht="30" hidden="1" customHeight="1" x14ac:dyDescent="0.3">
      <c r="A316" s="77"/>
      <c r="B316" s="77"/>
      <c r="C316" s="64"/>
      <c r="D316" s="64"/>
      <c r="E316" s="64"/>
      <c r="F316" s="64"/>
      <c r="G316" s="78"/>
      <c r="H316" s="79"/>
      <c r="I316" s="79"/>
      <c r="J316" s="78"/>
      <c r="K316" s="78"/>
      <c r="L316" s="78"/>
    </row>
    <row r="317" spans="1:12" s="4" customFormat="1" ht="409.6" hidden="1" customHeight="1" x14ac:dyDescent="0.25">
      <c r="A317" s="80" t="s">
        <v>380</v>
      </c>
      <c r="B317" s="80" t="s">
        <v>80</v>
      </c>
      <c r="C317" s="81">
        <f>SUBTOTAL(9,C318:C338)</f>
        <v>0</v>
      </c>
      <c r="D317" s="81">
        <f>SUBTOTAL(9,D318:D338)</f>
        <v>26709863</v>
      </c>
      <c r="E317" s="81">
        <f>SUBTOTAL(9,E318:E338)</f>
        <v>101343.76</v>
      </c>
      <c r="F317" s="81">
        <f>G317-D317</f>
        <v>-26709863</v>
      </c>
      <c r="G317" s="81">
        <f>SUBTOTAL(9,G318:G338)</f>
        <v>0</v>
      </c>
      <c r="H317" s="82" t="str">
        <f>IF(C317&lt;&gt;0,E317/C317,"-")</f>
        <v>-</v>
      </c>
      <c r="I317" s="82">
        <f>IF(D317&lt;&gt;0,E317/D317,"-")</f>
        <v>3.7942448450596694E-3</v>
      </c>
      <c r="J317" s="81">
        <f>SUBTOTAL(9,J318:J338)</f>
        <v>297632</v>
      </c>
      <c r="K317" s="81">
        <f>SUBTOTAL(9,K318:K338)</f>
        <v>285000</v>
      </c>
      <c r="L317" s="81">
        <f>SUBTOTAL(9,L318:L338)</f>
        <v>1635000</v>
      </c>
    </row>
    <row r="318" spans="1:12" ht="30" hidden="1" customHeight="1" x14ac:dyDescent="0.25">
      <c r="A318" s="70"/>
      <c r="B318" s="57"/>
      <c r="C318" s="83"/>
      <c r="D318" s="83"/>
      <c r="E318" s="83"/>
      <c r="F318" s="83"/>
      <c r="G318" s="78"/>
      <c r="H318" s="79"/>
      <c r="I318" s="79"/>
      <c r="J318" s="78"/>
      <c r="K318" s="78"/>
      <c r="L318" s="78"/>
    </row>
    <row r="319" spans="1:12" s="4" customFormat="1" ht="409.6" hidden="1" customHeight="1" x14ac:dyDescent="0.25">
      <c r="A319" s="84" t="s">
        <v>380</v>
      </c>
      <c r="B319" s="84" t="s">
        <v>80</v>
      </c>
      <c r="C319" s="85">
        <f>SUBTOTAL(9,C320:C337)</f>
        <v>0</v>
      </c>
      <c r="D319" s="85">
        <f>SUBTOTAL(9,D320:D337)</f>
        <v>26709863</v>
      </c>
      <c r="E319" s="85">
        <f>SUBTOTAL(9,E320:E337)</f>
        <v>101343.76</v>
      </c>
      <c r="F319" s="85">
        <f>G319-D319</f>
        <v>-26709863</v>
      </c>
      <c r="G319" s="85">
        <f>SUBTOTAL(9,G320:G337)</f>
        <v>0</v>
      </c>
      <c r="H319" s="86" t="str">
        <f>IF(C319&lt;&gt;0,E319/C319,"-")</f>
        <v>-</v>
      </c>
      <c r="I319" s="86">
        <f>IF(D319&lt;&gt;0,E319/D319,"-")</f>
        <v>3.7942448450596694E-3</v>
      </c>
      <c r="J319" s="85">
        <f>SUBTOTAL(9,J320:J337)</f>
        <v>297632</v>
      </c>
      <c r="K319" s="85">
        <f>SUBTOTAL(9,K320:K337)</f>
        <v>285000</v>
      </c>
      <c r="L319" s="85">
        <f>SUBTOTAL(9,L320:L337)</f>
        <v>1635000</v>
      </c>
    </row>
    <row r="320" spans="1:12" ht="30" hidden="1" customHeight="1" x14ac:dyDescent="0.25">
      <c r="A320" s="70"/>
      <c r="B320" s="70"/>
      <c r="C320" s="71"/>
      <c r="D320" s="87"/>
      <c r="E320" s="87"/>
      <c r="F320" s="87"/>
      <c r="G320" s="78"/>
      <c r="H320" s="79"/>
      <c r="I320" s="79"/>
      <c r="J320" s="78"/>
      <c r="K320" s="78"/>
      <c r="L320" s="78"/>
    </row>
    <row r="321" spans="1:12" ht="409.6" hidden="1" customHeight="1" x14ac:dyDescent="0.25">
      <c r="A321" s="88" t="s">
        <v>380</v>
      </c>
      <c r="B321" s="88" t="s">
        <v>80</v>
      </c>
      <c r="C321" s="89">
        <f>SUBTOTAL(9,C322:C336)</f>
        <v>0</v>
      </c>
      <c r="D321" s="89">
        <f>SUBTOTAL(9,D322:D336)</f>
        <v>26709863</v>
      </c>
      <c r="E321" s="89">
        <f>SUBTOTAL(9,E322:E336)</f>
        <v>101343.76</v>
      </c>
      <c r="F321" s="89">
        <f>G321-D321</f>
        <v>-26709863</v>
      </c>
      <c r="G321" s="89">
        <f>SUBTOTAL(9,G322:G336)</f>
        <v>0</v>
      </c>
      <c r="H321" s="90" t="str">
        <f>IF(C321&lt;&gt;0,E321/C321,"-")</f>
        <v>-</v>
      </c>
      <c r="I321" s="90">
        <f>IF(D321&lt;&gt;0,E321/D321,"-")</f>
        <v>3.7942448450596694E-3</v>
      </c>
      <c r="J321" s="89">
        <f>SUBTOTAL(9,J322:J336)</f>
        <v>297632</v>
      </c>
      <c r="K321" s="89">
        <f>SUBTOTAL(9,K322:K336)</f>
        <v>285000</v>
      </c>
      <c r="L321" s="89">
        <f>SUBTOTAL(9,L322:L336)</f>
        <v>1635000</v>
      </c>
    </row>
    <row r="322" spans="1:12" ht="30" hidden="1" customHeight="1" x14ac:dyDescent="0.25">
      <c r="A322" s="70"/>
      <c r="B322" s="70"/>
      <c r="C322" s="71"/>
      <c r="D322" s="91"/>
      <c r="E322" s="91"/>
      <c r="F322" s="91"/>
      <c r="G322" s="78"/>
      <c r="H322" s="79"/>
      <c r="I322" s="79"/>
      <c r="J322" s="78"/>
      <c r="K322" s="78"/>
      <c r="L322" s="78"/>
    </row>
    <row r="323" spans="1:12" ht="409.6" hidden="1" customHeight="1" x14ac:dyDescent="0.25">
      <c r="A323" s="92" t="s">
        <v>380</v>
      </c>
      <c r="B323" s="92" t="s">
        <v>80</v>
      </c>
      <c r="C323" s="93">
        <f>SUBTOTAL(9,C324:C335)</f>
        <v>0</v>
      </c>
      <c r="D323" s="93">
        <f>SUBTOTAL(9,D324:D335)</f>
        <v>26709863</v>
      </c>
      <c r="E323" s="93">
        <f>SUBTOTAL(9,E324:E335)</f>
        <v>101343.76</v>
      </c>
      <c r="F323" s="93">
        <f>G323-D323</f>
        <v>-26709863</v>
      </c>
      <c r="G323" s="93">
        <f>SUBTOTAL(9,G324:G335)</f>
        <v>0</v>
      </c>
      <c r="H323" s="94" t="str">
        <f>IF(C323&lt;&gt;0,E323/C323,"-")</f>
        <v>-</v>
      </c>
      <c r="I323" s="94">
        <f>IF(D323&lt;&gt;0,E323/D323,"-")</f>
        <v>3.7942448450596694E-3</v>
      </c>
      <c r="J323" s="93">
        <f>SUBTOTAL(9,J324:J335)</f>
        <v>297632</v>
      </c>
      <c r="K323" s="93">
        <f>SUBTOTAL(9,K324:K335)</f>
        <v>285000</v>
      </c>
      <c r="L323" s="93">
        <f>SUBTOTAL(9,L324:L335)</f>
        <v>1635000</v>
      </c>
    </row>
    <row r="324" spans="1:12" ht="30" hidden="1" customHeight="1" x14ac:dyDescent="0.25">
      <c r="A324" s="70"/>
      <c r="B324" s="70"/>
      <c r="C324" s="71"/>
      <c r="D324" s="6"/>
      <c r="E324" s="6"/>
      <c r="F324" s="6"/>
      <c r="G324" s="78"/>
      <c r="H324" s="79"/>
      <c r="I324" s="79"/>
      <c r="J324" s="78"/>
      <c r="K324" s="78"/>
      <c r="L324" s="78"/>
    </row>
    <row r="325" spans="1:12" ht="409.6" hidden="1" customHeight="1" x14ac:dyDescent="0.25">
      <c r="A325" s="95" t="s">
        <v>380</v>
      </c>
      <c r="B325" s="95" t="s">
        <v>80</v>
      </c>
      <c r="C325" s="96">
        <f>SUBTOTAL(9,C326:C334)</f>
        <v>0</v>
      </c>
      <c r="D325" s="96">
        <f>SUBTOTAL(9,D326:D334)</f>
        <v>26709863</v>
      </c>
      <c r="E325" s="96">
        <f>SUBTOTAL(9,E326:E334)</f>
        <v>101343.76</v>
      </c>
      <c r="F325" s="96">
        <f>G325-D325</f>
        <v>-26709863</v>
      </c>
      <c r="G325" s="96">
        <f>SUBTOTAL(9,G326:G334)</f>
        <v>0</v>
      </c>
      <c r="H325" s="97" t="str">
        <f>IF(C325&lt;&gt;0,E325/C325,"-")</f>
        <v>-</v>
      </c>
      <c r="I325" s="97">
        <f>IF(D325&lt;&gt;0,E325/D325,"-")</f>
        <v>3.7942448450596694E-3</v>
      </c>
      <c r="J325" s="96">
        <f>SUBTOTAL(9,J326:J334)</f>
        <v>297632</v>
      </c>
      <c r="K325" s="96">
        <f>SUBTOTAL(9,K326:K334)</f>
        <v>285000</v>
      </c>
      <c r="L325" s="96">
        <f>SUBTOTAL(9,L326:L334)</f>
        <v>1635000</v>
      </c>
    </row>
    <row r="326" spans="1:12" ht="30" hidden="1" customHeight="1" x14ac:dyDescent="0.25">
      <c r="A326" s="70"/>
      <c r="B326" s="70"/>
      <c r="C326" s="71"/>
      <c r="D326" s="98"/>
      <c r="E326" s="98"/>
      <c r="F326" s="98"/>
      <c r="G326" s="78"/>
      <c r="H326" s="79"/>
      <c r="I326" s="79"/>
      <c r="J326" s="78"/>
      <c r="K326" s="78"/>
      <c r="L326" s="78"/>
    </row>
    <row r="327" spans="1:12" ht="409.6" hidden="1" customHeight="1" x14ac:dyDescent="0.25">
      <c r="A327" s="99" t="s">
        <v>380</v>
      </c>
      <c r="B327" s="99" t="s">
        <v>80</v>
      </c>
      <c r="C327" s="100">
        <f>SUBTOTAL(9,C328:C333)</f>
        <v>0</v>
      </c>
      <c r="D327" s="100">
        <f>SUBTOTAL(9,D328:D333)</f>
        <v>26709863</v>
      </c>
      <c r="E327" s="100">
        <f>SUBTOTAL(9,E328:E333)</f>
        <v>101343.76</v>
      </c>
      <c r="F327" s="100">
        <f>G327-D327</f>
        <v>-26709863</v>
      </c>
      <c r="G327" s="100">
        <f>SUBTOTAL(9,G328:G333)</f>
        <v>0</v>
      </c>
      <c r="H327" s="101" t="str">
        <f>IF(C327&lt;&gt;0,E327/C327,"-")</f>
        <v>-</v>
      </c>
      <c r="I327" s="101">
        <f>IF(D327&lt;&gt;0,E327/D327,"-")</f>
        <v>3.7942448450596694E-3</v>
      </c>
      <c r="J327" s="100">
        <f>SUBTOTAL(9,J328:J333)</f>
        <v>297632</v>
      </c>
      <c r="K327" s="100">
        <f>SUBTOTAL(9,K328:K333)</f>
        <v>285000</v>
      </c>
      <c r="L327" s="100">
        <f>SUBTOTAL(9,L328:L333)</f>
        <v>1635000</v>
      </c>
    </row>
    <row r="328" spans="1:12" ht="22.5" hidden="1" customHeight="1" x14ac:dyDescent="0.25">
      <c r="A328" s="70"/>
      <c r="B328" s="70"/>
      <c r="C328" s="71"/>
      <c r="D328" s="98"/>
      <c r="E328" s="98"/>
      <c r="F328" s="98"/>
      <c r="G328" s="98"/>
      <c r="H328" s="102"/>
      <c r="I328" s="102"/>
      <c r="J328" s="98"/>
      <c r="K328" s="98"/>
      <c r="L328" s="98"/>
    </row>
    <row r="329" spans="1:12" ht="409.6" hidden="1" customHeight="1" x14ac:dyDescent="0.25">
      <c r="A329" s="103" t="s">
        <v>380</v>
      </c>
      <c r="B329" s="103" t="s">
        <v>80</v>
      </c>
      <c r="C329" s="98">
        <f>SUBTOTAL(9,C330:C332)</f>
        <v>0</v>
      </c>
      <c r="D329" s="98">
        <f>SUBTOTAL(9,D330:D332)</f>
        <v>26709863</v>
      </c>
      <c r="E329" s="98">
        <f>SUBTOTAL(9,E330:E332)</f>
        <v>101343.76</v>
      </c>
      <c r="F329" s="98">
        <f>G329-D329</f>
        <v>-26709863</v>
      </c>
      <c r="G329" s="98">
        <f>SUBTOTAL(9,G330:G332)</f>
        <v>0</v>
      </c>
      <c r="H329" s="102" t="str">
        <f>IF(C329&lt;&gt;0,E329/C329,"-")</f>
        <v>-</v>
      </c>
      <c r="I329" s="102">
        <f>IF(D329&lt;&gt;0,E329/D329,"-")</f>
        <v>3.7942448450596694E-3</v>
      </c>
      <c r="J329" s="98">
        <f>SUBTOTAL(9,J330:J332)</f>
        <v>297632</v>
      </c>
      <c r="K329" s="98">
        <f>SUBTOTAL(9,K330:K332)</f>
        <v>285000</v>
      </c>
      <c r="L329" s="98">
        <f>SUBTOTAL(9,L330:L332)</f>
        <v>1635000</v>
      </c>
    </row>
    <row r="330" spans="1:12" ht="30" hidden="1" customHeight="1" x14ac:dyDescent="0.25">
      <c r="A330" s="70"/>
      <c r="B330" s="70"/>
      <c r="C330" s="71"/>
      <c r="D330" s="104"/>
      <c r="E330" s="104"/>
      <c r="F330" s="104"/>
      <c r="G330" s="78"/>
      <c r="H330" s="79"/>
      <c r="I330" s="79"/>
      <c r="J330" s="78"/>
      <c r="K330" s="78"/>
      <c r="L330" s="78"/>
    </row>
    <row r="331" spans="1:12" ht="15" customHeight="1" x14ac:dyDescent="0.25">
      <c r="A331" s="105" t="s">
        <v>380</v>
      </c>
      <c r="B331" s="105" t="s">
        <v>80</v>
      </c>
      <c r="C331" s="106">
        <v>0</v>
      </c>
      <c r="D331" s="106">
        <v>26709863</v>
      </c>
      <c r="E331" s="106">
        <v>101343.76</v>
      </c>
      <c r="F331" s="106">
        <f>G331-D331</f>
        <v>-26709863</v>
      </c>
      <c r="G331" s="106"/>
      <c r="H331" s="107" t="str">
        <f>IF(C331&lt;&gt;0,0/C331,"-")</f>
        <v>-</v>
      </c>
      <c r="I331" s="107">
        <f>IF(D331&lt;&gt;0,E331/D331,"-")</f>
        <v>3.7942448450596694E-3</v>
      </c>
      <c r="J331" s="106">
        <v>297632</v>
      </c>
      <c r="K331" s="108">
        <v>285000</v>
      </c>
      <c r="L331" s="108">
        <v>1635000</v>
      </c>
    </row>
    <row r="332" spans="1:12" hidden="1" x14ac:dyDescent="0.25">
      <c r="A332" s="70"/>
      <c r="B332" s="70"/>
      <c r="C332" s="71"/>
      <c r="D332" s="106"/>
      <c r="E332" s="106"/>
      <c r="F332" s="106"/>
      <c r="G332" s="106"/>
      <c r="H332" s="107"/>
      <c r="I332" s="107"/>
      <c r="J332" s="106"/>
      <c r="K332" s="106"/>
      <c r="L332" s="106"/>
    </row>
    <row r="333" spans="1:12" hidden="1" x14ac:dyDescent="0.25">
      <c r="A333" s="70"/>
      <c r="B333" s="70"/>
      <c r="C333" s="71"/>
      <c r="D333" s="71"/>
      <c r="E333" s="71"/>
      <c r="F333" s="71"/>
      <c r="G333" s="78"/>
      <c r="H333" s="79"/>
      <c r="I333" s="79"/>
      <c r="J333" s="78"/>
      <c r="K333" s="78"/>
      <c r="L333" s="78"/>
    </row>
    <row r="334" spans="1:12" ht="20.100000000000001" hidden="1" customHeight="1" x14ac:dyDescent="0.25">
      <c r="A334" s="70"/>
      <c r="B334" s="70"/>
      <c r="C334" s="71"/>
      <c r="D334" s="71"/>
      <c r="E334" s="71"/>
      <c r="F334" s="71"/>
      <c r="G334" s="78"/>
      <c r="H334" s="79"/>
      <c r="I334" s="79"/>
      <c r="J334" s="78"/>
      <c r="K334" s="78"/>
      <c r="L334" s="78"/>
    </row>
    <row r="335" spans="1:12" ht="20.100000000000001" hidden="1" customHeight="1" x14ac:dyDescent="0.25">
      <c r="A335" s="70"/>
      <c r="B335" s="70"/>
      <c r="C335" s="71"/>
      <c r="D335" s="71"/>
      <c r="E335" s="71"/>
      <c r="F335" s="71"/>
      <c r="G335" s="78"/>
      <c r="H335" s="79"/>
      <c r="I335" s="79"/>
      <c r="J335" s="78"/>
      <c r="K335" s="78"/>
      <c r="L335" s="78"/>
    </row>
    <row r="336" spans="1:12" ht="20.100000000000001" hidden="1" customHeight="1" x14ac:dyDescent="0.25">
      <c r="A336" s="70"/>
      <c r="B336" s="70"/>
      <c r="C336" s="71"/>
      <c r="D336" s="71"/>
      <c r="E336" s="71"/>
      <c r="F336" s="71"/>
      <c r="G336" s="78"/>
      <c r="H336" s="79"/>
      <c r="I336" s="79"/>
      <c r="J336" s="78"/>
      <c r="K336" s="78"/>
      <c r="L336" s="78"/>
    </row>
    <row r="337" spans="1:12" ht="20.100000000000001" hidden="1" customHeight="1" x14ac:dyDescent="0.25">
      <c r="A337" s="70"/>
      <c r="B337" s="70"/>
      <c r="C337" s="71"/>
      <c r="D337" s="71"/>
      <c r="E337" s="71"/>
      <c r="F337" s="71"/>
      <c r="G337" s="78"/>
      <c r="H337" s="79"/>
      <c r="I337" s="79"/>
      <c r="J337" s="78"/>
      <c r="K337" s="78"/>
      <c r="L337" s="78"/>
    </row>
    <row r="338" spans="1:12" ht="20.100000000000001" hidden="1" customHeight="1" x14ac:dyDescent="0.25">
      <c r="A338" s="70"/>
      <c r="B338" s="70"/>
      <c r="C338" s="71"/>
      <c r="D338" s="71"/>
      <c r="E338" s="71"/>
      <c r="F338" s="71"/>
      <c r="G338" s="78"/>
      <c r="H338" s="79"/>
      <c r="I338" s="79"/>
      <c r="J338" s="78"/>
      <c r="K338" s="78"/>
      <c r="L338" s="78"/>
    </row>
    <row r="339" spans="1:12" hidden="1" x14ac:dyDescent="0.25">
      <c r="A339" s="70"/>
      <c r="B339" s="70"/>
      <c r="C339" s="71"/>
      <c r="D339" s="71"/>
      <c r="E339" s="71"/>
      <c r="F339" s="71"/>
      <c r="G339" s="78"/>
      <c r="H339" s="79"/>
      <c r="I339" s="79"/>
      <c r="J339" s="78"/>
      <c r="K339" s="78"/>
      <c r="L339" s="78"/>
    </row>
    <row r="340" spans="1:12" s="4" customFormat="1" ht="409.6" hidden="1" customHeight="1" x14ac:dyDescent="0.25">
      <c r="A340" s="76" t="s">
        <v>381</v>
      </c>
      <c r="B340" s="76" t="s">
        <v>382</v>
      </c>
      <c r="C340" s="68">
        <f>SUBTOTAL(9,C341:C364)</f>
        <v>0</v>
      </c>
      <c r="D340" s="68">
        <f>SUBTOTAL(9,D341:D364)</f>
        <v>71265458</v>
      </c>
      <c r="E340" s="68">
        <f>SUBTOTAL(9,E341:E364)</f>
        <v>501307.82000000007</v>
      </c>
      <c r="F340" s="68">
        <f>G340-D340</f>
        <v>-71265458</v>
      </c>
      <c r="G340" s="68">
        <f>SUBTOTAL(9,G341:G364)</f>
        <v>0</v>
      </c>
      <c r="H340" s="69" t="str">
        <f>IF(C340&lt;&gt;0,E340/C340,"-")</f>
        <v>-</v>
      </c>
      <c r="I340" s="69">
        <f>IF(D340&lt;&gt;0,E340/D340,"-")</f>
        <v>7.0343730899757925E-3</v>
      </c>
      <c r="J340" s="68">
        <f>SUBTOTAL(9,J341:J364)</f>
        <v>3584913</v>
      </c>
      <c r="K340" s="68">
        <f>SUBTOTAL(9,K341:K364)</f>
        <v>480000</v>
      </c>
      <c r="L340" s="68">
        <f>SUBTOTAL(9,L341:L364)</f>
        <v>480000</v>
      </c>
    </row>
    <row r="341" spans="1:12" ht="30" hidden="1" customHeight="1" x14ac:dyDescent="0.3">
      <c r="A341" s="77"/>
      <c r="B341" s="77"/>
      <c r="C341" s="64"/>
      <c r="D341" s="64"/>
      <c r="E341" s="64"/>
      <c r="F341" s="64"/>
      <c r="G341" s="78"/>
      <c r="H341" s="79"/>
      <c r="I341" s="79"/>
      <c r="J341" s="78"/>
      <c r="K341" s="78"/>
      <c r="L341" s="78"/>
    </row>
    <row r="342" spans="1:12" s="4" customFormat="1" ht="409.6" hidden="1" customHeight="1" x14ac:dyDescent="0.25">
      <c r="A342" s="80" t="s">
        <v>381</v>
      </c>
      <c r="B342" s="80" t="s">
        <v>382</v>
      </c>
      <c r="C342" s="81">
        <f>SUBTOTAL(9,C343:C363)</f>
        <v>0</v>
      </c>
      <c r="D342" s="81">
        <f>SUBTOTAL(9,D343:D363)</f>
        <v>71265458</v>
      </c>
      <c r="E342" s="81">
        <f>SUBTOTAL(9,E343:E363)</f>
        <v>501307.82000000007</v>
      </c>
      <c r="F342" s="81">
        <f>G342-D342</f>
        <v>-71265458</v>
      </c>
      <c r="G342" s="81">
        <f>SUBTOTAL(9,G343:G363)</f>
        <v>0</v>
      </c>
      <c r="H342" s="82" t="str">
        <f>IF(C342&lt;&gt;0,E342/C342,"-")</f>
        <v>-</v>
      </c>
      <c r="I342" s="82">
        <f>IF(D342&lt;&gt;0,E342/D342,"-")</f>
        <v>7.0343730899757925E-3</v>
      </c>
      <c r="J342" s="81">
        <f>SUBTOTAL(9,J343:J363)</f>
        <v>3584913</v>
      </c>
      <c r="K342" s="81">
        <f>SUBTOTAL(9,K343:K363)</f>
        <v>480000</v>
      </c>
      <c r="L342" s="81">
        <f>SUBTOTAL(9,L343:L363)</f>
        <v>480000</v>
      </c>
    </row>
    <row r="343" spans="1:12" ht="30" hidden="1" customHeight="1" x14ac:dyDescent="0.25">
      <c r="A343" s="70"/>
      <c r="B343" s="57"/>
      <c r="C343" s="83"/>
      <c r="D343" s="83"/>
      <c r="E343" s="83"/>
      <c r="F343" s="83"/>
      <c r="G343" s="78"/>
      <c r="H343" s="79"/>
      <c r="I343" s="79"/>
      <c r="J343" s="78"/>
      <c r="K343" s="78"/>
      <c r="L343" s="78"/>
    </row>
    <row r="344" spans="1:12" s="4" customFormat="1" ht="409.6" hidden="1" customHeight="1" x14ac:dyDescent="0.25">
      <c r="A344" s="84" t="s">
        <v>381</v>
      </c>
      <c r="B344" s="84" t="s">
        <v>382</v>
      </c>
      <c r="C344" s="85">
        <f>SUBTOTAL(9,C345:C362)</f>
        <v>0</v>
      </c>
      <c r="D344" s="85">
        <f>SUBTOTAL(9,D345:D362)</f>
        <v>71265458</v>
      </c>
      <c r="E344" s="85">
        <f>SUBTOTAL(9,E345:E362)</f>
        <v>501307.82000000007</v>
      </c>
      <c r="F344" s="85">
        <f>G344-D344</f>
        <v>-71265458</v>
      </c>
      <c r="G344" s="85">
        <f>SUBTOTAL(9,G345:G362)</f>
        <v>0</v>
      </c>
      <c r="H344" s="86" t="str">
        <f>IF(C344&lt;&gt;0,E344/C344,"-")</f>
        <v>-</v>
      </c>
      <c r="I344" s="86">
        <f>IF(D344&lt;&gt;0,E344/D344,"-")</f>
        <v>7.0343730899757925E-3</v>
      </c>
      <c r="J344" s="85">
        <f>SUBTOTAL(9,J345:J362)</f>
        <v>3584913</v>
      </c>
      <c r="K344" s="85">
        <f>SUBTOTAL(9,K345:K362)</f>
        <v>480000</v>
      </c>
      <c r="L344" s="85">
        <f>SUBTOTAL(9,L345:L362)</f>
        <v>480000</v>
      </c>
    </row>
    <row r="345" spans="1:12" ht="30" hidden="1" customHeight="1" x14ac:dyDescent="0.25">
      <c r="A345" s="70"/>
      <c r="B345" s="70"/>
      <c r="C345" s="71"/>
      <c r="D345" s="87"/>
      <c r="E345" s="87"/>
      <c r="F345" s="87"/>
      <c r="G345" s="78"/>
      <c r="H345" s="79"/>
      <c r="I345" s="79"/>
      <c r="J345" s="78"/>
      <c r="K345" s="78"/>
      <c r="L345" s="78"/>
    </row>
    <row r="346" spans="1:12" ht="409.6" hidden="1" customHeight="1" x14ac:dyDescent="0.25">
      <c r="A346" s="88" t="s">
        <v>381</v>
      </c>
      <c r="B346" s="88" t="s">
        <v>382</v>
      </c>
      <c r="C346" s="89">
        <f>SUBTOTAL(9,C347:C361)</f>
        <v>0</v>
      </c>
      <c r="D346" s="89">
        <f>SUBTOTAL(9,D347:D361)</f>
        <v>71265458</v>
      </c>
      <c r="E346" s="89">
        <f>SUBTOTAL(9,E347:E361)</f>
        <v>501307.82000000007</v>
      </c>
      <c r="F346" s="89">
        <f>G346-D346</f>
        <v>-71265458</v>
      </c>
      <c r="G346" s="89">
        <f>SUBTOTAL(9,G347:G361)</f>
        <v>0</v>
      </c>
      <c r="H346" s="90" t="str">
        <f>IF(C346&lt;&gt;0,E346/C346,"-")</f>
        <v>-</v>
      </c>
      <c r="I346" s="90">
        <f>IF(D346&lt;&gt;0,E346/D346,"-")</f>
        <v>7.0343730899757925E-3</v>
      </c>
      <c r="J346" s="89">
        <f>SUBTOTAL(9,J347:J361)</f>
        <v>3584913</v>
      </c>
      <c r="K346" s="89">
        <f>SUBTOTAL(9,K347:K361)</f>
        <v>480000</v>
      </c>
      <c r="L346" s="89">
        <f>SUBTOTAL(9,L347:L361)</f>
        <v>480000</v>
      </c>
    </row>
    <row r="347" spans="1:12" ht="30" hidden="1" customHeight="1" x14ac:dyDescent="0.25">
      <c r="A347" s="70"/>
      <c r="B347" s="70"/>
      <c r="C347" s="71"/>
      <c r="D347" s="91"/>
      <c r="E347" s="91"/>
      <c r="F347" s="91"/>
      <c r="G347" s="78"/>
      <c r="H347" s="79"/>
      <c r="I347" s="79"/>
      <c r="J347" s="78"/>
      <c r="K347" s="78"/>
      <c r="L347" s="78"/>
    </row>
    <row r="348" spans="1:12" ht="409.6" hidden="1" customHeight="1" x14ac:dyDescent="0.25">
      <c r="A348" s="92" t="s">
        <v>381</v>
      </c>
      <c r="B348" s="92" t="s">
        <v>382</v>
      </c>
      <c r="C348" s="93">
        <f>SUBTOTAL(9,C349:C360)</f>
        <v>0</v>
      </c>
      <c r="D348" s="93">
        <f>SUBTOTAL(9,D349:D360)</f>
        <v>71265458</v>
      </c>
      <c r="E348" s="93">
        <f>SUBTOTAL(9,E349:E360)</f>
        <v>501307.82000000007</v>
      </c>
      <c r="F348" s="93">
        <f>G348-D348</f>
        <v>-71265458</v>
      </c>
      <c r="G348" s="93">
        <f>SUBTOTAL(9,G349:G360)</f>
        <v>0</v>
      </c>
      <c r="H348" s="94" t="str">
        <f>IF(C348&lt;&gt;0,E348/C348,"-")</f>
        <v>-</v>
      </c>
      <c r="I348" s="94">
        <f>IF(D348&lt;&gt;0,E348/D348,"-")</f>
        <v>7.0343730899757925E-3</v>
      </c>
      <c r="J348" s="93">
        <f>SUBTOTAL(9,J349:J360)</f>
        <v>3584913</v>
      </c>
      <c r="K348" s="93">
        <f>SUBTOTAL(9,K349:K360)</f>
        <v>480000</v>
      </c>
      <c r="L348" s="93">
        <f>SUBTOTAL(9,L349:L360)</f>
        <v>480000</v>
      </c>
    </row>
    <row r="349" spans="1:12" ht="30" hidden="1" customHeight="1" x14ac:dyDescent="0.25">
      <c r="A349" s="70"/>
      <c r="B349" s="70"/>
      <c r="C349" s="71"/>
      <c r="D349" s="6"/>
      <c r="E349" s="6"/>
      <c r="F349" s="6"/>
      <c r="G349" s="78"/>
      <c r="H349" s="79"/>
      <c r="I349" s="79"/>
      <c r="J349" s="78"/>
      <c r="K349" s="78"/>
      <c r="L349" s="78"/>
    </row>
    <row r="350" spans="1:12" ht="409.6" hidden="1" customHeight="1" x14ac:dyDescent="0.25">
      <c r="A350" s="95" t="s">
        <v>381</v>
      </c>
      <c r="B350" s="95" t="s">
        <v>382</v>
      </c>
      <c r="C350" s="96">
        <f>SUBTOTAL(9,C351:C359)</f>
        <v>0</v>
      </c>
      <c r="D350" s="96">
        <f>SUBTOTAL(9,D351:D359)</f>
        <v>71265458</v>
      </c>
      <c r="E350" s="96">
        <f>SUBTOTAL(9,E351:E359)</f>
        <v>501307.82000000007</v>
      </c>
      <c r="F350" s="96">
        <f>G350-D350</f>
        <v>-71265458</v>
      </c>
      <c r="G350" s="96">
        <f>SUBTOTAL(9,G351:G359)</f>
        <v>0</v>
      </c>
      <c r="H350" s="97" t="str">
        <f>IF(C350&lt;&gt;0,E350/C350,"-")</f>
        <v>-</v>
      </c>
      <c r="I350" s="97">
        <f>IF(D350&lt;&gt;0,E350/D350,"-")</f>
        <v>7.0343730899757925E-3</v>
      </c>
      <c r="J350" s="96">
        <f>SUBTOTAL(9,J351:J359)</f>
        <v>3584913</v>
      </c>
      <c r="K350" s="96">
        <f>SUBTOTAL(9,K351:K359)</f>
        <v>480000</v>
      </c>
      <c r="L350" s="96">
        <f>SUBTOTAL(9,L351:L359)</f>
        <v>480000</v>
      </c>
    </row>
    <row r="351" spans="1:12" ht="30" hidden="1" customHeight="1" x14ac:dyDescent="0.25">
      <c r="A351" s="70"/>
      <c r="B351" s="70"/>
      <c r="C351" s="71"/>
      <c r="D351" s="98"/>
      <c r="E351" s="98"/>
      <c r="F351" s="98"/>
      <c r="G351" s="78"/>
      <c r="H351" s="79"/>
      <c r="I351" s="79"/>
      <c r="J351" s="78"/>
      <c r="K351" s="78"/>
      <c r="L351" s="78"/>
    </row>
    <row r="352" spans="1:12" ht="409.6" hidden="1" customHeight="1" x14ac:dyDescent="0.25">
      <c r="A352" s="99" t="s">
        <v>381</v>
      </c>
      <c r="B352" s="99" t="s">
        <v>382</v>
      </c>
      <c r="C352" s="100">
        <f>SUBTOTAL(9,C353:C358)</f>
        <v>0</v>
      </c>
      <c r="D352" s="100">
        <f>SUBTOTAL(9,D353:D358)</f>
        <v>71265458</v>
      </c>
      <c r="E352" s="100">
        <f>SUBTOTAL(9,E353:E358)</f>
        <v>501307.82000000007</v>
      </c>
      <c r="F352" s="100">
        <f>G352-D352</f>
        <v>-71265458</v>
      </c>
      <c r="G352" s="100">
        <f>SUBTOTAL(9,G353:G358)</f>
        <v>0</v>
      </c>
      <c r="H352" s="101" t="str">
        <f>IF(C352&lt;&gt;0,E352/C352,"-")</f>
        <v>-</v>
      </c>
      <c r="I352" s="101">
        <f>IF(D352&lt;&gt;0,E352/D352,"-")</f>
        <v>7.0343730899757925E-3</v>
      </c>
      <c r="J352" s="100">
        <f>SUBTOTAL(9,J353:J358)</f>
        <v>3584913</v>
      </c>
      <c r="K352" s="100">
        <f>SUBTOTAL(9,K353:K358)</f>
        <v>480000</v>
      </c>
      <c r="L352" s="100">
        <f>SUBTOTAL(9,L353:L358)</f>
        <v>480000</v>
      </c>
    </row>
    <row r="353" spans="1:12" ht="22.5" hidden="1" customHeight="1" x14ac:dyDescent="0.25">
      <c r="A353" s="70"/>
      <c r="B353" s="70"/>
      <c r="C353" s="71"/>
      <c r="D353" s="98"/>
      <c r="E353" s="98"/>
      <c r="F353" s="98"/>
      <c r="G353" s="98"/>
      <c r="H353" s="102"/>
      <c r="I353" s="102"/>
      <c r="J353" s="98"/>
      <c r="K353" s="98"/>
      <c r="L353" s="98"/>
    </row>
    <row r="354" spans="1:12" ht="409.6" hidden="1" customHeight="1" x14ac:dyDescent="0.25">
      <c r="A354" s="103" t="s">
        <v>381</v>
      </c>
      <c r="B354" s="103" t="s">
        <v>382</v>
      </c>
      <c r="C354" s="98">
        <f>SUBTOTAL(9,C355:C357)</f>
        <v>0</v>
      </c>
      <c r="D354" s="98">
        <f>SUBTOTAL(9,D355:D357)</f>
        <v>71265458</v>
      </c>
      <c r="E354" s="98">
        <f>SUBTOTAL(9,E355:E357)</f>
        <v>501307.82000000007</v>
      </c>
      <c r="F354" s="98">
        <f>G354-D354</f>
        <v>-71265458</v>
      </c>
      <c r="G354" s="98">
        <f>SUBTOTAL(9,G355:G357)</f>
        <v>0</v>
      </c>
      <c r="H354" s="102" t="str">
        <f>IF(C354&lt;&gt;0,E354/C354,"-")</f>
        <v>-</v>
      </c>
      <c r="I354" s="102">
        <f>IF(D354&lt;&gt;0,E354/D354,"-")</f>
        <v>7.0343730899757925E-3</v>
      </c>
      <c r="J354" s="98">
        <f>SUBTOTAL(9,J355:J357)</f>
        <v>3584913</v>
      </c>
      <c r="K354" s="98">
        <f>SUBTOTAL(9,K355:K357)</f>
        <v>480000</v>
      </c>
      <c r="L354" s="98">
        <f>SUBTOTAL(9,L355:L357)</f>
        <v>480000</v>
      </c>
    </row>
    <row r="355" spans="1:12" ht="30" hidden="1" customHeight="1" x14ac:dyDescent="0.25">
      <c r="A355" s="70"/>
      <c r="B355" s="70"/>
      <c r="C355" s="71"/>
      <c r="D355" s="104"/>
      <c r="E355" s="104"/>
      <c r="F355" s="104"/>
      <c r="G355" s="78"/>
      <c r="H355" s="79"/>
      <c r="I355" s="79"/>
      <c r="J355" s="78"/>
      <c r="K355" s="78"/>
      <c r="L355" s="78"/>
    </row>
    <row r="356" spans="1:12" ht="15" customHeight="1" x14ac:dyDescent="0.25">
      <c r="A356" s="105" t="s">
        <v>381</v>
      </c>
      <c r="B356" s="105" t="s">
        <v>382</v>
      </c>
      <c r="C356" s="106">
        <v>0</v>
      </c>
      <c r="D356" s="106">
        <v>71265458</v>
      </c>
      <c r="E356" s="106">
        <v>501307.82000000007</v>
      </c>
      <c r="F356" s="106">
        <f>G356-D356</f>
        <v>-71265458</v>
      </c>
      <c r="G356" s="106"/>
      <c r="H356" s="107" t="str">
        <f>IF(C356&lt;&gt;0,0/C356,"-")</f>
        <v>-</v>
      </c>
      <c r="I356" s="107">
        <f>IF(D356&lt;&gt;0,E356/D356,"-")</f>
        <v>7.0343730899757925E-3</v>
      </c>
      <c r="J356" s="106">
        <v>3584913</v>
      </c>
      <c r="K356" s="108">
        <v>480000</v>
      </c>
      <c r="L356" s="108">
        <v>480000</v>
      </c>
    </row>
    <row r="357" spans="1:12" hidden="1" x14ac:dyDescent="0.25">
      <c r="A357" s="70"/>
      <c r="B357" s="70"/>
      <c r="C357" s="71"/>
      <c r="D357" s="106"/>
      <c r="E357" s="106"/>
      <c r="F357" s="106"/>
      <c r="G357" s="106"/>
      <c r="H357" s="107"/>
      <c r="I357" s="107"/>
      <c r="J357" s="106"/>
      <c r="K357" s="106"/>
      <c r="L357" s="106"/>
    </row>
    <row r="358" spans="1:12" hidden="1" x14ac:dyDescent="0.25">
      <c r="A358" s="70"/>
      <c r="B358" s="70"/>
      <c r="C358" s="71"/>
      <c r="D358" s="71"/>
      <c r="E358" s="71"/>
      <c r="F358" s="71"/>
      <c r="G358" s="78"/>
      <c r="H358" s="79"/>
      <c r="I358" s="79"/>
      <c r="J358" s="78"/>
      <c r="K358" s="78"/>
      <c r="L358" s="78"/>
    </row>
    <row r="359" spans="1:12" ht="20.100000000000001" hidden="1" customHeight="1" x14ac:dyDescent="0.25">
      <c r="A359" s="70"/>
      <c r="B359" s="70"/>
      <c r="C359" s="71"/>
      <c r="D359" s="71"/>
      <c r="E359" s="71"/>
      <c r="F359" s="71"/>
      <c r="G359" s="78"/>
      <c r="H359" s="79"/>
      <c r="I359" s="79"/>
      <c r="J359" s="78"/>
      <c r="K359" s="78"/>
      <c r="L359" s="78"/>
    </row>
    <row r="360" spans="1:12" ht="20.100000000000001" hidden="1" customHeight="1" x14ac:dyDescent="0.25">
      <c r="A360" s="70"/>
      <c r="B360" s="70"/>
      <c r="C360" s="71"/>
      <c r="D360" s="71"/>
      <c r="E360" s="71"/>
      <c r="F360" s="71"/>
      <c r="G360" s="78"/>
      <c r="H360" s="79"/>
      <c r="I360" s="79"/>
      <c r="J360" s="78"/>
      <c r="K360" s="78"/>
      <c r="L360" s="78"/>
    </row>
    <row r="361" spans="1:12" ht="20.100000000000001" hidden="1" customHeight="1" x14ac:dyDescent="0.25">
      <c r="A361" s="70"/>
      <c r="B361" s="70"/>
      <c r="C361" s="71"/>
      <c r="D361" s="71"/>
      <c r="E361" s="71"/>
      <c r="F361" s="71"/>
      <c r="G361" s="78"/>
      <c r="H361" s="79"/>
      <c r="I361" s="79"/>
      <c r="J361" s="78"/>
      <c r="K361" s="78"/>
      <c r="L361" s="78"/>
    </row>
    <row r="362" spans="1:12" ht="20.100000000000001" hidden="1" customHeight="1" x14ac:dyDescent="0.25">
      <c r="A362" s="70"/>
      <c r="B362" s="70"/>
      <c r="C362" s="71"/>
      <c r="D362" s="71"/>
      <c r="E362" s="71"/>
      <c r="F362" s="71"/>
      <c r="G362" s="78"/>
      <c r="H362" s="79"/>
      <c r="I362" s="79"/>
      <c r="J362" s="78"/>
      <c r="K362" s="78"/>
      <c r="L362" s="78"/>
    </row>
    <row r="363" spans="1:12" ht="20.100000000000001" hidden="1" customHeight="1" x14ac:dyDescent="0.25">
      <c r="A363" s="70"/>
      <c r="B363" s="70"/>
      <c r="C363" s="71"/>
      <c r="D363" s="71"/>
      <c r="E363" s="71"/>
      <c r="F363" s="71"/>
      <c r="G363" s="78"/>
      <c r="H363" s="79"/>
      <c r="I363" s="79"/>
      <c r="J363" s="78"/>
      <c r="K363" s="78"/>
      <c r="L363" s="78"/>
    </row>
    <row r="364" spans="1:12" hidden="1" x14ac:dyDescent="0.25">
      <c r="A364" s="70"/>
      <c r="B364" s="70"/>
      <c r="C364" s="71"/>
      <c r="D364" s="71"/>
      <c r="E364" s="71"/>
      <c r="F364" s="71"/>
      <c r="G364" s="78"/>
      <c r="H364" s="79"/>
      <c r="I364" s="79"/>
      <c r="J364" s="78"/>
      <c r="K364" s="78"/>
      <c r="L364" s="78"/>
    </row>
    <row r="365" spans="1:12" s="4" customFormat="1" ht="409.6" hidden="1" customHeight="1" x14ac:dyDescent="0.25">
      <c r="A365" s="76" t="s">
        <v>383</v>
      </c>
      <c r="B365" s="76" t="s">
        <v>86</v>
      </c>
      <c r="C365" s="68">
        <f>SUBTOTAL(9,C366:C389)</f>
        <v>0</v>
      </c>
      <c r="D365" s="68">
        <f>SUBTOTAL(9,D366:D389)</f>
        <v>800000</v>
      </c>
      <c r="E365" s="68">
        <f>SUBTOTAL(9,E366:E389)</f>
        <v>0</v>
      </c>
      <c r="F365" s="68">
        <f>G365-D365</f>
        <v>-800000</v>
      </c>
      <c r="G365" s="68">
        <f>SUBTOTAL(9,G366:G389)</f>
        <v>0</v>
      </c>
      <c r="H365" s="69" t="str">
        <f>IF(C365&lt;&gt;0,E365/C365,"-")</f>
        <v>-</v>
      </c>
      <c r="I365" s="69">
        <f>IF(D365&lt;&gt;0,E365/D365,"-")</f>
        <v>0</v>
      </c>
      <c r="J365" s="68">
        <f>SUBTOTAL(9,J366:J389)</f>
        <v>0</v>
      </c>
      <c r="K365" s="68">
        <f>SUBTOTAL(9,K366:K389)</f>
        <v>0</v>
      </c>
      <c r="L365" s="68">
        <f>SUBTOTAL(9,L366:L389)</f>
        <v>0</v>
      </c>
    </row>
    <row r="366" spans="1:12" ht="30" hidden="1" customHeight="1" x14ac:dyDescent="0.3">
      <c r="A366" s="77"/>
      <c r="B366" s="77"/>
      <c r="C366" s="64"/>
      <c r="D366" s="64"/>
      <c r="E366" s="64"/>
      <c r="F366" s="64"/>
      <c r="G366" s="78"/>
      <c r="H366" s="79"/>
      <c r="I366" s="79"/>
      <c r="J366" s="78"/>
      <c r="K366" s="78"/>
      <c r="L366" s="78"/>
    </row>
    <row r="367" spans="1:12" s="4" customFormat="1" ht="409.6" hidden="1" customHeight="1" x14ac:dyDescent="0.25">
      <c r="A367" s="80" t="s">
        <v>383</v>
      </c>
      <c r="B367" s="80" t="s">
        <v>86</v>
      </c>
      <c r="C367" s="81">
        <f>SUBTOTAL(9,C368:C388)</f>
        <v>0</v>
      </c>
      <c r="D367" s="81">
        <f>SUBTOTAL(9,D368:D388)</f>
        <v>800000</v>
      </c>
      <c r="E367" s="81">
        <f>SUBTOTAL(9,E368:E388)</f>
        <v>0</v>
      </c>
      <c r="F367" s="81">
        <f>G367-D367</f>
        <v>-800000</v>
      </c>
      <c r="G367" s="81">
        <f>SUBTOTAL(9,G368:G388)</f>
        <v>0</v>
      </c>
      <c r="H367" s="82" t="str">
        <f>IF(C367&lt;&gt;0,E367/C367,"-")</f>
        <v>-</v>
      </c>
      <c r="I367" s="82">
        <f>IF(D367&lt;&gt;0,E367/D367,"-")</f>
        <v>0</v>
      </c>
      <c r="J367" s="81">
        <f>SUBTOTAL(9,J368:J388)</f>
        <v>0</v>
      </c>
      <c r="K367" s="81">
        <f>SUBTOTAL(9,K368:K388)</f>
        <v>0</v>
      </c>
      <c r="L367" s="81">
        <f>SUBTOTAL(9,L368:L388)</f>
        <v>0</v>
      </c>
    </row>
    <row r="368" spans="1:12" ht="30" hidden="1" customHeight="1" x14ac:dyDescent="0.25">
      <c r="A368" s="70"/>
      <c r="B368" s="57"/>
      <c r="C368" s="83"/>
      <c r="D368" s="83"/>
      <c r="E368" s="83"/>
      <c r="F368" s="83"/>
      <c r="G368" s="78"/>
      <c r="H368" s="79"/>
      <c r="I368" s="79"/>
      <c r="J368" s="78"/>
      <c r="K368" s="78"/>
      <c r="L368" s="78"/>
    </row>
    <row r="369" spans="1:12" s="4" customFormat="1" ht="409.6" hidden="1" customHeight="1" x14ac:dyDescent="0.25">
      <c r="A369" s="84" t="s">
        <v>383</v>
      </c>
      <c r="B369" s="84" t="s">
        <v>86</v>
      </c>
      <c r="C369" s="85">
        <f>SUBTOTAL(9,C370:C387)</f>
        <v>0</v>
      </c>
      <c r="D369" s="85">
        <f>SUBTOTAL(9,D370:D387)</f>
        <v>800000</v>
      </c>
      <c r="E369" s="85">
        <f>SUBTOTAL(9,E370:E387)</f>
        <v>0</v>
      </c>
      <c r="F369" s="85">
        <f>G369-D369</f>
        <v>-800000</v>
      </c>
      <c r="G369" s="85">
        <f>SUBTOTAL(9,G370:G387)</f>
        <v>0</v>
      </c>
      <c r="H369" s="86" t="str">
        <f>IF(C369&lt;&gt;0,E369/C369,"-")</f>
        <v>-</v>
      </c>
      <c r="I369" s="86">
        <f>IF(D369&lt;&gt;0,E369/D369,"-")</f>
        <v>0</v>
      </c>
      <c r="J369" s="85">
        <f>SUBTOTAL(9,J370:J387)</f>
        <v>0</v>
      </c>
      <c r="K369" s="85">
        <f>SUBTOTAL(9,K370:K387)</f>
        <v>0</v>
      </c>
      <c r="L369" s="85">
        <f>SUBTOTAL(9,L370:L387)</f>
        <v>0</v>
      </c>
    </row>
    <row r="370" spans="1:12" ht="30" hidden="1" customHeight="1" x14ac:dyDescent="0.25">
      <c r="A370" s="70"/>
      <c r="B370" s="70"/>
      <c r="C370" s="71"/>
      <c r="D370" s="87"/>
      <c r="E370" s="87"/>
      <c r="F370" s="87"/>
      <c r="G370" s="78"/>
      <c r="H370" s="79"/>
      <c r="I370" s="79"/>
      <c r="J370" s="78"/>
      <c r="K370" s="78"/>
      <c r="L370" s="78"/>
    </row>
    <row r="371" spans="1:12" ht="409.6" hidden="1" customHeight="1" x14ac:dyDescent="0.25">
      <c r="A371" s="88" t="s">
        <v>383</v>
      </c>
      <c r="B371" s="88" t="s">
        <v>86</v>
      </c>
      <c r="C371" s="89">
        <f>SUBTOTAL(9,C372:C386)</f>
        <v>0</v>
      </c>
      <c r="D371" s="89">
        <f>SUBTOTAL(9,D372:D386)</f>
        <v>800000</v>
      </c>
      <c r="E371" s="89">
        <f>SUBTOTAL(9,E372:E386)</f>
        <v>0</v>
      </c>
      <c r="F371" s="89">
        <f>G371-D371</f>
        <v>-800000</v>
      </c>
      <c r="G371" s="89">
        <f>SUBTOTAL(9,G372:G386)</f>
        <v>0</v>
      </c>
      <c r="H371" s="90" t="str">
        <f>IF(C371&lt;&gt;0,E371/C371,"-")</f>
        <v>-</v>
      </c>
      <c r="I371" s="90">
        <f>IF(D371&lt;&gt;0,E371/D371,"-")</f>
        <v>0</v>
      </c>
      <c r="J371" s="89">
        <f>SUBTOTAL(9,J372:J386)</f>
        <v>0</v>
      </c>
      <c r="K371" s="89">
        <f>SUBTOTAL(9,K372:K386)</f>
        <v>0</v>
      </c>
      <c r="L371" s="89">
        <f>SUBTOTAL(9,L372:L386)</f>
        <v>0</v>
      </c>
    </row>
    <row r="372" spans="1:12" ht="30" hidden="1" customHeight="1" x14ac:dyDescent="0.25">
      <c r="A372" s="70"/>
      <c r="B372" s="70"/>
      <c r="C372" s="71"/>
      <c r="D372" s="91"/>
      <c r="E372" s="91"/>
      <c r="F372" s="91"/>
      <c r="G372" s="78"/>
      <c r="H372" s="79"/>
      <c r="I372" s="79"/>
      <c r="J372" s="78"/>
      <c r="K372" s="78"/>
      <c r="L372" s="78"/>
    </row>
    <row r="373" spans="1:12" ht="409.6" hidden="1" customHeight="1" x14ac:dyDescent="0.25">
      <c r="A373" s="92" t="s">
        <v>383</v>
      </c>
      <c r="B373" s="92" t="s">
        <v>86</v>
      </c>
      <c r="C373" s="93">
        <f>SUBTOTAL(9,C374:C385)</f>
        <v>0</v>
      </c>
      <c r="D373" s="93">
        <f>SUBTOTAL(9,D374:D385)</f>
        <v>800000</v>
      </c>
      <c r="E373" s="93">
        <f>SUBTOTAL(9,E374:E385)</f>
        <v>0</v>
      </c>
      <c r="F373" s="93">
        <f>G373-D373</f>
        <v>-800000</v>
      </c>
      <c r="G373" s="93">
        <f>SUBTOTAL(9,G374:G385)</f>
        <v>0</v>
      </c>
      <c r="H373" s="94" t="str">
        <f>IF(C373&lt;&gt;0,E373/C373,"-")</f>
        <v>-</v>
      </c>
      <c r="I373" s="94">
        <f>IF(D373&lt;&gt;0,E373/D373,"-")</f>
        <v>0</v>
      </c>
      <c r="J373" s="93">
        <f>SUBTOTAL(9,J374:J385)</f>
        <v>0</v>
      </c>
      <c r="K373" s="93">
        <f>SUBTOTAL(9,K374:K385)</f>
        <v>0</v>
      </c>
      <c r="L373" s="93">
        <f>SUBTOTAL(9,L374:L385)</f>
        <v>0</v>
      </c>
    </row>
    <row r="374" spans="1:12" ht="30" hidden="1" customHeight="1" x14ac:dyDescent="0.25">
      <c r="A374" s="70"/>
      <c r="B374" s="70"/>
      <c r="C374" s="71"/>
      <c r="D374" s="6"/>
      <c r="E374" s="6"/>
      <c r="F374" s="6"/>
      <c r="G374" s="78"/>
      <c r="H374" s="79"/>
      <c r="I374" s="79"/>
      <c r="J374" s="78"/>
      <c r="K374" s="78"/>
      <c r="L374" s="78"/>
    </row>
    <row r="375" spans="1:12" ht="409.6" hidden="1" customHeight="1" x14ac:dyDescent="0.25">
      <c r="A375" s="95" t="s">
        <v>383</v>
      </c>
      <c r="B375" s="95" t="s">
        <v>86</v>
      </c>
      <c r="C375" s="96">
        <f>SUBTOTAL(9,C376:C384)</f>
        <v>0</v>
      </c>
      <c r="D375" s="96">
        <f>SUBTOTAL(9,D376:D384)</f>
        <v>800000</v>
      </c>
      <c r="E375" s="96">
        <f>SUBTOTAL(9,E376:E384)</f>
        <v>0</v>
      </c>
      <c r="F375" s="96">
        <f>G375-D375</f>
        <v>-800000</v>
      </c>
      <c r="G375" s="96">
        <f>SUBTOTAL(9,G376:G384)</f>
        <v>0</v>
      </c>
      <c r="H375" s="97" t="str">
        <f>IF(C375&lt;&gt;0,E375/C375,"-")</f>
        <v>-</v>
      </c>
      <c r="I375" s="97">
        <f>IF(D375&lt;&gt;0,E375/D375,"-")</f>
        <v>0</v>
      </c>
      <c r="J375" s="96">
        <f>SUBTOTAL(9,J376:J384)</f>
        <v>0</v>
      </c>
      <c r="K375" s="96">
        <f>SUBTOTAL(9,K376:K384)</f>
        <v>0</v>
      </c>
      <c r="L375" s="96">
        <f>SUBTOTAL(9,L376:L384)</f>
        <v>0</v>
      </c>
    </row>
    <row r="376" spans="1:12" ht="30" hidden="1" customHeight="1" x14ac:dyDescent="0.25">
      <c r="A376" s="70"/>
      <c r="B376" s="70"/>
      <c r="C376" s="71"/>
      <c r="D376" s="98"/>
      <c r="E376" s="98"/>
      <c r="F376" s="98"/>
      <c r="G376" s="78"/>
      <c r="H376" s="79"/>
      <c r="I376" s="79"/>
      <c r="J376" s="78"/>
      <c r="K376" s="78"/>
      <c r="L376" s="78"/>
    </row>
    <row r="377" spans="1:12" ht="409.6" hidden="1" customHeight="1" x14ac:dyDescent="0.25">
      <c r="A377" s="99" t="s">
        <v>383</v>
      </c>
      <c r="B377" s="99" t="s">
        <v>86</v>
      </c>
      <c r="C377" s="100">
        <f>SUBTOTAL(9,C378:C383)</f>
        <v>0</v>
      </c>
      <c r="D377" s="100">
        <f>SUBTOTAL(9,D378:D383)</f>
        <v>800000</v>
      </c>
      <c r="E377" s="100">
        <f>SUBTOTAL(9,E378:E383)</f>
        <v>0</v>
      </c>
      <c r="F377" s="100">
        <f>G377-D377</f>
        <v>-800000</v>
      </c>
      <c r="G377" s="100">
        <f>SUBTOTAL(9,G378:G383)</f>
        <v>0</v>
      </c>
      <c r="H377" s="101" t="str">
        <f>IF(C377&lt;&gt;0,E377/C377,"-")</f>
        <v>-</v>
      </c>
      <c r="I377" s="101">
        <f>IF(D377&lt;&gt;0,E377/D377,"-")</f>
        <v>0</v>
      </c>
      <c r="J377" s="100">
        <f>SUBTOTAL(9,J378:J383)</f>
        <v>0</v>
      </c>
      <c r="K377" s="100">
        <f>SUBTOTAL(9,K378:K383)</f>
        <v>0</v>
      </c>
      <c r="L377" s="100">
        <f>SUBTOTAL(9,L378:L383)</f>
        <v>0</v>
      </c>
    </row>
    <row r="378" spans="1:12" ht="22.5" hidden="1" customHeight="1" x14ac:dyDescent="0.25">
      <c r="A378" s="70"/>
      <c r="B378" s="70"/>
      <c r="C378" s="71"/>
      <c r="D378" s="98"/>
      <c r="E378" s="98"/>
      <c r="F378" s="98"/>
      <c r="G378" s="98"/>
      <c r="H378" s="102"/>
      <c r="I378" s="102"/>
      <c r="J378" s="98"/>
      <c r="K378" s="98"/>
      <c r="L378" s="98"/>
    </row>
    <row r="379" spans="1:12" ht="409.6" hidden="1" customHeight="1" x14ac:dyDescent="0.25">
      <c r="A379" s="103" t="s">
        <v>383</v>
      </c>
      <c r="B379" s="103" t="s">
        <v>86</v>
      </c>
      <c r="C379" s="98">
        <f>SUBTOTAL(9,C380:C382)</f>
        <v>0</v>
      </c>
      <c r="D379" s="98">
        <f>SUBTOTAL(9,D380:D382)</f>
        <v>800000</v>
      </c>
      <c r="E379" s="98">
        <f>SUBTOTAL(9,E380:E382)</f>
        <v>0</v>
      </c>
      <c r="F379" s="98">
        <f>G379-D379</f>
        <v>-800000</v>
      </c>
      <c r="G379" s="98">
        <f>SUBTOTAL(9,G380:G382)</f>
        <v>0</v>
      </c>
      <c r="H379" s="102" t="str">
        <f>IF(C379&lt;&gt;0,E379/C379,"-")</f>
        <v>-</v>
      </c>
      <c r="I379" s="102">
        <f>IF(D379&lt;&gt;0,E379/D379,"-")</f>
        <v>0</v>
      </c>
      <c r="J379" s="98">
        <f>SUBTOTAL(9,J380:J382)</f>
        <v>0</v>
      </c>
      <c r="K379" s="98">
        <f>SUBTOTAL(9,K380:K382)</f>
        <v>0</v>
      </c>
      <c r="L379" s="98">
        <f>SUBTOTAL(9,L380:L382)</f>
        <v>0</v>
      </c>
    </row>
    <row r="380" spans="1:12" ht="30" hidden="1" customHeight="1" x14ac:dyDescent="0.25">
      <c r="A380" s="70"/>
      <c r="B380" s="70"/>
      <c r="C380" s="71"/>
      <c r="D380" s="104"/>
      <c r="E380" s="104"/>
      <c r="F380" s="104"/>
      <c r="G380" s="78"/>
      <c r="H380" s="79"/>
      <c r="I380" s="79"/>
      <c r="J380" s="78"/>
      <c r="K380" s="78"/>
      <c r="L380" s="78"/>
    </row>
    <row r="381" spans="1:12" ht="15" customHeight="1" x14ac:dyDescent="0.25">
      <c r="A381" s="105" t="s">
        <v>383</v>
      </c>
      <c r="B381" s="105" t="s">
        <v>86</v>
      </c>
      <c r="C381" s="106">
        <v>0</v>
      </c>
      <c r="D381" s="106">
        <v>800000</v>
      </c>
      <c r="E381" s="106">
        <v>0</v>
      </c>
      <c r="F381" s="106">
        <f>G381-D381</f>
        <v>-800000</v>
      </c>
      <c r="G381" s="106"/>
      <c r="H381" s="107" t="str">
        <f>IF(C381&lt;&gt;0,0/C381,"-")</f>
        <v>-</v>
      </c>
      <c r="I381" s="107">
        <f>IF(D381&lt;&gt;0,E381/D381,"-")</f>
        <v>0</v>
      </c>
      <c r="J381" s="106">
        <v>0</v>
      </c>
      <c r="K381" s="108">
        <v>0</v>
      </c>
      <c r="L381" s="108">
        <v>0</v>
      </c>
    </row>
    <row r="382" spans="1:12" hidden="1" x14ac:dyDescent="0.25">
      <c r="A382" s="70"/>
      <c r="B382" s="70"/>
      <c r="C382" s="71"/>
      <c r="D382" s="106"/>
      <c r="E382" s="106"/>
      <c r="F382" s="106"/>
      <c r="G382" s="106"/>
      <c r="H382" s="107"/>
      <c r="I382" s="107"/>
      <c r="J382" s="106"/>
      <c r="K382" s="106"/>
      <c r="L382" s="106"/>
    </row>
    <row r="383" spans="1:12" hidden="1" x14ac:dyDescent="0.25">
      <c r="A383" s="70"/>
      <c r="B383" s="70"/>
      <c r="C383" s="71"/>
      <c r="D383" s="71"/>
      <c r="E383" s="71"/>
      <c r="F383" s="71"/>
      <c r="G383" s="78"/>
      <c r="H383" s="79"/>
      <c r="I383" s="79"/>
      <c r="J383" s="78"/>
      <c r="K383" s="78"/>
      <c r="L383" s="78"/>
    </row>
    <row r="384" spans="1:12" ht="20.100000000000001" hidden="1" customHeight="1" x14ac:dyDescent="0.25">
      <c r="A384" s="70"/>
      <c r="B384" s="70"/>
      <c r="C384" s="71"/>
      <c r="D384" s="71"/>
      <c r="E384" s="71"/>
      <c r="F384" s="71"/>
      <c r="G384" s="78"/>
      <c r="H384" s="79"/>
      <c r="I384" s="79"/>
      <c r="J384" s="78"/>
      <c r="K384" s="78"/>
      <c r="L384" s="78"/>
    </row>
    <row r="385" spans="1:12" ht="20.100000000000001" hidden="1" customHeight="1" x14ac:dyDescent="0.25">
      <c r="A385" s="70"/>
      <c r="B385" s="70"/>
      <c r="C385" s="71"/>
      <c r="D385" s="71"/>
      <c r="E385" s="71"/>
      <c r="F385" s="71"/>
      <c r="G385" s="78"/>
      <c r="H385" s="79"/>
      <c r="I385" s="79"/>
      <c r="J385" s="78"/>
      <c r="K385" s="78"/>
      <c r="L385" s="78"/>
    </row>
    <row r="386" spans="1:12" ht="20.100000000000001" hidden="1" customHeight="1" x14ac:dyDescent="0.25">
      <c r="A386" s="70"/>
      <c r="B386" s="70"/>
      <c r="C386" s="71"/>
      <c r="D386" s="71"/>
      <c r="E386" s="71"/>
      <c r="F386" s="71"/>
      <c r="G386" s="78"/>
      <c r="H386" s="79"/>
      <c r="I386" s="79"/>
      <c r="J386" s="78"/>
      <c r="K386" s="78"/>
      <c r="L386" s="78"/>
    </row>
    <row r="387" spans="1:12" ht="20.100000000000001" hidden="1" customHeight="1" x14ac:dyDescent="0.25">
      <c r="A387" s="70"/>
      <c r="B387" s="70"/>
      <c r="C387" s="71"/>
      <c r="D387" s="71"/>
      <c r="E387" s="71"/>
      <c r="F387" s="71"/>
      <c r="G387" s="78"/>
      <c r="H387" s="79"/>
      <c r="I387" s="79"/>
      <c r="J387" s="78"/>
      <c r="K387" s="78"/>
      <c r="L387" s="78"/>
    </row>
    <row r="388" spans="1:12" ht="20.100000000000001" hidden="1" customHeight="1" x14ac:dyDescent="0.25">
      <c r="A388" s="70"/>
      <c r="B388" s="70"/>
      <c r="C388" s="71"/>
      <c r="D388" s="71"/>
      <c r="E388" s="71"/>
      <c r="F388" s="71"/>
      <c r="G388" s="78"/>
      <c r="H388" s="79"/>
      <c r="I388" s="79"/>
      <c r="J388" s="78"/>
      <c r="K388" s="78"/>
      <c r="L388" s="78"/>
    </row>
    <row r="389" spans="1:12" hidden="1" x14ac:dyDescent="0.25">
      <c r="A389" s="70"/>
      <c r="B389" s="70"/>
      <c r="C389" s="71"/>
      <c r="D389" s="71"/>
      <c r="E389" s="71"/>
      <c r="F389" s="71"/>
      <c r="G389" s="78"/>
      <c r="H389" s="79"/>
      <c r="I389" s="79"/>
      <c r="J389" s="78"/>
      <c r="K389" s="78"/>
      <c r="L389" s="78"/>
    </row>
    <row r="390" spans="1:12" s="4" customFormat="1" ht="409.6" hidden="1" customHeight="1" x14ac:dyDescent="0.25">
      <c r="A390" s="76" t="s">
        <v>146</v>
      </c>
      <c r="B390" s="76" t="s">
        <v>384</v>
      </c>
      <c r="C390" s="68">
        <f>SUBTOTAL(9,C391:C414)</f>
        <v>0</v>
      </c>
      <c r="D390" s="68">
        <f>SUBTOTAL(9,D391:D414)</f>
        <v>90000</v>
      </c>
      <c r="E390" s="68">
        <f>SUBTOTAL(9,E391:E414)</f>
        <v>0</v>
      </c>
      <c r="F390" s="68">
        <f>G390-D390</f>
        <v>-90000</v>
      </c>
      <c r="G390" s="68">
        <f>SUBTOTAL(9,G391:G414)</f>
        <v>0</v>
      </c>
      <c r="H390" s="69" t="str">
        <f>IF(C390&lt;&gt;0,E390/C390,"-")</f>
        <v>-</v>
      </c>
      <c r="I390" s="69">
        <f>IF(D390&lt;&gt;0,E390/D390,"-")</f>
        <v>0</v>
      </c>
      <c r="J390" s="68">
        <f>SUBTOTAL(9,J391:J414)</f>
        <v>10000</v>
      </c>
      <c r="K390" s="68">
        <f>SUBTOTAL(9,K391:K414)</f>
        <v>10000</v>
      </c>
      <c r="L390" s="68">
        <f>SUBTOTAL(9,L391:L414)</f>
        <v>10000</v>
      </c>
    </row>
    <row r="391" spans="1:12" ht="30" hidden="1" customHeight="1" x14ac:dyDescent="0.3">
      <c r="A391" s="77"/>
      <c r="B391" s="77"/>
      <c r="C391" s="64"/>
      <c r="D391" s="64"/>
      <c r="E391" s="64"/>
      <c r="F391" s="64"/>
      <c r="G391" s="78"/>
      <c r="H391" s="79"/>
      <c r="I391" s="79"/>
      <c r="J391" s="78"/>
      <c r="K391" s="78"/>
      <c r="L391" s="78"/>
    </row>
    <row r="392" spans="1:12" s="4" customFormat="1" ht="409.6" hidden="1" customHeight="1" x14ac:dyDescent="0.25">
      <c r="A392" s="80" t="s">
        <v>146</v>
      </c>
      <c r="B392" s="80" t="s">
        <v>384</v>
      </c>
      <c r="C392" s="81">
        <f>SUBTOTAL(9,C393:C413)</f>
        <v>0</v>
      </c>
      <c r="D392" s="81">
        <f>SUBTOTAL(9,D393:D413)</f>
        <v>90000</v>
      </c>
      <c r="E392" s="81">
        <f>SUBTOTAL(9,E393:E413)</f>
        <v>0</v>
      </c>
      <c r="F392" s="81">
        <f>G392-D392</f>
        <v>-90000</v>
      </c>
      <c r="G392" s="81">
        <f>SUBTOTAL(9,G393:G413)</f>
        <v>0</v>
      </c>
      <c r="H392" s="82" t="str">
        <f>IF(C392&lt;&gt;0,E392/C392,"-")</f>
        <v>-</v>
      </c>
      <c r="I392" s="82">
        <f>IF(D392&lt;&gt;0,E392/D392,"-")</f>
        <v>0</v>
      </c>
      <c r="J392" s="81">
        <f>SUBTOTAL(9,J393:J413)</f>
        <v>10000</v>
      </c>
      <c r="K392" s="81">
        <f>SUBTOTAL(9,K393:K413)</f>
        <v>10000</v>
      </c>
      <c r="L392" s="81">
        <f>SUBTOTAL(9,L393:L413)</f>
        <v>10000</v>
      </c>
    </row>
    <row r="393" spans="1:12" ht="30" hidden="1" customHeight="1" x14ac:dyDescent="0.25">
      <c r="A393" s="70"/>
      <c r="B393" s="57"/>
      <c r="C393" s="83"/>
      <c r="D393" s="83"/>
      <c r="E393" s="83"/>
      <c r="F393" s="83"/>
      <c r="G393" s="78"/>
      <c r="H393" s="79"/>
      <c r="I393" s="79"/>
      <c r="J393" s="78"/>
      <c r="K393" s="78"/>
      <c r="L393" s="78"/>
    </row>
    <row r="394" spans="1:12" s="4" customFormat="1" ht="409.6" hidden="1" customHeight="1" x14ac:dyDescent="0.25">
      <c r="A394" s="84" t="s">
        <v>146</v>
      </c>
      <c r="B394" s="84" t="s">
        <v>384</v>
      </c>
      <c r="C394" s="85">
        <f>SUBTOTAL(9,C395:C412)</f>
        <v>0</v>
      </c>
      <c r="D394" s="85">
        <f>SUBTOTAL(9,D395:D412)</f>
        <v>90000</v>
      </c>
      <c r="E394" s="85">
        <f>SUBTOTAL(9,E395:E412)</f>
        <v>0</v>
      </c>
      <c r="F394" s="85">
        <f>G394-D394</f>
        <v>-90000</v>
      </c>
      <c r="G394" s="85">
        <f>SUBTOTAL(9,G395:G412)</f>
        <v>0</v>
      </c>
      <c r="H394" s="86" t="str">
        <f>IF(C394&lt;&gt;0,E394/C394,"-")</f>
        <v>-</v>
      </c>
      <c r="I394" s="86">
        <f>IF(D394&lt;&gt;0,E394/D394,"-")</f>
        <v>0</v>
      </c>
      <c r="J394" s="85">
        <f>SUBTOTAL(9,J395:J412)</f>
        <v>10000</v>
      </c>
      <c r="K394" s="85">
        <f>SUBTOTAL(9,K395:K412)</f>
        <v>10000</v>
      </c>
      <c r="L394" s="85">
        <f>SUBTOTAL(9,L395:L412)</f>
        <v>10000</v>
      </c>
    </row>
    <row r="395" spans="1:12" ht="30" hidden="1" customHeight="1" x14ac:dyDescent="0.25">
      <c r="A395" s="70"/>
      <c r="B395" s="70"/>
      <c r="C395" s="71"/>
      <c r="D395" s="87"/>
      <c r="E395" s="87"/>
      <c r="F395" s="87"/>
      <c r="G395" s="78"/>
      <c r="H395" s="79"/>
      <c r="I395" s="79"/>
      <c r="J395" s="78"/>
      <c r="K395" s="78"/>
      <c r="L395" s="78"/>
    </row>
    <row r="396" spans="1:12" ht="409.6" hidden="1" customHeight="1" x14ac:dyDescent="0.25">
      <c r="A396" s="88" t="s">
        <v>146</v>
      </c>
      <c r="B396" s="88" t="s">
        <v>384</v>
      </c>
      <c r="C396" s="89">
        <f>SUBTOTAL(9,C397:C411)</f>
        <v>0</v>
      </c>
      <c r="D396" s="89">
        <f>SUBTOTAL(9,D397:D411)</f>
        <v>90000</v>
      </c>
      <c r="E396" s="89">
        <f>SUBTOTAL(9,E397:E411)</f>
        <v>0</v>
      </c>
      <c r="F396" s="89">
        <f>G396-D396</f>
        <v>-90000</v>
      </c>
      <c r="G396" s="89">
        <f>SUBTOTAL(9,G397:G411)</f>
        <v>0</v>
      </c>
      <c r="H396" s="90" t="str">
        <f>IF(C396&lt;&gt;0,E396/C396,"-")</f>
        <v>-</v>
      </c>
      <c r="I396" s="90">
        <f>IF(D396&lt;&gt;0,E396/D396,"-")</f>
        <v>0</v>
      </c>
      <c r="J396" s="89">
        <f>SUBTOTAL(9,J397:J411)</f>
        <v>10000</v>
      </c>
      <c r="K396" s="89">
        <f>SUBTOTAL(9,K397:K411)</f>
        <v>10000</v>
      </c>
      <c r="L396" s="89">
        <f>SUBTOTAL(9,L397:L411)</f>
        <v>10000</v>
      </c>
    </row>
    <row r="397" spans="1:12" ht="30" hidden="1" customHeight="1" x14ac:dyDescent="0.25">
      <c r="A397" s="70"/>
      <c r="B397" s="70"/>
      <c r="C397" s="71"/>
      <c r="D397" s="91"/>
      <c r="E397" s="91"/>
      <c r="F397" s="91"/>
      <c r="G397" s="78"/>
      <c r="H397" s="79"/>
      <c r="I397" s="79"/>
      <c r="J397" s="78"/>
      <c r="K397" s="78"/>
      <c r="L397" s="78"/>
    </row>
    <row r="398" spans="1:12" ht="409.6" hidden="1" customHeight="1" x14ac:dyDescent="0.25">
      <c r="A398" s="92" t="s">
        <v>146</v>
      </c>
      <c r="B398" s="92" t="s">
        <v>384</v>
      </c>
      <c r="C398" s="93">
        <f>SUBTOTAL(9,C399:C410)</f>
        <v>0</v>
      </c>
      <c r="D398" s="93">
        <f>SUBTOTAL(9,D399:D410)</f>
        <v>90000</v>
      </c>
      <c r="E398" s="93">
        <f>SUBTOTAL(9,E399:E410)</f>
        <v>0</v>
      </c>
      <c r="F398" s="93">
        <f>G398-D398</f>
        <v>-90000</v>
      </c>
      <c r="G398" s="93">
        <f>SUBTOTAL(9,G399:G410)</f>
        <v>0</v>
      </c>
      <c r="H398" s="94" t="str">
        <f>IF(C398&lt;&gt;0,E398/C398,"-")</f>
        <v>-</v>
      </c>
      <c r="I398" s="94">
        <f>IF(D398&lt;&gt;0,E398/D398,"-")</f>
        <v>0</v>
      </c>
      <c r="J398" s="93">
        <f>SUBTOTAL(9,J399:J410)</f>
        <v>10000</v>
      </c>
      <c r="K398" s="93">
        <f>SUBTOTAL(9,K399:K410)</f>
        <v>10000</v>
      </c>
      <c r="L398" s="93">
        <f>SUBTOTAL(9,L399:L410)</f>
        <v>10000</v>
      </c>
    </row>
    <row r="399" spans="1:12" ht="30" hidden="1" customHeight="1" x14ac:dyDescent="0.25">
      <c r="A399" s="70"/>
      <c r="B399" s="70"/>
      <c r="C399" s="71"/>
      <c r="D399" s="6"/>
      <c r="E399" s="6"/>
      <c r="F399" s="6"/>
      <c r="G399" s="78"/>
      <c r="H399" s="79"/>
      <c r="I399" s="79"/>
      <c r="J399" s="78"/>
      <c r="K399" s="78"/>
      <c r="L399" s="78"/>
    </row>
    <row r="400" spans="1:12" ht="409.6" hidden="1" customHeight="1" x14ac:dyDescent="0.25">
      <c r="A400" s="95" t="s">
        <v>146</v>
      </c>
      <c r="B400" s="95" t="s">
        <v>384</v>
      </c>
      <c r="C400" s="96">
        <f>SUBTOTAL(9,C401:C409)</f>
        <v>0</v>
      </c>
      <c r="D400" s="96">
        <f>SUBTOTAL(9,D401:D409)</f>
        <v>90000</v>
      </c>
      <c r="E400" s="96">
        <f>SUBTOTAL(9,E401:E409)</f>
        <v>0</v>
      </c>
      <c r="F400" s="96">
        <f>G400-D400</f>
        <v>-90000</v>
      </c>
      <c r="G400" s="96">
        <f>SUBTOTAL(9,G401:G409)</f>
        <v>0</v>
      </c>
      <c r="H400" s="97" t="str">
        <f>IF(C400&lt;&gt;0,E400/C400,"-")</f>
        <v>-</v>
      </c>
      <c r="I400" s="97">
        <f>IF(D400&lt;&gt;0,E400/D400,"-")</f>
        <v>0</v>
      </c>
      <c r="J400" s="96">
        <f>SUBTOTAL(9,J401:J409)</f>
        <v>10000</v>
      </c>
      <c r="K400" s="96">
        <f>SUBTOTAL(9,K401:K409)</f>
        <v>10000</v>
      </c>
      <c r="L400" s="96">
        <f>SUBTOTAL(9,L401:L409)</f>
        <v>10000</v>
      </c>
    </row>
    <row r="401" spans="1:12" ht="30" hidden="1" customHeight="1" x14ac:dyDescent="0.25">
      <c r="A401" s="70"/>
      <c r="B401" s="70"/>
      <c r="C401" s="71"/>
      <c r="D401" s="98"/>
      <c r="E401" s="98"/>
      <c r="F401" s="98"/>
      <c r="G401" s="78"/>
      <c r="H401" s="79"/>
      <c r="I401" s="79"/>
      <c r="J401" s="78"/>
      <c r="K401" s="78"/>
      <c r="L401" s="78"/>
    </row>
    <row r="402" spans="1:12" ht="409.6" hidden="1" customHeight="1" x14ac:dyDescent="0.25">
      <c r="A402" s="99" t="s">
        <v>146</v>
      </c>
      <c r="B402" s="99" t="s">
        <v>384</v>
      </c>
      <c r="C402" s="100">
        <f>SUBTOTAL(9,C403:C408)</f>
        <v>0</v>
      </c>
      <c r="D402" s="100">
        <f>SUBTOTAL(9,D403:D408)</f>
        <v>90000</v>
      </c>
      <c r="E402" s="100">
        <f>SUBTOTAL(9,E403:E408)</f>
        <v>0</v>
      </c>
      <c r="F402" s="100">
        <f>G402-D402</f>
        <v>-90000</v>
      </c>
      <c r="G402" s="100">
        <f>SUBTOTAL(9,G403:G408)</f>
        <v>0</v>
      </c>
      <c r="H402" s="101" t="str">
        <f>IF(C402&lt;&gt;0,E402/C402,"-")</f>
        <v>-</v>
      </c>
      <c r="I402" s="101">
        <f>IF(D402&lt;&gt;0,E402/D402,"-")</f>
        <v>0</v>
      </c>
      <c r="J402" s="100">
        <f>SUBTOTAL(9,J403:J408)</f>
        <v>10000</v>
      </c>
      <c r="K402" s="100">
        <f>SUBTOTAL(9,K403:K408)</f>
        <v>10000</v>
      </c>
      <c r="L402" s="100">
        <f>SUBTOTAL(9,L403:L408)</f>
        <v>10000</v>
      </c>
    </row>
    <row r="403" spans="1:12" ht="22.5" hidden="1" customHeight="1" x14ac:dyDescent="0.25">
      <c r="A403" s="70"/>
      <c r="B403" s="70"/>
      <c r="C403" s="71"/>
      <c r="D403" s="98"/>
      <c r="E403" s="98"/>
      <c r="F403" s="98"/>
      <c r="G403" s="98"/>
      <c r="H403" s="102"/>
      <c r="I403" s="102"/>
      <c r="J403" s="98"/>
      <c r="K403" s="98"/>
      <c r="L403" s="98"/>
    </row>
    <row r="404" spans="1:12" ht="409.6" hidden="1" customHeight="1" x14ac:dyDescent="0.25">
      <c r="A404" s="103" t="s">
        <v>146</v>
      </c>
      <c r="B404" s="103" t="s">
        <v>384</v>
      </c>
      <c r="C404" s="98">
        <f>SUBTOTAL(9,C405:C407)</f>
        <v>0</v>
      </c>
      <c r="D404" s="98">
        <f>SUBTOTAL(9,D405:D407)</f>
        <v>90000</v>
      </c>
      <c r="E404" s="98">
        <f>SUBTOTAL(9,E405:E407)</f>
        <v>0</v>
      </c>
      <c r="F404" s="98">
        <f>G404-D404</f>
        <v>-90000</v>
      </c>
      <c r="G404" s="98">
        <f>SUBTOTAL(9,G405:G407)</f>
        <v>0</v>
      </c>
      <c r="H404" s="102" t="str">
        <f>IF(C404&lt;&gt;0,E404/C404,"-")</f>
        <v>-</v>
      </c>
      <c r="I404" s="102">
        <f>IF(D404&lt;&gt;0,E404/D404,"-")</f>
        <v>0</v>
      </c>
      <c r="J404" s="98">
        <f>SUBTOTAL(9,J405:J407)</f>
        <v>10000</v>
      </c>
      <c r="K404" s="98">
        <f>SUBTOTAL(9,K405:K407)</f>
        <v>10000</v>
      </c>
      <c r="L404" s="98">
        <f>SUBTOTAL(9,L405:L407)</f>
        <v>10000</v>
      </c>
    </row>
    <row r="405" spans="1:12" ht="30" hidden="1" customHeight="1" x14ac:dyDescent="0.25">
      <c r="A405" s="70"/>
      <c r="B405" s="70"/>
      <c r="C405" s="71"/>
      <c r="D405" s="104"/>
      <c r="E405" s="104"/>
      <c r="F405" s="104"/>
      <c r="G405" s="78"/>
      <c r="H405" s="79"/>
      <c r="I405" s="79"/>
      <c r="J405" s="78"/>
      <c r="K405" s="78"/>
      <c r="L405" s="78"/>
    </row>
    <row r="406" spans="1:12" ht="15" customHeight="1" x14ac:dyDescent="0.25">
      <c r="A406" s="105" t="s">
        <v>146</v>
      </c>
      <c r="B406" s="105" t="s">
        <v>384</v>
      </c>
      <c r="C406" s="106">
        <v>0</v>
      </c>
      <c r="D406" s="106">
        <v>90000</v>
      </c>
      <c r="E406" s="106">
        <v>0</v>
      </c>
      <c r="F406" s="106">
        <f>G406-D406</f>
        <v>-90000</v>
      </c>
      <c r="G406" s="106"/>
      <c r="H406" s="107" t="str">
        <f>IF(C406&lt;&gt;0,0/C406,"-")</f>
        <v>-</v>
      </c>
      <c r="I406" s="107">
        <f>IF(D406&lt;&gt;0,E406/D406,"-")</f>
        <v>0</v>
      </c>
      <c r="J406" s="106">
        <v>10000</v>
      </c>
      <c r="K406" s="108">
        <v>10000</v>
      </c>
      <c r="L406" s="108">
        <v>10000</v>
      </c>
    </row>
    <row r="407" spans="1:12" hidden="1" x14ac:dyDescent="0.25">
      <c r="A407" s="70"/>
      <c r="B407" s="70"/>
      <c r="C407" s="71"/>
      <c r="D407" s="106"/>
      <c r="E407" s="106"/>
      <c r="F407" s="106"/>
      <c r="G407" s="106"/>
      <c r="H407" s="107"/>
      <c r="I407" s="107"/>
      <c r="J407" s="106"/>
      <c r="K407" s="106"/>
      <c r="L407" s="106"/>
    </row>
    <row r="408" spans="1:12" hidden="1" x14ac:dyDescent="0.25">
      <c r="A408" s="70"/>
      <c r="B408" s="70"/>
      <c r="C408" s="71"/>
      <c r="D408" s="71"/>
      <c r="E408" s="71"/>
      <c r="F408" s="71"/>
      <c r="G408" s="78"/>
      <c r="H408" s="79"/>
      <c r="I408" s="79"/>
      <c r="J408" s="78"/>
      <c r="K408" s="78"/>
      <c r="L408" s="78"/>
    </row>
    <row r="409" spans="1:12" ht="20.100000000000001" hidden="1" customHeight="1" x14ac:dyDescent="0.25">
      <c r="A409" s="70"/>
      <c r="B409" s="70"/>
      <c r="C409" s="71"/>
      <c r="D409" s="71"/>
      <c r="E409" s="71"/>
      <c r="F409" s="71"/>
      <c r="G409" s="78"/>
      <c r="H409" s="79"/>
      <c r="I409" s="79"/>
      <c r="J409" s="78"/>
      <c r="K409" s="78"/>
      <c r="L409" s="78"/>
    </row>
    <row r="410" spans="1:12" ht="20.100000000000001" hidden="1" customHeight="1" x14ac:dyDescent="0.25">
      <c r="A410" s="70"/>
      <c r="B410" s="70"/>
      <c r="C410" s="71"/>
      <c r="D410" s="71"/>
      <c r="E410" s="71"/>
      <c r="F410" s="71"/>
      <c r="G410" s="78"/>
      <c r="H410" s="79"/>
      <c r="I410" s="79"/>
      <c r="J410" s="78"/>
      <c r="K410" s="78"/>
      <c r="L410" s="78"/>
    </row>
    <row r="411" spans="1:12" ht="20.100000000000001" hidden="1" customHeight="1" x14ac:dyDescent="0.25">
      <c r="A411" s="70"/>
      <c r="B411" s="70"/>
      <c r="C411" s="71"/>
      <c r="D411" s="71"/>
      <c r="E411" s="71"/>
      <c r="F411" s="71"/>
      <c r="G411" s="78"/>
      <c r="H411" s="79"/>
      <c r="I411" s="79"/>
      <c r="J411" s="78"/>
      <c r="K411" s="78"/>
      <c r="L411" s="78"/>
    </row>
    <row r="412" spans="1:12" ht="20.100000000000001" hidden="1" customHeight="1" x14ac:dyDescent="0.25">
      <c r="A412" s="70"/>
      <c r="B412" s="70"/>
      <c r="C412" s="71"/>
      <c r="D412" s="71"/>
      <c r="E412" s="71"/>
      <c r="F412" s="71"/>
      <c r="G412" s="78"/>
      <c r="H412" s="79"/>
      <c r="I412" s="79"/>
      <c r="J412" s="78"/>
      <c r="K412" s="78"/>
      <c r="L412" s="78"/>
    </row>
    <row r="413" spans="1:12" ht="20.100000000000001" hidden="1" customHeight="1" x14ac:dyDescent="0.25">
      <c r="A413" s="70"/>
      <c r="B413" s="70"/>
      <c r="C413" s="71"/>
      <c r="D413" s="71"/>
      <c r="E413" s="71"/>
      <c r="F413" s="71"/>
      <c r="G413" s="78"/>
      <c r="H413" s="79"/>
      <c r="I413" s="79"/>
      <c r="J413" s="78"/>
      <c r="K413" s="78"/>
      <c r="L413" s="78"/>
    </row>
    <row r="414" spans="1:12" hidden="1" x14ac:dyDescent="0.25">
      <c r="A414" s="70"/>
      <c r="B414" s="70"/>
      <c r="C414" s="71"/>
      <c r="D414" s="71"/>
      <c r="E414" s="71"/>
      <c r="F414" s="71"/>
      <c r="G414" s="78"/>
      <c r="H414" s="79"/>
      <c r="I414" s="79"/>
      <c r="J414" s="78"/>
      <c r="K414" s="78"/>
      <c r="L414" s="78"/>
    </row>
    <row r="415" spans="1:12" s="4" customFormat="1" ht="409.6" hidden="1" customHeight="1" x14ac:dyDescent="0.25">
      <c r="A415" s="76" t="s">
        <v>385</v>
      </c>
      <c r="B415" s="76" t="s">
        <v>386</v>
      </c>
      <c r="C415" s="68">
        <f>SUBTOTAL(9,C416:C439)</f>
        <v>0</v>
      </c>
      <c r="D415" s="68">
        <f>SUBTOTAL(9,D416:D439)</f>
        <v>2122143</v>
      </c>
      <c r="E415" s="68">
        <f>SUBTOTAL(9,E416:E439)</f>
        <v>0</v>
      </c>
      <c r="F415" s="68">
        <f>G415-D415</f>
        <v>-2122143</v>
      </c>
      <c r="G415" s="68">
        <f>SUBTOTAL(9,G416:G439)</f>
        <v>0</v>
      </c>
      <c r="H415" s="69" t="str">
        <f>IF(C415&lt;&gt;0,E415/C415,"-")</f>
        <v>-</v>
      </c>
      <c r="I415" s="69">
        <f>IF(D415&lt;&gt;0,E415/D415,"-")</f>
        <v>0</v>
      </c>
      <c r="J415" s="68">
        <f>SUBTOTAL(9,J416:J439)</f>
        <v>0</v>
      </c>
      <c r="K415" s="68">
        <f>SUBTOTAL(9,K416:K439)</f>
        <v>0</v>
      </c>
      <c r="L415" s="68">
        <f>SUBTOTAL(9,L416:L439)</f>
        <v>0</v>
      </c>
    </row>
    <row r="416" spans="1:12" ht="30" hidden="1" customHeight="1" x14ac:dyDescent="0.3">
      <c r="A416" s="77"/>
      <c r="B416" s="77"/>
      <c r="C416" s="64"/>
      <c r="D416" s="64"/>
      <c r="E416" s="64"/>
      <c r="F416" s="64"/>
      <c r="G416" s="78"/>
      <c r="H416" s="79"/>
      <c r="I416" s="79"/>
      <c r="J416" s="78"/>
      <c r="K416" s="78"/>
      <c r="L416" s="78"/>
    </row>
    <row r="417" spans="1:12" s="4" customFormat="1" ht="409.6" hidden="1" customHeight="1" x14ac:dyDescent="0.25">
      <c r="A417" s="80" t="s">
        <v>385</v>
      </c>
      <c r="B417" s="80" t="s">
        <v>386</v>
      </c>
      <c r="C417" s="81">
        <f>SUBTOTAL(9,C418:C438)</f>
        <v>0</v>
      </c>
      <c r="D417" s="81">
        <f>SUBTOTAL(9,D418:D438)</f>
        <v>2122143</v>
      </c>
      <c r="E417" s="81">
        <f>SUBTOTAL(9,E418:E438)</f>
        <v>0</v>
      </c>
      <c r="F417" s="81">
        <f>G417-D417</f>
        <v>-2122143</v>
      </c>
      <c r="G417" s="81">
        <f>SUBTOTAL(9,G418:G438)</f>
        <v>0</v>
      </c>
      <c r="H417" s="82" t="str">
        <f>IF(C417&lt;&gt;0,E417/C417,"-")</f>
        <v>-</v>
      </c>
      <c r="I417" s="82">
        <f>IF(D417&lt;&gt;0,E417/D417,"-")</f>
        <v>0</v>
      </c>
      <c r="J417" s="81">
        <f>SUBTOTAL(9,J418:J438)</f>
        <v>0</v>
      </c>
      <c r="K417" s="81">
        <f>SUBTOTAL(9,K418:K438)</f>
        <v>0</v>
      </c>
      <c r="L417" s="81">
        <f>SUBTOTAL(9,L418:L438)</f>
        <v>0</v>
      </c>
    </row>
    <row r="418" spans="1:12" ht="30" hidden="1" customHeight="1" x14ac:dyDescent="0.25">
      <c r="A418" s="70"/>
      <c r="B418" s="57"/>
      <c r="C418" s="83"/>
      <c r="D418" s="83"/>
      <c r="E418" s="83"/>
      <c r="F418" s="83"/>
      <c r="G418" s="78"/>
      <c r="H418" s="79"/>
      <c r="I418" s="79"/>
      <c r="J418" s="78"/>
      <c r="K418" s="78"/>
      <c r="L418" s="78"/>
    </row>
    <row r="419" spans="1:12" s="4" customFormat="1" ht="409.6" hidden="1" customHeight="1" x14ac:dyDescent="0.25">
      <c r="A419" s="84" t="s">
        <v>385</v>
      </c>
      <c r="B419" s="84" t="s">
        <v>386</v>
      </c>
      <c r="C419" s="85">
        <f>SUBTOTAL(9,C420:C437)</f>
        <v>0</v>
      </c>
      <c r="D419" s="85">
        <f>SUBTOTAL(9,D420:D437)</f>
        <v>2122143</v>
      </c>
      <c r="E419" s="85">
        <f>SUBTOTAL(9,E420:E437)</f>
        <v>0</v>
      </c>
      <c r="F419" s="85">
        <f>G419-D419</f>
        <v>-2122143</v>
      </c>
      <c r="G419" s="85">
        <f>SUBTOTAL(9,G420:G437)</f>
        <v>0</v>
      </c>
      <c r="H419" s="86" t="str">
        <f>IF(C419&lt;&gt;0,E419/C419,"-")</f>
        <v>-</v>
      </c>
      <c r="I419" s="86">
        <f>IF(D419&lt;&gt;0,E419/D419,"-")</f>
        <v>0</v>
      </c>
      <c r="J419" s="85">
        <f>SUBTOTAL(9,J420:J437)</f>
        <v>0</v>
      </c>
      <c r="K419" s="85">
        <f>SUBTOTAL(9,K420:K437)</f>
        <v>0</v>
      </c>
      <c r="L419" s="85">
        <f>SUBTOTAL(9,L420:L437)</f>
        <v>0</v>
      </c>
    </row>
    <row r="420" spans="1:12" ht="30" hidden="1" customHeight="1" x14ac:dyDescent="0.25">
      <c r="A420" s="70"/>
      <c r="B420" s="70"/>
      <c r="C420" s="71"/>
      <c r="D420" s="87"/>
      <c r="E420" s="87"/>
      <c r="F420" s="87"/>
      <c r="G420" s="78"/>
      <c r="H420" s="79"/>
      <c r="I420" s="79"/>
      <c r="J420" s="78"/>
      <c r="K420" s="78"/>
      <c r="L420" s="78"/>
    </row>
    <row r="421" spans="1:12" ht="409.6" hidden="1" customHeight="1" x14ac:dyDescent="0.25">
      <c r="A421" s="88" t="s">
        <v>385</v>
      </c>
      <c r="B421" s="88" t="s">
        <v>386</v>
      </c>
      <c r="C421" s="89">
        <f>SUBTOTAL(9,C422:C436)</f>
        <v>0</v>
      </c>
      <c r="D421" s="89">
        <f>SUBTOTAL(9,D422:D436)</f>
        <v>2122143</v>
      </c>
      <c r="E421" s="89">
        <f>SUBTOTAL(9,E422:E436)</f>
        <v>0</v>
      </c>
      <c r="F421" s="89">
        <f>G421-D421</f>
        <v>-2122143</v>
      </c>
      <c r="G421" s="89">
        <f>SUBTOTAL(9,G422:G436)</f>
        <v>0</v>
      </c>
      <c r="H421" s="90" t="str">
        <f>IF(C421&lt;&gt;0,E421/C421,"-")</f>
        <v>-</v>
      </c>
      <c r="I421" s="90">
        <f>IF(D421&lt;&gt;0,E421/D421,"-")</f>
        <v>0</v>
      </c>
      <c r="J421" s="89">
        <f>SUBTOTAL(9,J422:J436)</f>
        <v>0</v>
      </c>
      <c r="K421" s="89">
        <f>SUBTOTAL(9,K422:K436)</f>
        <v>0</v>
      </c>
      <c r="L421" s="89">
        <f>SUBTOTAL(9,L422:L436)</f>
        <v>0</v>
      </c>
    </row>
    <row r="422" spans="1:12" ht="30" hidden="1" customHeight="1" x14ac:dyDescent="0.25">
      <c r="A422" s="70"/>
      <c r="B422" s="70"/>
      <c r="C422" s="71"/>
      <c r="D422" s="91"/>
      <c r="E422" s="91"/>
      <c r="F422" s="91"/>
      <c r="G422" s="78"/>
      <c r="H422" s="79"/>
      <c r="I422" s="79"/>
      <c r="J422" s="78"/>
      <c r="K422" s="78"/>
      <c r="L422" s="78"/>
    </row>
    <row r="423" spans="1:12" ht="409.6" hidden="1" customHeight="1" x14ac:dyDescent="0.25">
      <c r="A423" s="92" t="s">
        <v>385</v>
      </c>
      <c r="B423" s="92" t="s">
        <v>386</v>
      </c>
      <c r="C423" s="93">
        <f>SUBTOTAL(9,C424:C435)</f>
        <v>0</v>
      </c>
      <c r="D423" s="93">
        <f>SUBTOTAL(9,D424:D435)</f>
        <v>2122143</v>
      </c>
      <c r="E423" s="93">
        <f>SUBTOTAL(9,E424:E435)</f>
        <v>0</v>
      </c>
      <c r="F423" s="93">
        <f>G423-D423</f>
        <v>-2122143</v>
      </c>
      <c r="G423" s="93">
        <f>SUBTOTAL(9,G424:G435)</f>
        <v>0</v>
      </c>
      <c r="H423" s="94" t="str">
        <f>IF(C423&lt;&gt;0,E423/C423,"-")</f>
        <v>-</v>
      </c>
      <c r="I423" s="94">
        <f>IF(D423&lt;&gt;0,E423/D423,"-")</f>
        <v>0</v>
      </c>
      <c r="J423" s="93">
        <f>SUBTOTAL(9,J424:J435)</f>
        <v>0</v>
      </c>
      <c r="K423" s="93">
        <f>SUBTOTAL(9,K424:K435)</f>
        <v>0</v>
      </c>
      <c r="L423" s="93">
        <f>SUBTOTAL(9,L424:L435)</f>
        <v>0</v>
      </c>
    </row>
    <row r="424" spans="1:12" ht="30" hidden="1" customHeight="1" x14ac:dyDescent="0.25">
      <c r="A424" s="70"/>
      <c r="B424" s="70"/>
      <c r="C424" s="71"/>
      <c r="D424" s="6"/>
      <c r="E424" s="6"/>
      <c r="F424" s="6"/>
      <c r="G424" s="78"/>
      <c r="H424" s="79"/>
      <c r="I424" s="79"/>
      <c r="J424" s="78"/>
      <c r="K424" s="78"/>
      <c r="L424" s="78"/>
    </row>
    <row r="425" spans="1:12" ht="409.6" hidden="1" customHeight="1" x14ac:dyDescent="0.25">
      <c r="A425" s="95" t="s">
        <v>385</v>
      </c>
      <c r="B425" s="95" t="s">
        <v>386</v>
      </c>
      <c r="C425" s="96">
        <f>SUBTOTAL(9,C426:C434)</f>
        <v>0</v>
      </c>
      <c r="D425" s="96">
        <f>SUBTOTAL(9,D426:D434)</f>
        <v>2122143</v>
      </c>
      <c r="E425" s="96">
        <f>SUBTOTAL(9,E426:E434)</f>
        <v>0</v>
      </c>
      <c r="F425" s="96">
        <f>G425-D425</f>
        <v>-2122143</v>
      </c>
      <c r="G425" s="96">
        <f>SUBTOTAL(9,G426:G434)</f>
        <v>0</v>
      </c>
      <c r="H425" s="97" t="str">
        <f>IF(C425&lt;&gt;0,E425/C425,"-")</f>
        <v>-</v>
      </c>
      <c r="I425" s="97">
        <f>IF(D425&lt;&gt;0,E425/D425,"-")</f>
        <v>0</v>
      </c>
      <c r="J425" s="96">
        <f>SUBTOTAL(9,J426:J434)</f>
        <v>0</v>
      </c>
      <c r="K425" s="96">
        <f>SUBTOTAL(9,K426:K434)</f>
        <v>0</v>
      </c>
      <c r="L425" s="96">
        <f>SUBTOTAL(9,L426:L434)</f>
        <v>0</v>
      </c>
    </row>
    <row r="426" spans="1:12" ht="30" hidden="1" customHeight="1" x14ac:dyDescent="0.25">
      <c r="A426" s="70"/>
      <c r="B426" s="70"/>
      <c r="C426" s="71"/>
      <c r="D426" s="98"/>
      <c r="E426" s="98"/>
      <c r="F426" s="98"/>
      <c r="G426" s="78"/>
      <c r="H426" s="79"/>
      <c r="I426" s="79"/>
      <c r="J426" s="78"/>
      <c r="K426" s="78"/>
      <c r="L426" s="78"/>
    </row>
    <row r="427" spans="1:12" ht="409.6" hidden="1" customHeight="1" x14ac:dyDescent="0.25">
      <c r="A427" s="99" t="s">
        <v>385</v>
      </c>
      <c r="B427" s="99" t="s">
        <v>386</v>
      </c>
      <c r="C427" s="100">
        <f>SUBTOTAL(9,C428:C433)</f>
        <v>0</v>
      </c>
      <c r="D427" s="100">
        <f>SUBTOTAL(9,D428:D433)</f>
        <v>2122143</v>
      </c>
      <c r="E427" s="100">
        <f>SUBTOTAL(9,E428:E433)</f>
        <v>0</v>
      </c>
      <c r="F427" s="100">
        <f>G427-D427</f>
        <v>-2122143</v>
      </c>
      <c r="G427" s="100">
        <f>SUBTOTAL(9,G428:G433)</f>
        <v>0</v>
      </c>
      <c r="H427" s="101" t="str">
        <f>IF(C427&lt;&gt;0,E427/C427,"-")</f>
        <v>-</v>
      </c>
      <c r="I427" s="101">
        <f>IF(D427&lt;&gt;0,E427/D427,"-")</f>
        <v>0</v>
      </c>
      <c r="J427" s="100">
        <f>SUBTOTAL(9,J428:J433)</f>
        <v>0</v>
      </c>
      <c r="K427" s="100">
        <f>SUBTOTAL(9,K428:K433)</f>
        <v>0</v>
      </c>
      <c r="L427" s="100">
        <f>SUBTOTAL(9,L428:L433)</f>
        <v>0</v>
      </c>
    </row>
    <row r="428" spans="1:12" ht="22.5" hidden="1" customHeight="1" x14ac:dyDescent="0.25">
      <c r="A428" s="70"/>
      <c r="B428" s="70"/>
      <c r="C428" s="71"/>
      <c r="D428" s="98"/>
      <c r="E428" s="98"/>
      <c r="F428" s="98"/>
      <c r="G428" s="98"/>
      <c r="H428" s="102"/>
      <c r="I428" s="102"/>
      <c r="J428" s="98"/>
      <c r="K428" s="98"/>
      <c r="L428" s="98"/>
    </row>
    <row r="429" spans="1:12" ht="409.6" hidden="1" customHeight="1" x14ac:dyDescent="0.25">
      <c r="A429" s="103" t="s">
        <v>385</v>
      </c>
      <c r="B429" s="103" t="s">
        <v>386</v>
      </c>
      <c r="C429" s="98">
        <f>SUBTOTAL(9,C430:C432)</f>
        <v>0</v>
      </c>
      <c r="D429" s="98">
        <f>SUBTOTAL(9,D430:D432)</f>
        <v>2122143</v>
      </c>
      <c r="E429" s="98">
        <f>SUBTOTAL(9,E430:E432)</f>
        <v>0</v>
      </c>
      <c r="F429" s="98">
        <f>G429-D429</f>
        <v>-2122143</v>
      </c>
      <c r="G429" s="98">
        <f>SUBTOTAL(9,G430:G432)</f>
        <v>0</v>
      </c>
      <c r="H429" s="102" t="str">
        <f>IF(C429&lt;&gt;0,E429/C429,"-")</f>
        <v>-</v>
      </c>
      <c r="I429" s="102">
        <f>IF(D429&lt;&gt;0,E429/D429,"-")</f>
        <v>0</v>
      </c>
      <c r="J429" s="98">
        <f>SUBTOTAL(9,J430:J432)</f>
        <v>0</v>
      </c>
      <c r="K429" s="98">
        <f>SUBTOTAL(9,K430:K432)</f>
        <v>0</v>
      </c>
      <c r="L429" s="98">
        <f>SUBTOTAL(9,L430:L432)</f>
        <v>0</v>
      </c>
    </row>
    <row r="430" spans="1:12" ht="30" hidden="1" customHeight="1" x14ac:dyDescent="0.25">
      <c r="A430" s="70"/>
      <c r="B430" s="70"/>
      <c r="C430" s="71"/>
      <c r="D430" s="104"/>
      <c r="E430" s="104"/>
      <c r="F430" s="104"/>
      <c r="G430" s="78"/>
      <c r="H430" s="79"/>
      <c r="I430" s="79"/>
      <c r="J430" s="78"/>
      <c r="K430" s="78"/>
      <c r="L430" s="78"/>
    </row>
    <row r="431" spans="1:12" ht="15" customHeight="1" x14ac:dyDescent="0.25">
      <c r="A431" s="105" t="s">
        <v>385</v>
      </c>
      <c r="B431" s="105" t="s">
        <v>386</v>
      </c>
      <c r="C431" s="106">
        <v>0</v>
      </c>
      <c r="D431" s="106">
        <v>2122143</v>
      </c>
      <c r="E431" s="106">
        <v>0</v>
      </c>
      <c r="F431" s="106">
        <f>G431-D431</f>
        <v>-2122143</v>
      </c>
      <c r="G431" s="106"/>
      <c r="H431" s="107" t="str">
        <f>IF(C431&lt;&gt;0,0/C431,"-")</f>
        <v>-</v>
      </c>
      <c r="I431" s="107">
        <f>IF(D431&lt;&gt;0,E431/D431,"-")</f>
        <v>0</v>
      </c>
      <c r="J431" s="106">
        <v>0</v>
      </c>
      <c r="K431" s="108">
        <v>0</v>
      </c>
      <c r="L431" s="108">
        <v>0</v>
      </c>
    </row>
    <row r="432" spans="1:12" hidden="1" x14ac:dyDescent="0.25">
      <c r="A432" s="70"/>
      <c r="B432" s="70"/>
      <c r="C432" s="71"/>
      <c r="D432" s="106"/>
      <c r="E432" s="106"/>
      <c r="F432" s="106"/>
      <c r="G432" s="106"/>
      <c r="H432" s="107"/>
      <c r="I432" s="107"/>
      <c r="J432" s="106"/>
      <c r="K432" s="106"/>
      <c r="L432" s="106"/>
    </row>
    <row r="433" spans="1:12" hidden="1" x14ac:dyDescent="0.25">
      <c r="A433" s="70"/>
      <c r="B433" s="70"/>
      <c r="C433" s="71"/>
      <c r="D433" s="71"/>
      <c r="E433" s="71"/>
      <c r="F433" s="71"/>
      <c r="G433" s="78"/>
      <c r="H433" s="79"/>
      <c r="I433" s="79"/>
      <c r="J433" s="78"/>
      <c r="K433" s="78"/>
      <c r="L433" s="78"/>
    </row>
    <row r="434" spans="1:12" ht="20.100000000000001" hidden="1" customHeight="1" x14ac:dyDescent="0.25">
      <c r="A434" s="70"/>
      <c r="B434" s="70"/>
      <c r="C434" s="71"/>
      <c r="D434" s="71"/>
      <c r="E434" s="71"/>
      <c r="F434" s="71"/>
      <c r="G434" s="78"/>
      <c r="H434" s="79"/>
      <c r="I434" s="79"/>
      <c r="J434" s="78"/>
      <c r="K434" s="78"/>
      <c r="L434" s="78"/>
    </row>
    <row r="435" spans="1:12" ht="20.100000000000001" hidden="1" customHeight="1" x14ac:dyDescent="0.25">
      <c r="A435" s="70"/>
      <c r="B435" s="70"/>
      <c r="C435" s="71"/>
      <c r="D435" s="71"/>
      <c r="E435" s="71"/>
      <c r="F435" s="71"/>
      <c r="G435" s="78"/>
      <c r="H435" s="79"/>
      <c r="I435" s="79"/>
      <c r="J435" s="78"/>
      <c r="K435" s="78"/>
      <c r="L435" s="78"/>
    </row>
    <row r="436" spans="1:12" ht="20.100000000000001" hidden="1" customHeight="1" x14ac:dyDescent="0.25">
      <c r="A436" s="70"/>
      <c r="B436" s="70"/>
      <c r="C436" s="71"/>
      <c r="D436" s="71"/>
      <c r="E436" s="71"/>
      <c r="F436" s="71"/>
      <c r="G436" s="78"/>
      <c r="H436" s="79"/>
      <c r="I436" s="79"/>
      <c r="J436" s="78"/>
      <c r="K436" s="78"/>
      <c r="L436" s="78"/>
    </row>
    <row r="437" spans="1:12" ht="20.100000000000001" hidden="1" customHeight="1" x14ac:dyDescent="0.25">
      <c r="A437" s="70"/>
      <c r="B437" s="70"/>
      <c r="C437" s="71"/>
      <c r="D437" s="71"/>
      <c r="E437" s="71"/>
      <c r="F437" s="71"/>
      <c r="G437" s="78"/>
      <c r="H437" s="79"/>
      <c r="I437" s="79"/>
      <c r="J437" s="78"/>
      <c r="K437" s="78"/>
      <c r="L437" s="78"/>
    </row>
    <row r="438" spans="1:12" ht="20.100000000000001" hidden="1" customHeight="1" x14ac:dyDescent="0.25">
      <c r="A438" s="70"/>
      <c r="B438" s="70"/>
      <c r="C438" s="71"/>
      <c r="D438" s="71"/>
      <c r="E438" s="71"/>
      <c r="F438" s="71"/>
      <c r="G438" s="78"/>
      <c r="H438" s="79"/>
      <c r="I438" s="79"/>
      <c r="J438" s="78"/>
      <c r="K438" s="78"/>
      <c r="L438" s="78"/>
    </row>
    <row r="439" spans="1:12" hidden="1" x14ac:dyDescent="0.25">
      <c r="A439" s="70"/>
      <c r="B439" s="70"/>
      <c r="C439" s="71"/>
      <c r="D439" s="71"/>
      <c r="E439" s="71"/>
      <c r="F439" s="71"/>
      <c r="G439" s="78"/>
      <c r="H439" s="79"/>
      <c r="I439" s="79"/>
      <c r="J439" s="78"/>
      <c r="K439" s="78"/>
      <c r="L439" s="78"/>
    </row>
    <row r="440" spans="1:12" hidden="1" x14ac:dyDescent="0.25">
      <c r="A440" s="70"/>
      <c r="B440" s="70"/>
      <c r="C440" s="71"/>
      <c r="D440" s="71"/>
      <c r="E440" s="71"/>
      <c r="F440" s="71"/>
      <c r="G440" s="78"/>
      <c r="H440" s="79"/>
      <c r="I440" s="79"/>
      <c r="J440" s="78"/>
      <c r="K440" s="78"/>
      <c r="L440" s="78"/>
    </row>
    <row r="441" spans="1:12" ht="27.75" customHeight="1" x14ac:dyDescent="0.25">
      <c r="A441" s="109" t="s">
        <v>321</v>
      </c>
      <c r="B441" s="109"/>
      <c r="C441" s="110">
        <f>SUBTOTAL(9,C231:C440)</f>
        <v>0</v>
      </c>
      <c r="D441" s="110">
        <f>SUBTOTAL(9,D231:D440)</f>
        <v>108138459</v>
      </c>
      <c r="E441" s="110">
        <f>SUBTOTAL(9,E231:E440)</f>
        <v>3350555.9300000006</v>
      </c>
      <c r="F441" s="110">
        <f>G441-D441</f>
        <v>-108138459</v>
      </c>
      <c r="G441" s="110">
        <f>SUBTOTAL(9,G231:G440)</f>
        <v>0</v>
      </c>
      <c r="H441" s="111" t="str">
        <f>IF(C441&lt;&gt;0,E441/C441,"-")</f>
        <v>-</v>
      </c>
      <c r="I441" s="111">
        <f>IF(D441&lt;&gt;0,E441/D441,"-")</f>
        <v>3.0983943741976206E-2</v>
      </c>
      <c r="J441" s="110">
        <f>SUBTOTAL(9,J231:J440)</f>
        <v>9352545</v>
      </c>
      <c r="K441" s="110">
        <f>SUBTOTAL(9,K231:K440)</f>
        <v>6835000</v>
      </c>
      <c r="L441" s="110">
        <f>SUBTOTAL(9,L231:L440)</f>
        <v>8235000</v>
      </c>
    </row>
  </sheetData>
  <mergeCells count="4">
    <mergeCell ref="A6:B6"/>
    <mergeCell ref="D6:E6"/>
    <mergeCell ref="A214:B214"/>
    <mergeCell ref="D214:E214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F2F77-703E-465E-AA7C-401E48881971}">
  <dimension ref="A1:L63"/>
  <sheetViews>
    <sheetView topLeftCell="A68" workbookViewId="0">
      <selection activeCell="B71" sqref="B71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  <col min="257" max="257" width="7.85546875" customWidth="1"/>
    <col min="258" max="258" width="59.5703125" customWidth="1"/>
    <col min="259" max="259" width="0" hidden="1" customWidth="1"/>
    <col min="260" max="261" width="18.7109375" customWidth="1"/>
    <col min="262" max="264" width="0" hidden="1" customWidth="1"/>
    <col min="265" max="265" width="10.7109375" customWidth="1"/>
    <col min="266" max="268" width="0" hidden="1" customWidth="1"/>
    <col min="513" max="513" width="7.85546875" customWidth="1"/>
    <col min="514" max="514" width="59.5703125" customWidth="1"/>
    <col min="515" max="515" width="0" hidden="1" customWidth="1"/>
    <col min="516" max="517" width="18.7109375" customWidth="1"/>
    <col min="518" max="520" width="0" hidden="1" customWidth="1"/>
    <col min="521" max="521" width="10.7109375" customWidth="1"/>
    <col min="522" max="524" width="0" hidden="1" customWidth="1"/>
    <col min="769" max="769" width="7.85546875" customWidth="1"/>
    <col min="770" max="770" width="59.5703125" customWidth="1"/>
    <col min="771" max="771" width="0" hidden="1" customWidth="1"/>
    <col min="772" max="773" width="18.7109375" customWidth="1"/>
    <col min="774" max="776" width="0" hidden="1" customWidth="1"/>
    <col min="777" max="777" width="10.7109375" customWidth="1"/>
    <col min="778" max="780" width="0" hidden="1" customWidth="1"/>
    <col min="1025" max="1025" width="7.85546875" customWidth="1"/>
    <col min="1026" max="1026" width="59.5703125" customWidth="1"/>
    <col min="1027" max="1027" width="0" hidden="1" customWidth="1"/>
    <col min="1028" max="1029" width="18.7109375" customWidth="1"/>
    <col min="1030" max="1032" width="0" hidden="1" customWidth="1"/>
    <col min="1033" max="1033" width="10.7109375" customWidth="1"/>
    <col min="1034" max="1036" width="0" hidden="1" customWidth="1"/>
    <col min="1281" max="1281" width="7.85546875" customWidth="1"/>
    <col min="1282" max="1282" width="59.5703125" customWidth="1"/>
    <col min="1283" max="1283" width="0" hidden="1" customWidth="1"/>
    <col min="1284" max="1285" width="18.7109375" customWidth="1"/>
    <col min="1286" max="1288" width="0" hidden="1" customWidth="1"/>
    <col min="1289" max="1289" width="10.7109375" customWidth="1"/>
    <col min="1290" max="1292" width="0" hidden="1" customWidth="1"/>
    <col min="1537" max="1537" width="7.85546875" customWidth="1"/>
    <col min="1538" max="1538" width="59.5703125" customWidth="1"/>
    <col min="1539" max="1539" width="0" hidden="1" customWidth="1"/>
    <col min="1540" max="1541" width="18.7109375" customWidth="1"/>
    <col min="1542" max="1544" width="0" hidden="1" customWidth="1"/>
    <col min="1545" max="1545" width="10.7109375" customWidth="1"/>
    <col min="1546" max="1548" width="0" hidden="1" customWidth="1"/>
    <col min="1793" max="1793" width="7.85546875" customWidth="1"/>
    <col min="1794" max="1794" width="59.5703125" customWidth="1"/>
    <col min="1795" max="1795" width="0" hidden="1" customWidth="1"/>
    <col min="1796" max="1797" width="18.7109375" customWidth="1"/>
    <col min="1798" max="1800" width="0" hidden="1" customWidth="1"/>
    <col min="1801" max="1801" width="10.7109375" customWidth="1"/>
    <col min="1802" max="1804" width="0" hidden="1" customWidth="1"/>
    <col min="2049" max="2049" width="7.85546875" customWidth="1"/>
    <col min="2050" max="2050" width="59.5703125" customWidth="1"/>
    <col min="2051" max="2051" width="0" hidden="1" customWidth="1"/>
    <col min="2052" max="2053" width="18.7109375" customWidth="1"/>
    <col min="2054" max="2056" width="0" hidden="1" customWidth="1"/>
    <col min="2057" max="2057" width="10.7109375" customWidth="1"/>
    <col min="2058" max="2060" width="0" hidden="1" customWidth="1"/>
    <col min="2305" max="2305" width="7.85546875" customWidth="1"/>
    <col min="2306" max="2306" width="59.5703125" customWidth="1"/>
    <col min="2307" max="2307" width="0" hidden="1" customWidth="1"/>
    <col min="2308" max="2309" width="18.7109375" customWidth="1"/>
    <col min="2310" max="2312" width="0" hidden="1" customWidth="1"/>
    <col min="2313" max="2313" width="10.7109375" customWidth="1"/>
    <col min="2314" max="2316" width="0" hidden="1" customWidth="1"/>
    <col min="2561" max="2561" width="7.85546875" customWidth="1"/>
    <col min="2562" max="2562" width="59.5703125" customWidth="1"/>
    <col min="2563" max="2563" width="0" hidden="1" customWidth="1"/>
    <col min="2564" max="2565" width="18.7109375" customWidth="1"/>
    <col min="2566" max="2568" width="0" hidden="1" customWidth="1"/>
    <col min="2569" max="2569" width="10.7109375" customWidth="1"/>
    <col min="2570" max="2572" width="0" hidden="1" customWidth="1"/>
    <col min="2817" max="2817" width="7.85546875" customWidth="1"/>
    <col min="2818" max="2818" width="59.5703125" customWidth="1"/>
    <col min="2819" max="2819" width="0" hidden="1" customWidth="1"/>
    <col min="2820" max="2821" width="18.7109375" customWidth="1"/>
    <col min="2822" max="2824" width="0" hidden="1" customWidth="1"/>
    <col min="2825" max="2825" width="10.7109375" customWidth="1"/>
    <col min="2826" max="2828" width="0" hidden="1" customWidth="1"/>
    <col min="3073" max="3073" width="7.85546875" customWidth="1"/>
    <col min="3074" max="3074" width="59.5703125" customWidth="1"/>
    <col min="3075" max="3075" width="0" hidden="1" customWidth="1"/>
    <col min="3076" max="3077" width="18.7109375" customWidth="1"/>
    <col min="3078" max="3080" width="0" hidden="1" customWidth="1"/>
    <col min="3081" max="3081" width="10.7109375" customWidth="1"/>
    <col min="3082" max="3084" width="0" hidden="1" customWidth="1"/>
    <col min="3329" max="3329" width="7.85546875" customWidth="1"/>
    <col min="3330" max="3330" width="59.5703125" customWidth="1"/>
    <col min="3331" max="3331" width="0" hidden="1" customWidth="1"/>
    <col min="3332" max="3333" width="18.7109375" customWidth="1"/>
    <col min="3334" max="3336" width="0" hidden="1" customWidth="1"/>
    <col min="3337" max="3337" width="10.7109375" customWidth="1"/>
    <col min="3338" max="3340" width="0" hidden="1" customWidth="1"/>
    <col min="3585" max="3585" width="7.85546875" customWidth="1"/>
    <col min="3586" max="3586" width="59.5703125" customWidth="1"/>
    <col min="3587" max="3587" width="0" hidden="1" customWidth="1"/>
    <col min="3588" max="3589" width="18.7109375" customWidth="1"/>
    <col min="3590" max="3592" width="0" hidden="1" customWidth="1"/>
    <col min="3593" max="3593" width="10.7109375" customWidth="1"/>
    <col min="3594" max="3596" width="0" hidden="1" customWidth="1"/>
    <col min="3841" max="3841" width="7.85546875" customWidth="1"/>
    <col min="3842" max="3842" width="59.5703125" customWidth="1"/>
    <col min="3843" max="3843" width="0" hidden="1" customWidth="1"/>
    <col min="3844" max="3845" width="18.7109375" customWidth="1"/>
    <col min="3846" max="3848" width="0" hidden="1" customWidth="1"/>
    <col min="3849" max="3849" width="10.7109375" customWidth="1"/>
    <col min="3850" max="3852" width="0" hidden="1" customWidth="1"/>
    <col min="4097" max="4097" width="7.85546875" customWidth="1"/>
    <col min="4098" max="4098" width="59.5703125" customWidth="1"/>
    <col min="4099" max="4099" width="0" hidden="1" customWidth="1"/>
    <col min="4100" max="4101" width="18.7109375" customWidth="1"/>
    <col min="4102" max="4104" width="0" hidden="1" customWidth="1"/>
    <col min="4105" max="4105" width="10.7109375" customWidth="1"/>
    <col min="4106" max="4108" width="0" hidden="1" customWidth="1"/>
    <col min="4353" max="4353" width="7.85546875" customWidth="1"/>
    <col min="4354" max="4354" width="59.5703125" customWidth="1"/>
    <col min="4355" max="4355" width="0" hidden="1" customWidth="1"/>
    <col min="4356" max="4357" width="18.7109375" customWidth="1"/>
    <col min="4358" max="4360" width="0" hidden="1" customWidth="1"/>
    <col min="4361" max="4361" width="10.7109375" customWidth="1"/>
    <col min="4362" max="4364" width="0" hidden="1" customWidth="1"/>
    <col min="4609" max="4609" width="7.85546875" customWidth="1"/>
    <col min="4610" max="4610" width="59.5703125" customWidth="1"/>
    <col min="4611" max="4611" width="0" hidden="1" customWidth="1"/>
    <col min="4612" max="4613" width="18.7109375" customWidth="1"/>
    <col min="4614" max="4616" width="0" hidden="1" customWidth="1"/>
    <col min="4617" max="4617" width="10.7109375" customWidth="1"/>
    <col min="4618" max="4620" width="0" hidden="1" customWidth="1"/>
    <col min="4865" max="4865" width="7.85546875" customWidth="1"/>
    <col min="4866" max="4866" width="59.5703125" customWidth="1"/>
    <col min="4867" max="4867" width="0" hidden="1" customWidth="1"/>
    <col min="4868" max="4869" width="18.7109375" customWidth="1"/>
    <col min="4870" max="4872" width="0" hidden="1" customWidth="1"/>
    <col min="4873" max="4873" width="10.7109375" customWidth="1"/>
    <col min="4874" max="4876" width="0" hidden="1" customWidth="1"/>
    <col min="5121" max="5121" width="7.85546875" customWidth="1"/>
    <col min="5122" max="5122" width="59.5703125" customWidth="1"/>
    <col min="5123" max="5123" width="0" hidden="1" customWidth="1"/>
    <col min="5124" max="5125" width="18.7109375" customWidth="1"/>
    <col min="5126" max="5128" width="0" hidden="1" customWidth="1"/>
    <col min="5129" max="5129" width="10.7109375" customWidth="1"/>
    <col min="5130" max="5132" width="0" hidden="1" customWidth="1"/>
    <col min="5377" max="5377" width="7.85546875" customWidth="1"/>
    <col min="5378" max="5378" width="59.5703125" customWidth="1"/>
    <col min="5379" max="5379" width="0" hidden="1" customWidth="1"/>
    <col min="5380" max="5381" width="18.7109375" customWidth="1"/>
    <col min="5382" max="5384" width="0" hidden="1" customWidth="1"/>
    <col min="5385" max="5385" width="10.7109375" customWidth="1"/>
    <col min="5386" max="5388" width="0" hidden="1" customWidth="1"/>
    <col min="5633" max="5633" width="7.85546875" customWidth="1"/>
    <col min="5634" max="5634" width="59.5703125" customWidth="1"/>
    <col min="5635" max="5635" width="0" hidden="1" customWidth="1"/>
    <col min="5636" max="5637" width="18.7109375" customWidth="1"/>
    <col min="5638" max="5640" width="0" hidden="1" customWidth="1"/>
    <col min="5641" max="5641" width="10.7109375" customWidth="1"/>
    <col min="5642" max="5644" width="0" hidden="1" customWidth="1"/>
    <col min="5889" max="5889" width="7.85546875" customWidth="1"/>
    <col min="5890" max="5890" width="59.5703125" customWidth="1"/>
    <col min="5891" max="5891" width="0" hidden="1" customWidth="1"/>
    <col min="5892" max="5893" width="18.7109375" customWidth="1"/>
    <col min="5894" max="5896" width="0" hidden="1" customWidth="1"/>
    <col min="5897" max="5897" width="10.7109375" customWidth="1"/>
    <col min="5898" max="5900" width="0" hidden="1" customWidth="1"/>
    <col min="6145" max="6145" width="7.85546875" customWidth="1"/>
    <col min="6146" max="6146" width="59.5703125" customWidth="1"/>
    <col min="6147" max="6147" width="0" hidden="1" customWidth="1"/>
    <col min="6148" max="6149" width="18.7109375" customWidth="1"/>
    <col min="6150" max="6152" width="0" hidden="1" customWidth="1"/>
    <col min="6153" max="6153" width="10.7109375" customWidth="1"/>
    <col min="6154" max="6156" width="0" hidden="1" customWidth="1"/>
    <col min="6401" max="6401" width="7.85546875" customWidth="1"/>
    <col min="6402" max="6402" width="59.5703125" customWidth="1"/>
    <col min="6403" max="6403" width="0" hidden="1" customWidth="1"/>
    <col min="6404" max="6405" width="18.7109375" customWidth="1"/>
    <col min="6406" max="6408" width="0" hidden="1" customWidth="1"/>
    <col min="6409" max="6409" width="10.7109375" customWidth="1"/>
    <col min="6410" max="6412" width="0" hidden="1" customWidth="1"/>
    <col min="6657" max="6657" width="7.85546875" customWidth="1"/>
    <col min="6658" max="6658" width="59.5703125" customWidth="1"/>
    <col min="6659" max="6659" width="0" hidden="1" customWidth="1"/>
    <col min="6660" max="6661" width="18.7109375" customWidth="1"/>
    <col min="6662" max="6664" width="0" hidden="1" customWidth="1"/>
    <col min="6665" max="6665" width="10.7109375" customWidth="1"/>
    <col min="6666" max="6668" width="0" hidden="1" customWidth="1"/>
    <col min="6913" max="6913" width="7.85546875" customWidth="1"/>
    <col min="6914" max="6914" width="59.5703125" customWidth="1"/>
    <col min="6915" max="6915" width="0" hidden="1" customWidth="1"/>
    <col min="6916" max="6917" width="18.7109375" customWidth="1"/>
    <col min="6918" max="6920" width="0" hidden="1" customWidth="1"/>
    <col min="6921" max="6921" width="10.7109375" customWidth="1"/>
    <col min="6922" max="6924" width="0" hidden="1" customWidth="1"/>
    <col min="7169" max="7169" width="7.85546875" customWidth="1"/>
    <col min="7170" max="7170" width="59.5703125" customWidth="1"/>
    <col min="7171" max="7171" width="0" hidden="1" customWidth="1"/>
    <col min="7172" max="7173" width="18.7109375" customWidth="1"/>
    <col min="7174" max="7176" width="0" hidden="1" customWidth="1"/>
    <col min="7177" max="7177" width="10.7109375" customWidth="1"/>
    <col min="7178" max="7180" width="0" hidden="1" customWidth="1"/>
    <col min="7425" max="7425" width="7.85546875" customWidth="1"/>
    <col min="7426" max="7426" width="59.5703125" customWidth="1"/>
    <col min="7427" max="7427" width="0" hidden="1" customWidth="1"/>
    <col min="7428" max="7429" width="18.7109375" customWidth="1"/>
    <col min="7430" max="7432" width="0" hidden="1" customWidth="1"/>
    <col min="7433" max="7433" width="10.7109375" customWidth="1"/>
    <col min="7434" max="7436" width="0" hidden="1" customWidth="1"/>
    <col min="7681" max="7681" width="7.85546875" customWidth="1"/>
    <col min="7682" max="7682" width="59.5703125" customWidth="1"/>
    <col min="7683" max="7683" width="0" hidden="1" customWidth="1"/>
    <col min="7684" max="7685" width="18.7109375" customWidth="1"/>
    <col min="7686" max="7688" width="0" hidden="1" customWidth="1"/>
    <col min="7689" max="7689" width="10.7109375" customWidth="1"/>
    <col min="7690" max="7692" width="0" hidden="1" customWidth="1"/>
    <col min="7937" max="7937" width="7.85546875" customWidth="1"/>
    <col min="7938" max="7938" width="59.5703125" customWidth="1"/>
    <col min="7939" max="7939" width="0" hidden="1" customWidth="1"/>
    <col min="7940" max="7941" width="18.7109375" customWidth="1"/>
    <col min="7942" max="7944" width="0" hidden="1" customWidth="1"/>
    <col min="7945" max="7945" width="10.7109375" customWidth="1"/>
    <col min="7946" max="7948" width="0" hidden="1" customWidth="1"/>
    <col min="8193" max="8193" width="7.85546875" customWidth="1"/>
    <col min="8194" max="8194" width="59.5703125" customWidth="1"/>
    <col min="8195" max="8195" width="0" hidden="1" customWidth="1"/>
    <col min="8196" max="8197" width="18.7109375" customWidth="1"/>
    <col min="8198" max="8200" width="0" hidden="1" customWidth="1"/>
    <col min="8201" max="8201" width="10.7109375" customWidth="1"/>
    <col min="8202" max="8204" width="0" hidden="1" customWidth="1"/>
    <col min="8449" max="8449" width="7.85546875" customWidth="1"/>
    <col min="8450" max="8450" width="59.5703125" customWidth="1"/>
    <col min="8451" max="8451" width="0" hidden="1" customWidth="1"/>
    <col min="8452" max="8453" width="18.7109375" customWidth="1"/>
    <col min="8454" max="8456" width="0" hidden="1" customWidth="1"/>
    <col min="8457" max="8457" width="10.7109375" customWidth="1"/>
    <col min="8458" max="8460" width="0" hidden="1" customWidth="1"/>
    <col min="8705" max="8705" width="7.85546875" customWidth="1"/>
    <col min="8706" max="8706" width="59.5703125" customWidth="1"/>
    <col min="8707" max="8707" width="0" hidden="1" customWidth="1"/>
    <col min="8708" max="8709" width="18.7109375" customWidth="1"/>
    <col min="8710" max="8712" width="0" hidden="1" customWidth="1"/>
    <col min="8713" max="8713" width="10.7109375" customWidth="1"/>
    <col min="8714" max="8716" width="0" hidden="1" customWidth="1"/>
    <col min="8961" max="8961" width="7.85546875" customWidth="1"/>
    <col min="8962" max="8962" width="59.5703125" customWidth="1"/>
    <col min="8963" max="8963" width="0" hidden="1" customWidth="1"/>
    <col min="8964" max="8965" width="18.7109375" customWidth="1"/>
    <col min="8966" max="8968" width="0" hidden="1" customWidth="1"/>
    <col min="8969" max="8969" width="10.7109375" customWidth="1"/>
    <col min="8970" max="8972" width="0" hidden="1" customWidth="1"/>
    <col min="9217" max="9217" width="7.85546875" customWidth="1"/>
    <col min="9218" max="9218" width="59.5703125" customWidth="1"/>
    <col min="9219" max="9219" width="0" hidden="1" customWidth="1"/>
    <col min="9220" max="9221" width="18.7109375" customWidth="1"/>
    <col min="9222" max="9224" width="0" hidden="1" customWidth="1"/>
    <col min="9225" max="9225" width="10.7109375" customWidth="1"/>
    <col min="9226" max="9228" width="0" hidden="1" customWidth="1"/>
    <col min="9473" max="9473" width="7.85546875" customWidth="1"/>
    <col min="9474" max="9474" width="59.5703125" customWidth="1"/>
    <col min="9475" max="9475" width="0" hidden="1" customWidth="1"/>
    <col min="9476" max="9477" width="18.7109375" customWidth="1"/>
    <col min="9478" max="9480" width="0" hidden="1" customWidth="1"/>
    <col min="9481" max="9481" width="10.7109375" customWidth="1"/>
    <col min="9482" max="9484" width="0" hidden="1" customWidth="1"/>
    <col min="9729" max="9729" width="7.85546875" customWidth="1"/>
    <col min="9730" max="9730" width="59.5703125" customWidth="1"/>
    <col min="9731" max="9731" width="0" hidden="1" customWidth="1"/>
    <col min="9732" max="9733" width="18.7109375" customWidth="1"/>
    <col min="9734" max="9736" width="0" hidden="1" customWidth="1"/>
    <col min="9737" max="9737" width="10.7109375" customWidth="1"/>
    <col min="9738" max="9740" width="0" hidden="1" customWidth="1"/>
    <col min="9985" max="9985" width="7.85546875" customWidth="1"/>
    <col min="9986" max="9986" width="59.5703125" customWidth="1"/>
    <col min="9987" max="9987" width="0" hidden="1" customWidth="1"/>
    <col min="9988" max="9989" width="18.7109375" customWidth="1"/>
    <col min="9990" max="9992" width="0" hidden="1" customWidth="1"/>
    <col min="9993" max="9993" width="10.7109375" customWidth="1"/>
    <col min="9994" max="9996" width="0" hidden="1" customWidth="1"/>
    <col min="10241" max="10241" width="7.85546875" customWidth="1"/>
    <col min="10242" max="10242" width="59.5703125" customWidth="1"/>
    <col min="10243" max="10243" width="0" hidden="1" customWidth="1"/>
    <col min="10244" max="10245" width="18.7109375" customWidth="1"/>
    <col min="10246" max="10248" width="0" hidden="1" customWidth="1"/>
    <col min="10249" max="10249" width="10.7109375" customWidth="1"/>
    <col min="10250" max="10252" width="0" hidden="1" customWidth="1"/>
    <col min="10497" max="10497" width="7.85546875" customWidth="1"/>
    <col min="10498" max="10498" width="59.5703125" customWidth="1"/>
    <col min="10499" max="10499" width="0" hidden="1" customWidth="1"/>
    <col min="10500" max="10501" width="18.7109375" customWidth="1"/>
    <col min="10502" max="10504" width="0" hidden="1" customWidth="1"/>
    <col min="10505" max="10505" width="10.7109375" customWidth="1"/>
    <col min="10506" max="10508" width="0" hidden="1" customWidth="1"/>
    <col min="10753" max="10753" width="7.85546875" customWidth="1"/>
    <col min="10754" max="10754" width="59.5703125" customWidth="1"/>
    <col min="10755" max="10755" width="0" hidden="1" customWidth="1"/>
    <col min="10756" max="10757" width="18.7109375" customWidth="1"/>
    <col min="10758" max="10760" width="0" hidden="1" customWidth="1"/>
    <col min="10761" max="10761" width="10.7109375" customWidth="1"/>
    <col min="10762" max="10764" width="0" hidden="1" customWidth="1"/>
    <col min="11009" max="11009" width="7.85546875" customWidth="1"/>
    <col min="11010" max="11010" width="59.5703125" customWidth="1"/>
    <col min="11011" max="11011" width="0" hidden="1" customWidth="1"/>
    <col min="11012" max="11013" width="18.7109375" customWidth="1"/>
    <col min="11014" max="11016" width="0" hidden="1" customWidth="1"/>
    <col min="11017" max="11017" width="10.7109375" customWidth="1"/>
    <col min="11018" max="11020" width="0" hidden="1" customWidth="1"/>
    <col min="11265" max="11265" width="7.85546875" customWidth="1"/>
    <col min="11266" max="11266" width="59.5703125" customWidth="1"/>
    <col min="11267" max="11267" width="0" hidden="1" customWidth="1"/>
    <col min="11268" max="11269" width="18.7109375" customWidth="1"/>
    <col min="11270" max="11272" width="0" hidden="1" customWidth="1"/>
    <col min="11273" max="11273" width="10.7109375" customWidth="1"/>
    <col min="11274" max="11276" width="0" hidden="1" customWidth="1"/>
    <col min="11521" max="11521" width="7.85546875" customWidth="1"/>
    <col min="11522" max="11522" width="59.5703125" customWidth="1"/>
    <col min="11523" max="11523" width="0" hidden="1" customWidth="1"/>
    <col min="11524" max="11525" width="18.7109375" customWidth="1"/>
    <col min="11526" max="11528" width="0" hidden="1" customWidth="1"/>
    <col min="11529" max="11529" width="10.7109375" customWidth="1"/>
    <col min="11530" max="11532" width="0" hidden="1" customWidth="1"/>
    <col min="11777" max="11777" width="7.85546875" customWidth="1"/>
    <col min="11778" max="11778" width="59.5703125" customWidth="1"/>
    <col min="11779" max="11779" width="0" hidden="1" customWidth="1"/>
    <col min="11780" max="11781" width="18.7109375" customWidth="1"/>
    <col min="11782" max="11784" width="0" hidden="1" customWidth="1"/>
    <col min="11785" max="11785" width="10.7109375" customWidth="1"/>
    <col min="11786" max="11788" width="0" hidden="1" customWidth="1"/>
    <col min="12033" max="12033" width="7.85546875" customWidth="1"/>
    <col min="12034" max="12034" width="59.5703125" customWidth="1"/>
    <col min="12035" max="12035" width="0" hidden="1" customWidth="1"/>
    <col min="12036" max="12037" width="18.7109375" customWidth="1"/>
    <col min="12038" max="12040" width="0" hidden="1" customWidth="1"/>
    <col min="12041" max="12041" width="10.7109375" customWidth="1"/>
    <col min="12042" max="12044" width="0" hidden="1" customWidth="1"/>
    <col min="12289" max="12289" width="7.85546875" customWidth="1"/>
    <col min="12290" max="12290" width="59.5703125" customWidth="1"/>
    <col min="12291" max="12291" width="0" hidden="1" customWidth="1"/>
    <col min="12292" max="12293" width="18.7109375" customWidth="1"/>
    <col min="12294" max="12296" width="0" hidden="1" customWidth="1"/>
    <col min="12297" max="12297" width="10.7109375" customWidth="1"/>
    <col min="12298" max="12300" width="0" hidden="1" customWidth="1"/>
    <col min="12545" max="12545" width="7.85546875" customWidth="1"/>
    <col min="12546" max="12546" width="59.5703125" customWidth="1"/>
    <col min="12547" max="12547" width="0" hidden="1" customWidth="1"/>
    <col min="12548" max="12549" width="18.7109375" customWidth="1"/>
    <col min="12550" max="12552" width="0" hidden="1" customWidth="1"/>
    <col min="12553" max="12553" width="10.7109375" customWidth="1"/>
    <col min="12554" max="12556" width="0" hidden="1" customWidth="1"/>
    <col min="12801" max="12801" width="7.85546875" customWidth="1"/>
    <col min="12802" max="12802" width="59.5703125" customWidth="1"/>
    <col min="12803" max="12803" width="0" hidden="1" customWidth="1"/>
    <col min="12804" max="12805" width="18.7109375" customWidth="1"/>
    <col min="12806" max="12808" width="0" hidden="1" customWidth="1"/>
    <col min="12809" max="12809" width="10.7109375" customWidth="1"/>
    <col min="12810" max="12812" width="0" hidden="1" customWidth="1"/>
    <col min="13057" max="13057" width="7.85546875" customWidth="1"/>
    <col min="13058" max="13058" width="59.5703125" customWidth="1"/>
    <col min="13059" max="13059" width="0" hidden="1" customWidth="1"/>
    <col min="13060" max="13061" width="18.7109375" customWidth="1"/>
    <col min="13062" max="13064" width="0" hidden="1" customWidth="1"/>
    <col min="13065" max="13065" width="10.7109375" customWidth="1"/>
    <col min="13066" max="13068" width="0" hidden="1" customWidth="1"/>
    <col min="13313" max="13313" width="7.85546875" customWidth="1"/>
    <col min="13314" max="13314" width="59.5703125" customWidth="1"/>
    <col min="13315" max="13315" width="0" hidden="1" customWidth="1"/>
    <col min="13316" max="13317" width="18.7109375" customWidth="1"/>
    <col min="13318" max="13320" width="0" hidden="1" customWidth="1"/>
    <col min="13321" max="13321" width="10.7109375" customWidth="1"/>
    <col min="13322" max="13324" width="0" hidden="1" customWidth="1"/>
    <col min="13569" max="13569" width="7.85546875" customWidth="1"/>
    <col min="13570" max="13570" width="59.5703125" customWidth="1"/>
    <col min="13571" max="13571" width="0" hidden="1" customWidth="1"/>
    <col min="13572" max="13573" width="18.7109375" customWidth="1"/>
    <col min="13574" max="13576" width="0" hidden="1" customWidth="1"/>
    <col min="13577" max="13577" width="10.7109375" customWidth="1"/>
    <col min="13578" max="13580" width="0" hidden="1" customWidth="1"/>
    <col min="13825" max="13825" width="7.85546875" customWidth="1"/>
    <col min="13826" max="13826" width="59.5703125" customWidth="1"/>
    <col min="13827" max="13827" width="0" hidden="1" customWidth="1"/>
    <col min="13828" max="13829" width="18.7109375" customWidth="1"/>
    <col min="13830" max="13832" width="0" hidden="1" customWidth="1"/>
    <col min="13833" max="13833" width="10.7109375" customWidth="1"/>
    <col min="13834" max="13836" width="0" hidden="1" customWidth="1"/>
    <col min="14081" max="14081" width="7.85546875" customWidth="1"/>
    <col min="14082" max="14082" width="59.5703125" customWidth="1"/>
    <col min="14083" max="14083" width="0" hidden="1" customWidth="1"/>
    <col min="14084" max="14085" width="18.7109375" customWidth="1"/>
    <col min="14086" max="14088" width="0" hidden="1" customWidth="1"/>
    <col min="14089" max="14089" width="10.7109375" customWidth="1"/>
    <col min="14090" max="14092" width="0" hidden="1" customWidth="1"/>
    <col min="14337" max="14337" width="7.85546875" customWidth="1"/>
    <col min="14338" max="14338" width="59.5703125" customWidth="1"/>
    <col min="14339" max="14339" width="0" hidden="1" customWidth="1"/>
    <col min="14340" max="14341" width="18.7109375" customWidth="1"/>
    <col min="14342" max="14344" width="0" hidden="1" customWidth="1"/>
    <col min="14345" max="14345" width="10.7109375" customWidth="1"/>
    <col min="14346" max="14348" width="0" hidden="1" customWidth="1"/>
    <col min="14593" max="14593" width="7.85546875" customWidth="1"/>
    <col min="14594" max="14594" width="59.5703125" customWidth="1"/>
    <col min="14595" max="14595" width="0" hidden="1" customWidth="1"/>
    <col min="14596" max="14597" width="18.7109375" customWidth="1"/>
    <col min="14598" max="14600" width="0" hidden="1" customWidth="1"/>
    <col min="14601" max="14601" width="10.7109375" customWidth="1"/>
    <col min="14602" max="14604" width="0" hidden="1" customWidth="1"/>
    <col min="14849" max="14849" width="7.85546875" customWidth="1"/>
    <col min="14850" max="14850" width="59.5703125" customWidth="1"/>
    <col min="14851" max="14851" width="0" hidden="1" customWidth="1"/>
    <col min="14852" max="14853" width="18.7109375" customWidth="1"/>
    <col min="14854" max="14856" width="0" hidden="1" customWidth="1"/>
    <col min="14857" max="14857" width="10.7109375" customWidth="1"/>
    <col min="14858" max="14860" width="0" hidden="1" customWidth="1"/>
    <col min="15105" max="15105" width="7.85546875" customWidth="1"/>
    <col min="15106" max="15106" width="59.5703125" customWidth="1"/>
    <col min="15107" max="15107" width="0" hidden="1" customWidth="1"/>
    <col min="15108" max="15109" width="18.7109375" customWidth="1"/>
    <col min="15110" max="15112" width="0" hidden="1" customWidth="1"/>
    <col min="15113" max="15113" width="10.7109375" customWidth="1"/>
    <col min="15114" max="15116" width="0" hidden="1" customWidth="1"/>
    <col min="15361" max="15361" width="7.85546875" customWidth="1"/>
    <col min="15362" max="15362" width="59.5703125" customWidth="1"/>
    <col min="15363" max="15363" width="0" hidden="1" customWidth="1"/>
    <col min="15364" max="15365" width="18.7109375" customWidth="1"/>
    <col min="15366" max="15368" width="0" hidden="1" customWidth="1"/>
    <col min="15369" max="15369" width="10.7109375" customWidth="1"/>
    <col min="15370" max="15372" width="0" hidden="1" customWidth="1"/>
    <col min="15617" max="15617" width="7.85546875" customWidth="1"/>
    <col min="15618" max="15618" width="59.5703125" customWidth="1"/>
    <col min="15619" max="15619" width="0" hidden="1" customWidth="1"/>
    <col min="15620" max="15621" width="18.7109375" customWidth="1"/>
    <col min="15622" max="15624" width="0" hidden="1" customWidth="1"/>
    <col min="15625" max="15625" width="10.7109375" customWidth="1"/>
    <col min="15626" max="15628" width="0" hidden="1" customWidth="1"/>
    <col min="15873" max="15873" width="7.85546875" customWidth="1"/>
    <col min="15874" max="15874" width="59.5703125" customWidth="1"/>
    <col min="15875" max="15875" width="0" hidden="1" customWidth="1"/>
    <col min="15876" max="15877" width="18.7109375" customWidth="1"/>
    <col min="15878" max="15880" width="0" hidden="1" customWidth="1"/>
    <col min="15881" max="15881" width="10.7109375" customWidth="1"/>
    <col min="15882" max="15884" width="0" hidden="1" customWidth="1"/>
    <col min="16129" max="16129" width="7.85546875" customWidth="1"/>
    <col min="16130" max="16130" width="59.5703125" customWidth="1"/>
    <col min="16131" max="16131" width="0" hidden="1" customWidth="1"/>
    <col min="16132" max="16133" width="18.7109375" customWidth="1"/>
    <col min="16134" max="16136" width="0" hidden="1" customWidth="1"/>
    <col min="16137" max="16137" width="10.7109375" customWidth="1"/>
    <col min="16138" max="16140" width="0" hidden="1" customWidth="1"/>
  </cols>
  <sheetData>
    <row r="1" spans="1:12" ht="12" customHeight="1" x14ac:dyDescent="0.25"/>
    <row r="2" spans="1:12" ht="18" x14ac:dyDescent="0.25">
      <c r="A2" s="57"/>
      <c r="B2" s="112" t="s">
        <v>387</v>
      </c>
      <c r="C2" s="55"/>
      <c r="D2" s="55"/>
      <c r="E2" s="55"/>
      <c r="F2" s="55"/>
    </row>
    <row r="3" spans="1:12" ht="20.25" customHeight="1" x14ac:dyDescent="0.3">
      <c r="A3" s="1" t="s">
        <v>388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20.25" customHeight="1" x14ac:dyDescent="0.3">
      <c r="A4" s="77"/>
      <c r="B4" s="77"/>
      <c r="C4" s="77"/>
      <c r="D4" s="77"/>
      <c r="E4" s="77"/>
      <c r="F4" s="77"/>
      <c r="G4" s="56"/>
      <c r="H4" s="56"/>
      <c r="I4" s="56"/>
      <c r="J4" s="56"/>
      <c r="K4" s="56"/>
      <c r="L4" s="56"/>
    </row>
    <row r="5" spans="1:12" ht="20.25" customHeight="1" x14ac:dyDescent="0.3">
      <c r="A5" s="113" t="s">
        <v>389</v>
      </c>
      <c r="B5" s="113" t="s">
        <v>390</v>
      </c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ht="63.75" customHeight="1" x14ac:dyDescent="0.25">
      <c r="A6" s="128" t="s">
        <v>44</v>
      </c>
      <c r="B6" s="129"/>
      <c r="C6" s="19" t="s">
        <v>45</v>
      </c>
      <c r="D6" s="19" t="s">
        <v>46</v>
      </c>
      <c r="E6" s="19" t="s">
        <v>47</v>
      </c>
      <c r="F6" s="63" t="s">
        <v>7</v>
      </c>
      <c r="G6" s="19" t="s">
        <v>48</v>
      </c>
      <c r="H6" s="19" t="s">
        <v>49</v>
      </c>
      <c r="I6" s="19" t="s">
        <v>50</v>
      </c>
      <c r="J6" s="19" t="s">
        <v>51</v>
      </c>
      <c r="K6" s="19" t="s">
        <v>52</v>
      </c>
      <c r="L6" s="19" t="s">
        <v>53</v>
      </c>
    </row>
    <row r="7" spans="1:12" ht="20.25" hidden="1" customHeight="1" x14ac:dyDescent="0.3">
      <c r="A7" s="56"/>
      <c r="B7" s="56"/>
      <c r="C7" s="64"/>
      <c r="D7" s="64"/>
      <c r="E7" s="64"/>
      <c r="F7" s="64"/>
      <c r="G7" s="64"/>
      <c r="H7" s="65"/>
      <c r="I7" s="65"/>
      <c r="J7" s="64"/>
      <c r="K7" s="64"/>
      <c r="L7" s="64"/>
    </row>
    <row r="8" spans="1:12" ht="20.25" hidden="1" customHeight="1" x14ac:dyDescent="0.25">
      <c r="A8" s="66" t="s">
        <v>54</v>
      </c>
      <c r="B8" s="67"/>
      <c r="C8" s="68">
        <f>SUBTOTAL(9,C7:C7)</f>
        <v>0</v>
      </c>
      <c r="D8" s="68">
        <f>SUBTOTAL(9,D7:D7)</f>
        <v>0</v>
      </c>
      <c r="E8" s="68">
        <f>SUBTOTAL(9,E7:E7)</f>
        <v>0</v>
      </c>
      <c r="F8" s="68">
        <f>G8-D8</f>
        <v>0</v>
      </c>
      <c r="G8" s="68">
        <f>SUBTOTAL(9,G7:G7)</f>
        <v>0</v>
      </c>
      <c r="H8" s="69" t="str">
        <f>IF(C8&lt;&gt;0,E8/C8,"-")</f>
        <v>-</v>
      </c>
      <c r="I8" s="69" t="str">
        <f>IF(D8&lt;&gt;0,E8/D8,"-")</f>
        <v>-</v>
      </c>
      <c r="J8" s="68">
        <f>SUBTOTAL(9,J7:J7)</f>
        <v>0</v>
      </c>
      <c r="K8" s="68">
        <f>SUBTOTAL(9,K7:K7)</f>
        <v>0</v>
      </c>
      <c r="L8" s="68">
        <f>SUBTOTAL(9,L7:L7)</f>
        <v>0</v>
      </c>
    </row>
    <row r="9" spans="1:12" hidden="1" x14ac:dyDescent="0.25">
      <c r="B9" s="70"/>
      <c r="C9" s="71"/>
      <c r="D9" s="71"/>
      <c r="E9" s="71"/>
      <c r="F9" s="71"/>
      <c r="G9" s="71"/>
      <c r="H9" s="72"/>
      <c r="I9" s="72"/>
      <c r="J9" s="71"/>
      <c r="K9" s="71"/>
      <c r="L9" s="71"/>
    </row>
    <row r="10" spans="1:12" ht="63.75" hidden="1" customHeight="1" x14ac:dyDescent="0.25">
      <c r="A10" s="73" t="str">
        <f>A6</f>
        <v>Brojčana oznaka i naziv</v>
      </c>
      <c r="B10" s="74"/>
      <c r="C10" s="19" t="str">
        <f t="shared" ref="C10:L10" si="0">C6</f>
        <v>Izvršenje 2021.</v>
      </c>
      <c r="D10" s="19" t="str">
        <f t="shared" si="0"/>
        <v>Proračun 2022.</v>
      </c>
      <c r="E10" s="19" t="str">
        <f t="shared" si="0"/>
        <v>Izvršenje 2022.</v>
      </c>
      <c r="F10" s="19" t="str">
        <f t="shared" si="0"/>
        <v>Povećanje/smanjenje plana</v>
      </c>
      <c r="G10" s="19" t="str">
        <f t="shared" si="0"/>
        <v>Novi plan 2022.</v>
      </c>
      <c r="H10" s="75" t="str">
        <f t="shared" si="0"/>
        <v>Indeks izvršenje / izvršenje prethodne godine</v>
      </c>
      <c r="I10" s="75" t="str">
        <f t="shared" si="0"/>
        <v>Indeks izvršenje /izvorni plan</v>
      </c>
      <c r="J10" s="19" t="str">
        <f t="shared" si="0"/>
        <v>Plan za 2023.</v>
      </c>
      <c r="K10" s="19" t="str">
        <f t="shared" si="0"/>
        <v>Projekcija za 2024.</v>
      </c>
      <c r="L10" s="19" t="str">
        <f t="shared" si="0"/>
        <v>Projekcija za 2025.</v>
      </c>
    </row>
    <row r="11" spans="1:12" s="4" customFormat="1" ht="18" customHeight="1" x14ac:dyDescent="0.25">
      <c r="A11" s="76" t="s">
        <v>391</v>
      </c>
      <c r="B11" s="76" t="s">
        <v>392</v>
      </c>
      <c r="C11" s="68">
        <f>SUBTOTAL(9,C12:C35)</f>
        <v>0</v>
      </c>
      <c r="D11" s="68">
        <f>SUBTOTAL(9,D12:D35)</f>
        <v>236000</v>
      </c>
      <c r="E11" s="68">
        <f>SUBTOTAL(9,E12:E35)</f>
        <v>49272.5</v>
      </c>
      <c r="F11" s="68">
        <f>G11-D11</f>
        <v>-236000</v>
      </c>
      <c r="G11" s="68">
        <f>SUBTOTAL(9,G12:G35)</f>
        <v>0</v>
      </c>
      <c r="H11" s="69" t="str">
        <f>IF(C11&lt;&gt;0,E11/C11,"-")</f>
        <v>-</v>
      </c>
      <c r="I11" s="69">
        <f>IF(D11&lt;&gt;0,E11/D11,"-")</f>
        <v>0.20878177966101694</v>
      </c>
      <c r="J11" s="68">
        <f>SUBTOTAL(9,J12:J35)</f>
        <v>240000</v>
      </c>
      <c r="K11" s="68">
        <f>SUBTOTAL(9,K12:K35)</f>
        <v>240000</v>
      </c>
      <c r="L11" s="68">
        <f>SUBTOTAL(9,L12:L35)</f>
        <v>240000</v>
      </c>
    </row>
    <row r="12" spans="1:12" ht="30" hidden="1" customHeight="1" x14ac:dyDescent="0.3">
      <c r="A12" s="77"/>
      <c r="B12" s="77"/>
      <c r="C12" s="64"/>
      <c r="D12" s="64"/>
      <c r="E12" s="64"/>
      <c r="F12" s="64"/>
      <c r="G12" s="78"/>
      <c r="H12" s="79"/>
      <c r="I12" s="79"/>
      <c r="J12" s="78"/>
      <c r="K12" s="78"/>
      <c r="L12" s="78"/>
    </row>
    <row r="13" spans="1:12" s="4" customFormat="1" ht="409.6" hidden="1" customHeight="1" x14ac:dyDescent="0.25">
      <c r="A13" s="80" t="s">
        <v>393</v>
      </c>
      <c r="B13" s="80" t="s">
        <v>394</v>
      </c>
      <c r="C13" s="81">
        <f>SUBTOTAL(9,C14:C34)</f>
        <v>0</v>
      </c>
      <c r="D13" s="81">
        <f>SUBTOTAL(9,D14:D34)</f>
        <v>236000</v>
      </c>
      <c r="E13" s="81">
        <f>SUBTOTAL(9,E14:E34)</f>
        <v>49272.5</v>
      </c>
      <c r="F13" s="81">
        <f>G13-D13</f>
        <v>-236000</v>
      </c>
      <c r="G13" s="81">
        <f>SUBTOTAL(9,G14:G34)</f>
        <v>0</v>
      </c>
      <c r="H13" s="82" t="str">
        <f>IF(C13&lt;&gt;0,E13/C13,"-")</f>
        <v>-</v>
      </c>
      <c r="I13" s="82">
        <f>IF(D13&lt;&gt;0,E13/D13,"-")</f>
        <v>0.20878177966101694</v>
      </c>
      <c r="J13" s="81">
        <f>SUBTOTAL(9,J14:J34)</f>
        <v>240000</v>
      </c>
      <c r="K13" s="81">
        <f>SUBTOTAL(9,K14:K34)</f>
        <v>240000</v>
      </c>
      <c r="L13" s="81">
        <f>SUBTOTAL(9,L14:L34)</f>
        <v>240000</v>
      </c>
    </row>
    <row r="14" spans="1:12" ht="30" hidden="1" customHeight="1" x14ac:dyDescent="0.25">
      <c r="A14" s="70"/>
      <c r="B14" s="57"/>
      <c r="C14" s="83"/>
      <c r="D14" s="83"/>
      <c r="E14" s="83"/>
      <c r="F14" s="83"/>
      <c r="G14" s="78"/>
      <c r="H14" s="79"/>
      <c r="I14" s="79"/>
      <c r="J14" s="78"/>
      <c r="K14" s="78"/>
      <c r="L14" s="78"/>
    </row>
    <row r="15" spans="1:12" s="4" customFormat="1" ht="409.6" hidden="1" customHeight="1" x14ac:dyDescent="0.25">
      <c r="A15" s="84" t="s">
        <v>393</v>
      </c>
      <c r="B15" s="84" t="s">
        <v>394</v>
      </c>
      <c r="C15" s="85">
        <f>SUBTOTAL(9,C16:C33)</f>
        <v>0</v>
      </c>
      <c r="D15" s="85">
        <f>SUBTOTAL(9,D16:D33)</f>
        <v>236000</v>
      </c>
      <c r="E15" s="85">
        <f>SUBTOTAL(9,E16:E33)</f>
        <v>49272.5</v>
      </c>
      <c r="F15" s="85">
        <f>G15-D15</f>
        <v>-236000</v>
      </c>
      <c r="G15" s="85">
        <f>SUBTOTAL(9,G16:G33)</f>
        <v>0</v>
      </c>
      <c r="H15" s="86" t="str">
        <f>IF(C15&lt;&gt;0,E15/C15,"-")</f>
        <v>-</v>
      </c>
      <c r="I15" s="86">
        <f>IF(D15&lt;&gt;0,E15/D15,"-")</f>
        <v>0.20878177966101694</v>
      </c>
      <c r="J15" s="85">
        <f>SUBTOTAL(9,J16:J33)</f>
        <v>240000</v>
      </c>
      <c r="K15" s="85">
        <f>SUBTOTAL(9,K16:K33)</f>
        <v>240000</v>
      </c>
      <c r="L15" s="85">
        <f>SUBTOTAL(9,L16:L33)</f>
        <v>240000</v>
      </c>
    </row>
    <row r="16" spans="1:12" ht="30" hidden="1" customHeight="1" x14ac:dyDescent="0.25">
      <c r="A16" s="70"/>
      <c r="B16" s="70"/>
      <c r="C16" s="71"/>
      <c r="D16" s="87"/>
      <c r="E16" s="87"/>
      <c r="F16" s="87"/>
      <c r="G16" s="78"/>
      <c r="H16" s="79"/>
      <c r="I16" s="79"/>
      <c r="J16" s="78"/>
      <c r="K16" s="78"/>
      <c r="L16" s="78"/>
    </row>
    <row r="17" spans="1:12" ht="409.6" hidden="1" customHeight="1" x14ac:dyDescent="0.25">
      <c r="A17" s="88" t="s">
        <v>393</v>
      </c>
      <c r="B17" s="88" t="s">
        <v>394</v>
      </c>
      <c r="C17" s="89">
        <f>SUBTOTAL(9,C18:C32)</f>
        <v>0</v>
      </c>
      <c r="D17" s="89">
        <f>SUBTOTAL(9,D18:D32)</f>
        <v>236000</v>
      </c>
      <c r="E17" s="89">
        <f>SUBTOTAL(9,E18:E32)</f>
        <v>49272.5</v>
      </c>
      <c r="F17" s="89">
        <f>G17-D17</f>
        <v>-236000</v>
      </c>
      <c r="G17" s="89">
        <f>SUBTOTAL(9,G18:G32)</f>
        <v>0</v>
      </c>
      <c r="H17" s="90" t="str">
        <f>IF(C17&lt;&gt;0,E17/C17,"-")</f>
        <v>-</v>
      </c>
      <c r="I17" s="90">
        <f>IF(D17&lt;&gt;0,E17/D17,"-")</f>
        <v>0.20878177966101694</v>
      </c>
      <c r="J17" s="89">
        <f>SUBTOTAL(9,J18:J32)</f>
        <v>240000</v>
      </c>
      <c r="K17" s="89">
        <f>SUBTOTAL(9,K18:K32)</f>
        <v>240000</v>
      </c>
      <c r="L17" s="89">
        <f>SUBTOTAL(9,L18:L32)</f>
        <v>240000</v>
      </c>
    </row>
    <row r="18" spans="1:12" ht="30" hidden="1" customHeight="1" x14ac:dyDescent="0.25">
      <c r="A18" s="70"/>
      <c r="B18" s="70"/>
      <c r="C18" s="71"/>
      <c r="D18" s="91"/>
      <c r="E18" s="91"/>
      <c r="F18" s="91"/>
      <c r="G18" s="78"/>
      <c r="H18" s="79"/>
      <c r="I18" s="79"/>
      <c r="J18" s="78"/>
      <c r="K18" s="78"/>
      <c r="L18" s="78"/>
    </row>
    <row r="19" spans="1:12" ht="409.6" hidden="1" customHeight="1" x14ac:dyDescent="0.25">
      <c r="A19" s="92" t="s">
        <v>393</v>
      </c>
      <c r="B19" s="92" t="s">
        <v>394</v>
      </c>
      <c r="C19" s="93">
        <f>SUBTOTAL(9,C20:C31)</f>
        <v>0</v>
      </c>
      <c r="D19" s="93">
        <f>SUBTOTAL(9,D20:D31)</f>
        <v>236000</v>
      </c>
      <c r="E19" s="93">
        <f>SUBTOTAL(9,E20:E31)</f>
        <v>49272.5</v>
      </c>
      <c r="F19" s="93">
        <f>G19-D19</f>
        <v>-236000</v>
      </c>
      <c r="G19" s="93">
        <f>SUBTOTAL(9,G20:G31)</f>
        <v>0</v>
      </c>
      <c r="H19" s="94" t="str">
        <f>IF(C19&lt;&gt;0,E19/C19,"-")</f>
        <v>-</v>
      </c>
      <c r="I19" s="94">
        <f>IF(D19&lt;&gt;0,E19/D19,"-")</f>
        <v>0.20878177966101694</v>
      </c>
      <c r="J19" s="93">
        <f>SUBTOTAL(9,J20:J31)</f>
        <v>240000</v>
      </c>
      <c r="K19" s="93">
        <f>SUBTOTAL(9,K20:K31)</f>
        <v>240000</v>
      </c>
      <c r="L19" s="93">
        <f>SUBTOTAL(9,L20:L31)</f>
        <v>240000</v>
      </c>
    </row>
    <row r="20" spans="1:12" ht="30" hidden="1" customHeight="1" x14ac:dyDescent="0.25">
      <c r="A20" s="70"/>
      <c r="B20" s="70"/>
      <c r="C20" s="71"/>
      <c r="D20" s="6"/>
      <c r="E20" s="6"/>
      <c r="F20" s="6"/>
      <c r="G20" s="78"/>
      <c r="H20" s="79"/>
      <c r="I20" s="79"/>
      <c r="J20" s="78"/>
      <c r="K20" s="78"/>
      <c r="L20" s="78"/>
    </row>
    <row r="21" spans="1:12" ht="409.6" hidden="1" customHeight="1" x14ac:dyDescent="0.25">
      <c r="A21" s="95" t="s">
        <v>393</v>
      </c>
      <c r="B21" s="95" t="s">
        <v>394</v>
      </c>
      <c r="C21" s="96">
        <f>SUBTOTAL(9,C22:C30)</f>
        <v>0</v>
      </c>
      <c r="D21" s="96">
        <f>SUBTOTAL(9,D22:D30)</f>
        <v>236000</v>
      </c>
      <c r="E21" s="96">
        <f>SUBTOTAL(9,E22:E30)</f>
        <v>49272.5</v>
      </c>
      <c r="F21" s="96">
        <f>G21-D21</f>
        <v>-236000</v>
      </c>
      <c r="G21" s="96">
        <f>SUBTOTAL(9,G22:G30)</f>
        <v>0</v>
      </c>
      <c r="H21" s="97" t="str">
        <f>IF(C21&lt;&gt;0,E21/C21,"-")</f>
        <v>-</v>
      </c>
      <c r="I21" s="97">
        <f>IF(D21&lt;&gt;0,E21/D21,"-")</f>
        <v>0.20878177966101694</v>
      </c>
      <c r="J21" s="96">
        <f>SUBTOTAL(9,J22:J30)</f>
        <v>240000</v>
      </c>
      <c r="K21" s="96">
        <f>SUBTOTAL(9,K22:K30)</f>
        <v>240000</v>
      </c>
      <c r="L21" s="96">
        <f>SUBTOTAL(9,L22:L30)</f>
        <v>240000</v>
      </c>
    </row>
    <row r="22" spans="1:12" ht="30" hidden="1" customHeight="1" x14ac:dyDescent="0.25">
      <c r="A22" s="70"/>
      <c r="B22" s="70"/>
      <c r="C22" s="71"/>
      <c r="D22" s="98"/>
      <c r="E22" s="98"/>
      <c r="F22" s="98"/>
      <c r="G22" s="78"/>
      <c r="H22" s="79"/>
      <c r="I22" s="79"/>
      <c r="J22" s="78"/>
      <c r="K22" s="78"/>
      <c r="L22" s="78"/>
    </row>
    <row r="23" spans="1:12" ht="409.6" hidden="1" customHeight="1" x14ac:dyDescent="0.25">
      <c r="A23" s="99" t="s">
        <v>393</v>
      </c>
      <c r="B23" s="99" t="s">
        <v>394</v>
      </c>
      <c r="C23" s="100">
        <f>SUBTOTAL(9,C24:C29)</f>
        <v>0</v>
      </c>
      <c r="D23" s="100">
        <f>SUBTOTAL(9,D24:D29)</f>
        <v>236000</v>
      </c>
      <c r="E23" s="100">
        <f>SUBTOTAL(9,E24:E29)</f>
        <v>49272.5</v>
      </c>
      <c r="F23" s="100">
        <f>G23-D23</f>
        <v>-236000</v>
      </c>
      <c r="G23" s="100">
        <f>SUBTOTAL(9,G24:G29)</f>
        <v>0</v>
      </c>
      <c r="H23" s="101" t="str">
        <f>IF(C23&lt;&gt;0,E23/C23,"-")</f>
        <v>-</v>
      </c>
      <c r="I23" s="101">
        <f>IF(D23&lt;&gt;0,E23/D23,"-")</f>
        <v>0.20878177966101694</v>
      </c>
      <c r="J23" s="100">
        <f>SUBTOTAL(9,J24:J29)</f>
        <v>240000</v>
      </c>
      <c r="K23" s="100">
        <f>SUBTOTAL(9,K24:K29)</f>
        <v>240000</v>
      </c>
      <c r="L23" s="100">
        <f>SUBTOTAL(9,L24:L29)</f>
        <v>240000</v>
      </c>
    </row>
    <row r="24" spans="1:12" ht="22.5" hidden="1" customHeight="1" x14ac:dyDescent="0.25">
      <c r="A24" s="70"/>
      <c r="B24" s="70"/>
      <c r="C24" s="71"/>
      <c r="D24" s="98"/>
      <c r="E24" s="98"/>
      <c r="F24" s="98"/>
      <c r="G24" s="98"/>
      <c r="H24" s="102"/>
      <c r="I24" s="102"/>
      <c r="J24" s="98"/>
      <c r="K24" s="98"/>
      <c r="L24" s="98"/>
    </row>
    <row r="25" spans="1:12" ht="409.6" hidden="1" customHeight="1" x14ac:dyDescent="0.25">
      <c r="A25" s="103" t="s">
        <v>393</v>
      </c>
      <c r="B25" s="103" t="s">
        <v>394</v>
      </c>
      <c r="C25" s="98">
        <f>SUBTOTAL(9,C26:C28)</f>
        <v>0</v>
      </c>
      <c r="D25" s="98">
        <f>SUBTOTAL(9,D26:D28)</f>
        <v>236000</v>
      </c>
      <c r="E25" s="98">
        <f>SUBTOTAL(9,E26:E28)</f>
        <v>49272.5</v>
      </c>
      <c r="F25" s="98">
        <f>G25-D25</f>
        <v>-236000</v>
      </c>
      <c r="G25" s="98">
        <f>SUBTOTAL(9,G26:G28)</f>
        <v>0</v>
      </c>
      <c r="H25" s="102" t="str">
        <f>IF(C25&lt;&gt;0,E25/C25,"-")</f>
        <v>-</v>
      </c>
      <c r="I25" s="102">
        <f>IF(D25&lt;&gt;0,E25/D25,"-")</f>
        <v>0.20878177966101694</v>
      </c>
      <c r="J25" s="98">
        <f>SUBTOTAL(9,J26:J28)</f>
        <v>240000</v>
      </c>
      <c r="K25" s="98">
        <f>SUBTOTAL(9,K26:K28)</f>
        <v>240000</v>
      </c>
      <c r="L25" s="98">
        <f>SUBTOTAL(9,L26:L28)</f>
        <v>240000</v>
      </c>
    </row>
    <row r="26" spans="1:12" ht="30" hidden="1" customHeight="1" x14ac:dyDescent="0.25">
      <c r="A26" s="70"/>
      <c r="B26" s="70"/>
      <c r="C26" s="71"/>
      <c r="D26" s="104"/>
      <c r="E26" s="104"/>
      <c r="F26" s="104"/>
      <c r="G26" s="78"/>
      <c r="H26" s="79"/>
      <c r="I26" s="79"/>
      <c r="J26" s="78"/>
      <c r="K26" s="78"/>
      <c r="L26" s="78"/>
    </row>
    <row r="27" spans="1:12" ht="15" customHeight="1" x14ac:dyDescent="0.25">
      <c r="A27" s="105" t="s">
        <v>393</v>
      </c>
      <c r="B27" s="105" t="s">
        <v>394</v>
      </c>
      <c r="C27" s="106">
        <v>0</v>
      </c>
      <c r="D27" s="106">
        <v>236000</v>
      </c>
      <c r="E27" s="106">
        <v>49272.5</v>
      </c>
      <c r="F27" s="106">
        <f>G27-D27</f>
        <v>-236000</v>
      </c>
      <c r="G27" s="106"/>
      <c r="H27" s="107" t="str">
        <f>IF(C27&lt;&gt;0,0/C27,"-")</f>
        <v>-</v>
      </c>
      <c r="I27" s="107">
        <f>IF(D27&lt;&gt;0,E27/D27,"-")</f>
        <v>0.20878177966101694</v>
      </c>
      <c r="J27" s="106">
        <v>240000</v>
      </c>
      <c r="K27" s="108">
        <v>240000</v>
      </c>
      <c r="L27" s="108">
        <v>240000</v>
      </c>
    </row>
    <row r="28" spans="1:12" hidden="1" x14ac:dyDescent="0.25">
      <c r="A28" s="70"/>
      <c r="B28" s="70"/>
      <c r="C28" s="71"/>
      <c r="D28" s="106"/>
      <c r="E28" s="106"/>
      <c r="F28" s="106"/>
      <c r="G28" s="106"/>
      <c r="H28" s="107"/>
      <c r="I28" s="107"/>
      <c r="J28" s="106"/>
      <c r="K28" s="106"/>
      <c r="L28" s="106"/>
    </row>
    <row r="29" spans="1:12" hidden="1" x14ac:dyDescent="0.25">
      <c r="A29" s="70"/>
      <c r="B29" s="70"/>
      <c r="C29" s="71"/>
      <c r="D29" s="71"/>
      <c r="E29" s="71"/>
      <c r="F29" s="71"/>
      <c r="G29" s="78"/>
      <c r="H29" s="79"/>
      <c r="I29" s="79"/>
      <c r="J29" s="78"/>
      <c r="K29" s="78"/>
      <c r="L29" s="78"/>
    </row>
    <row r="30" spans="1:12" ht="20.100000000000001" hidden="1" customHeight="1" x14ac:dyDescent="0.25">
      <c r="A30" s="70"/>
      <c r="B30" s="70"/>
      <c r="C30" s="71"/>
      <c r="D30" s="71"/>
      <c r="E30" s="71"/>
      <c r="F30" s="71"/>
      <c r="G30" s="78"/>
      <c r="H30" s="79"/>
      <c r="I30" s="79"/>
      <c r="J30" s="78"/>
      <c r="K30" s="78"/>
      <c r="L30" s="78"/>
    </row>
    <row r="31" spans="1:12" ht="20.100000000000001" hidden="1" customHeight="1" x14ac:dyDescent="0.25">
      <c r="A31" s="70"/>
      <c r="B31" s="70"/>
      <c r="C31" s="71"/>
      <c r="D31" s="71"/>
      <c r="E31" s="71"/>
      <c r="F31" s="71"/>
      <c r="G31" s="78"/>
      <c r="H31" s="79"/>
      <c r="I31" s="79"/>
      <c r="J31" s="78"/>
      <c r="K31" s="78"/>
      <c r="L31" s="78"/>
    </row>
    <row r="32" spans="1:12" ht="20.100000000000001" hidden="1" customHeight="1" x14ac:dyDescent="0.25">
      <c r="A32" s="70"/>
      <c r="B32" s="70"/>
      <c r="C32" s="71"/>
      <c r="D32" s="71"/>
      <c r="E32" s="71"/>
      <c r="F32" s="71"/>
      <c r="G32" s="78"/>
      <c r="H32" s="79"/>
      <c r="I32" s="79"/>
      <c r="J32" s="78"/>
      <c r="K32" s="78"/>
      <c r="L32" s="78"/>
    </row>
    <row r="33" spans="1:12" ht="20.100000000000001" hidden="1" customHeight="1" x14ac:dyDescent="0.25">
      <c r="A33" s="70"/>
      <c r="B33" s="70"/>
      <c r="C33" s="71"/>
      <c r="D33" s="71"/>
      <c r="E33" s="71"/>
      <c r="F33" s="71"/>
      <c r="G33" s="78"/>
      <c r="H33" s="79"/>
      <c r="I33" s="79"/>
      <c r="J33" s="78"/>
      <c r="K33" s="78"/>
      <c r="L33" s="78"/>
    </row>
    <row r="34" spans="1:12" ht="20.100000000000001" hidden="1" customHeight="1" x14ac:dyDescent="0.25">
      <c r="A34" s="70"/>
      <c r="B34" s="70"/>
      <c r="C34" s="71"/>
      <c r="D34" s="71"/>
      <c r="E34" s="71"/>
      <c r="F34" s="71"/>
      <c r="G34" s="78"/>
      <c r="H34" s="79"/>
      <c r="I34" s="79"/>
      <c r="J34" s="78"/>
      <c r="K34" s="78"/>
      <c r="L34" s="78"/>
    </row>
    <row r="35" spans="1:12" hidden="1" x14ac:dyDescent="0.25">
      <c r="A35" s="70"/>
      <c r="B35" s="70"/>
      <c r="C35" s="71"/>
      <c r="D35" s="71"/>
      <c r="E35" s="71"/>
      <c r="F35" s="71"/>
      <c r="G35" s="78"/>
      <c r="H35" s="79"/>
      <c r="I35" s="79"/>
      <c r="J35" s="78"/>
      <c r="K35" s="78"/>
      <c r="L35" s="78"/>
    </row>
    <row r="36" spans="1:12" s="4" customFormat="1" ht="18" customHeight="1" x14ac:dyDescent="0.25">
      <c r="A36" s="76" t="s">
        <v>395</v>
      </c>
      <c r="B36" s="76" t="s">
        <v>396</v>
      </c>
      <c r="C36" s="68">
        <f>SUBTOTAL(9,C37:C60)</f>
        <v>0</v>
      </c>
      <c r="D36" s="68">
        <f>SUBTOTAL(9,D37:D60)</f>
        <v>107902459</v>
      </c>
      <c r="E36" s="68">
        <f>SUBTOTAL(9,E37:E60)</f>
        <v>3301283.4300000011</v>
      </c>
      <c r="F36" s="68">
        <f>G36-D36</f>
        <v>-107902459</v>
      </c>
      <c r="G36" s="68">
        <f>SUBTOTAL(9,G37:G60)</f>
        <v>0</v>
      </c>
      <c r="H36" s="69" t="str">
        <f>IF(C36&lt;&gt;0,E36/C36,"-")</f>
        <v>-</v>
      </c>
      <c r="I36" s="69">
        <f>IF(D36&lt;&gt;0,E36/D36,"-")</f>
        <v>3.0595071331970303E-2</v>
      </c>
      <c r="J36" s="68">
        <f>SUBTOTAL(9,J37:J60)</f>
        <v>9112545</v>
      </c>
      <c r="K36" s="68">
        <f>SUBTOTAL(9,K37:K60)</f>
        <v>6595000</v>
      </c>
      <c r="L36" s="68">
        <f>SUBTOTAL(9,L37:L60)</f>
        <v>7995000</v>
      </c>
    </row>
    <row r="37" spans="1:12" ht="30" hidden="1" customHeight="1" x14ac:dyDescent="0.3">
      <c r="A37" s="77"/>
      <c r="B37" s="77"/>
      <c r="C37" s="64"/>
      <c r="D37" s="64"/>
      <c r="E37" s="64"/>
      <c r="F37" s="64"/>
      <c r="G37" s="78"/>
      <c r="H37" s="79"/>
      <c r="I37" s="79"/>
      <c r="J37" s="78"/>
      <c r="K37" s="78"/>
      <c r="L37" s="78"/>
    </row>
    <row r="38" spans="1:12" s="4" customFormat="1" ht="409.6" hidden="1" customHeight="1" x14ac:dyDescent="0.25">
      <c r="A38" s="80" t="s">
        <v>397</v>
      </c>
      <c r="B38" s="80" t="s">
        <v>398</v>
      </c>
      <c r="C38" s="81">
        <f>SUBTOTAL(9,C39:C59)</f>
        <v>0</v>
      </c>
      <c r="D38" s="81">
        <f>SUBTOTAL(9,D39:D59)</f>
        <v>107902459</v>
      </c>
      <c r="E38" s="81">
        <f>SUBTOTAL(9,E39:E59)</f>
        <v>3301283.4300000011</v>
      </c>
      <c r="F38" s="81">
        <f>G38-D38</f>
        <v>-107902459</v>
      </c>
      <c r="G38" s="81">
        <f>SUBTOTAL(9,G39:G59)</f>
        <v>0</v>
      </c>
      <c r="H38" s="82" t="str">
        <f>IF(C38&lt;&gt;0,E38/C38,"-")</f>
        <v>-</v>
      </c>
      <c r="I38" s="82">
        <f>IF(D38&lt;&gt;0,E38/D38,"-")</f>
        <v>3.0595071331970303E-2</v>
      </c>
      <c r="J38" s="81">
        <f>SUBTOTAL(9,J39:J59)</f>
        <v>9112545</v>
      </c>
      <c r="K38" s="81">
        <f>SUBTOTAL(9,K39:K59)</f>
        <v>6595000</v>
      </c>
      <c r="L38" s="81">
        <f>SUBTOTAL(9,L39:L59)</f>
        <v>7995000</v>
      </c>
    </row>
    <row r="39" spans="1:12" ht="30" hidden="1" customHeight="1" x14ac:dyDescent="0.25">
      <c r="A39" s="70"/>
      <c r="B39" s="57"/>
      <c r="C39" s="83"/>
      <c r="D39" s="83"/>
      <c r="E39" s="83"/>
      <c r="F39" s="83"/>
      <c r="G39" s="78"/>
      <c r="H39" s="79"/>
      <c r="I39" s="79"/>
      <c r="J39" s="78"/>
      <c r="K39" s="78"/>
      <c r="L39" s="78"/>
    </row>
    <row r="40" spans="1:12" s="4" customFormat="1" ht="409.6" hidden="1" customHeight="1" x14ac:dyDescent="0.25">
      <c r="A40" s="84" t="s">
        <v>397</v>
      </c>
      <c r="B40" s="84" t="s">
        <v>398</v>
      </c>
      <c r="C40" s="85">
        <f>SUBTOTAL(9,C41:C58)</f>
        <v>0</v>
      </c>
      <c r="D40" s="85">
        <f>SUBTOTAL(9,D41:D58)</f>
        <v>107902459</v>
      </c>
      <c r="E40" s="85">
        <f>SUBTOTAL(9,E41:E58)</f>
        <v>3301283.4300000011</v>
      </c>
      <c r="F40" s="85">
        <f>G40-D40</f>
        <v>-107902459</v>
      </c>
      <c r="G40" s="85">
        <f>SUBTOTAL(9,G41:G58)</f>
        <v>0</v>
      </c>
      <c r="H40" s="86" t="str">
        <f>IF(C40&lt;&gt;0,E40/C40,"-")</f>
        <v>-</v>
      </c>
      <c r="I40" s="86">
        <f>IF(D40&lt;&gt;0,E40/D40,"-")</f>
        <v>3.0595071331970303E-2</v>
      </c>
      <c r="J40" s="85">
        <f>SUBTOTAL(9,J41:J58)</f>
        <v>9112545</v>
      </c>
      <c r="K40" s="85">
        <f>SUBTOTAL(9,K41:K58)</f>
        <v>6595000</v>
      </c>
      <c r="L40" s="85">
        <f>SUBTOTAL(9,L41:L58)</f>
        <v>7995000</v>
      </c>
    </row>
    <row r="41" spans="1:12" ht="30" hidden="1" customHeight="1" x14ac:dyDescent="0.25">
      <c r="A41" s="70"/>
      <c r="B41" s="70"/>
      <c r="C41" s="71"/>
      <c r="D41" s="87"/>
      <c r="E41" s="87"/>
      <c r="F41" s="87"/>
      <c r="G41" s="78"/>
      <c r="H41" s="79"/>
      <c r="I41" s="79"/>
      <c r="J41" s="78"/>
      <c r="K41" s="78"/>
      <c r="L41" s="78"/>
    </row>
    <row r="42" spans="1:12" ht="409.6" hidden="1" customHeight="1" x14ac:dyDescent="0.25">
      <c r="A42" s="88" t="s">
        <v>397</v>
      </c>
      <c r="B42" s="88" t="s">
        <v>398</v>
      </c>
      <c r="C42" s="89">
        <f>SUBTOTAL(9,C43:C57)</f>
        <v>0</v>
      </c>
      <c r="D42" s="89">
        <f>SUBTOTAL(9,D43:D57)</f>
        <v>107902459</v>
      </c>
      <c r="E42" s="89">
        <f>SUBTOTAL(9,E43:E57)</f>
        <v>3301283.4300000011</v>
      </c>
      <c r="F42" s="89">
        <f>G42-D42</f>
        <v>-107902459</v>
      </c>
      <c r="G42" s="89">
        <f>SUBTOTAL(9,G43:G57)</f>
        <v>0</v>
      </c>
      <c r="H42" s="90" t="str">
        <f>IF(C42&lt;&gt;0,E42/C42,"-")</f>
        <v>-</v>
      </c>
      <c r="I42" s="90">
        <f>IF(D42&lt;&gt;0,E42/D42,"-")</f>
        <v>3.0595071331970303E-2</v>
      </c>
      <c r="J42" s="89">
        <f>SUBTOTAL(9,J43:J57)</f>
        <v>9112545</v>
      </c>
      <c r="K42" s="89">
        <f>SUBTOTAL(9,K43:K57)</f>
        <v>6595000</v>
      </c>
      <c r="L42" s="89">
        <f>SUBTOTAL(9,L43:L57)</f>
        <v>7995000</v>
      </c>
    </row>
    <row r="43" spans="1:12" ht="30" hidden="1" customHeight="1" x14ac:dyDescent="0.25">
      <c r="A43" s="70"/>
      <c r="B43" s="70"/>
      <c r="C43" s="71"/>
      <c r="D43" s="91"/>
      <c r="E43" s="91"/>
      <c r="F43" s="91"/>
      <c r="G43" s="78"/>
      <c r="H43" s="79"/>
      <c r="I43" s="79"/>
      <c r="J43" s="78"/>
      <c r="K43" s="78"/>
      <c r="L43" s="78"/>
    </row>
    <row r="44" spans="1:12" ht="409.6" hidden="1" customHeight="1" x14ac:dyDescent="0.25">
      <c r="A44" s="92" t="s">
        <v>397</v>
      </c>
      <c r="B44" s="92" t="s">
        <v>398</v>
      </c>
      <c r="C44" s="93">
        <f>SUBTOTAL(9,C45:C56)</f>
        <v>0</v>
      </c>
      <c r="D44" s="93">
        <f>SUBTOTAL(9,D45:D56)</f>
        <v>107902459</v>
      </c>
      <c r="E44" s="93">
        <f>SUBTOTAL(9,E45:E56)</f>
        <v>3301283.4300000011</v>
      </c>
      <c r="F44" s="93">
        <f>G44-D44</f>
        <v>-107902459</v>
      </c>
      <c r="G44" s="93">
        <f>SUBTOTAL(9,G45:G56)</f>
        <v>0</v>
      </c>
      <c r="H44" s="94" t="str">
        <f>IF(C44&lt;&gt;0,E44/C44,"-")</f>
        <v>-</v>
      </c>
      <c r="I44" s="94">
        <f>IF(D44&lt;&gt;0,E44/D44,"-")</f>
        <v>3.0595071331970303E-2</v>
      </c>
      <c r="J44" s="93">
        <f>SUBTOTAL(9,J45:J56)</f>
        <v>9112545</v>
      </c>
      <c r="K44" s="93">
        <f>SUBTOTAL(9,K45:K56)</f>
        <v>6595000</v>
      </c>
      <c r="L44" s="93">
        <f>SUBTOTAL(9,L45:L56)</f>
        <v>7995000</v>
      </c>
    </row>
    <row r="45" spans="1:12" ht="30" hidden="1" customHeight="1" x14ac:dyDescent="0.25">
      <c r="A45" s="70"/>
      <c r="B45" s="70"/>
      <c r="C45" s="71"/>
      <c r="D45" s="6"/>
      <c r="E45" s="6"/>
      <c r="F45" s="6"/>
      <c r="G45" s="78"/>
      <c r="H45" s="79"/>
      <c r="I45" s="79"/>
      <c r="J45" s="78"/>
      <c r="K45" s="78"/>
      <c r="L45" s="78"/>
    </row>
    <row r="46" spans="1:12" ht="409.6" hidden="1" customHeight="1" x14ac:dyDescent="0.25">
      <c r="A46" s="95" t="s">
        <v>397</v>
      </c>
      <c r="B46" s="95" t="s">
        <v>398</v>
      </c>
      <c r="C46" s="96">
        <f>SUBTOTAL(9,C47:C55)</f>
        <v>0</v>
      </c>
      <c r="D46" s="96">
        <f>SUBTOTAL(9,D47:D55)</f>
        <v>107902459</v>
      </c>
      <c r="E46" s="96">
        <f>SUBTOTAL(9,E47:E55)</f>
        <v>3301283.4300000011</v>
      </c>
      <c r="F46" s="96">
        <f>G46-D46</f>
        <v>-107902459</v>
      </c>
      <c r="G46" s="96">
        <f>SUBTOTAL(9,G47:G55)</f>
        <v>0</v>
      </c>
      <c r="H46" s="97" t="str">
        <f>IF(C46&lt;&gt;0,E46/C46,"-")</f>
        <v>-</v>
      </c>
      <c r="I46" s="97">
        <f>IF(D46&lt;&gt;0,E46/D46,"-")</f>
        <v>3.0595071331970303E-2</v>
      </c>
      <c r="J46" s="96">
        <f>SUBTOTAL(9,J47:J55)</f>
        <v>9112545</v>
      </c>
      <c r="K46" s="96">
        <f>SUBTOTAL(9,K47:K55)</f>
        <v>6595000</v>
      </c>
      <c r="L46" s="96">
        <f>SUBTOTAL(9,L47:L55)</f>
        <v>7995000</v>
      </c>
    </row>
    <row r="47" spans="1:12" ht="30" hidden="1" customHeight="1" x14ac:dyDescent="0.25">
      <c r="A47" s="70"/>
      <c r="B47" s="70"/>
      <c r="C47" s="71"/>
      <c r="D47" s="98"/>
      <c r="E47" s="98"/>
      <c r="F47" s="98"/>
      <c r="G47" s="78"/>
      <c r="H47" s="79"/>
      <c r="I47" s="79"/>
      <c r="J47" s="78"/>
      <c r="K47" s="78"/>
      <c r="L47" s="78"/>
    </row>
    <row r="48" spans="1:12" ht="409.6" hidden="1" customHeight="1" x14ac:dyDescent="0.25">
      <c r="A48" s="99" t="s">
        <v>397</v>
      </c>
      <c r="B48" s="99" t="s">
        <v>398</v>
      </c>
      <c r="C48" s="100">
        <f>SUBTOTAL(9,C49:C54)</f>
        <v>0</v>
      </c>
      <c r="D48" s="100">
        <f>SUBTOTAL(9,D49:D54)</f>
        <v>107902459</v>
      </c>
      <c r="E48" s="100">
        <f>SUBTOTAL(9,E49:E54)</f>
        <v>3301283.4300000011</v>
      </c>
      <c r="F48" s="100">
        <f>G48-D48</f>
        <v>-107902459</v>
      </c>
      <c r="G48" s="100">
        <f>SUBTOTAL(9,G49:G54)</f>
        <v>0</v>
      </c>
      <c r="H48" s="101" t="str">
        <f>IF(C48&lt;&gt;0,E48/C48,"-")</f>
        <v>-</v>
      </c>
      <c r="I48" s="101">
        <f>IF(D48&lt;&gt;0,E48/D48,"-")</f>
        <v>3.0595071331970303E-2</v>
      </c>
      <c r="J48" s="100">
        <f>SUBTOTAL(9,J49:J54)</f>
        <v>9112545</v>
      </c>
      <c r="K48" s="100">
        <f>SUBTOTAL(9,K49:K54)</f>
        <v>6595000</v>
      </c>
      <c r="L48" s="100">
        <f>SUBTOTAL(9,L49:L54)</f>
        <v>7995000</v>
      </c>
    </row>
    <row r="49" spans="1:12" ht="22.5" hidden="1" customHeight="1" x14ac:dyDescent="0.25">
      <c r="A49" s="70"/>
      <c r="B49" s="70"/>
      <c r="C49" s="71"/>
      <c r="D49" s="98"/>
      <c r="E49" s="98"/>
      <c r="F49" s="98"/>
      <c r="G49" s="98"/>
      <c r="H49" s="102"/>
      <c r="I49" s="102"/>
      <c r="J49" s="98"/>
      <c r="K49" s="98"/>
      <c r="L49" s="98"/>
    </row>
    <row r="50" spans="1:12" ht="409.6" hidden="1" customHeight="1" x14ac:dyDescent="0.25">
      <c r="A50" s="103" t="s">
        <v>397</v>
      </c>
      <c r="B50" s="103" t="s">
        <v>398</v>
      </c>
      <c r="C50" s="98">
        <f>SUBTOTAL(9,C51:C53)</f>
        <v>0</v>
      </c>
      <c r="D50" s="98">
        <f>SUBTOTAL(9,D51:D53)</f>
        <v>107902459</v>
      </c>
      <c r="E50" s="98">
        <f>SUBTOTAL(9,E51:E53)</f>
        <v>3301283.4300000011</v>
      </c>
      <c r="F50" s="98">
        <f>G50-D50</f>
        <v>-107902459</v>
      </c>
      <c r="G50" s="98">
        <f>SUBTOTAL(9,G51:G53)</f>
        <v>0</v>
      </c>
      <c r="H50" s="102" t="str">
        <f>IF(C50&lt;&gt;0,E50/C50,"-")</f>
        <v>-</v>
      </c>
      <c r="I50" s="102">
        <f>IF(D50&lt;&gt;0,E50/D50,"-")</f>
        <v>3.0595071331970303E-2</v>
      </c>
      <c r="J50" s="98">
        <f>SUBTOTAL(9,J51:J53)</f>
        <v>9112545</v>
      </c>
      <c r="K50" s="98">
        <f>SUBTOTAL(9,K51:K53)</f>
        <v>6595000</v>
      </c>
      <c r="L50" s="98">
        <f>SUBTOTAL(9,L51:L53)</f>
        <v>7995000</v>
      </c>
    </row>
    <row r="51" spans="1:12" ht="30" hidden="1" customHeight="1" x14ac:dyDescent="0.25">
      <c r="A51" s="70"/>
      <c r="B51" s="70"/>
      <c r="C51" s="71"/>
      <c r="D51" s="104"/>
      <c r="E51" s="104"/>
      <c r="F51" s="104"/>
      <c r="G51" s="78"/>
      <c r="H51" s="79"/>
      <c r="I51" s="79"/>
      <c r="J51" s="78"/>
      <c r="K51" s="78"/>
      <c r="L51" s="78"/>
    </row>
    <row r="52" spans="1:12" ht="15" customHeight="1" x14ac:dyDescent="0.25">
      <c r="A52" s="105" t="s">
        <v>397</v>
      </c>
      <c r="B52" s="105" t="s">
        <v>398</v>
      </c>
      <c r="C52" s="106">
        <v>0</v>
      </c>
      <c r="D52" s="106">
        <v>107902459</v>
      </c>
      <c r="E52" s="106">
        <v>3301283.4300000011</v>
      </c>
      <c r="F52" s="106">
        <f>G52-D52</f>
        <v>-107902459</v>
      </c>
      <c r="G52" s="106"/>
      <c r="H52" s="107" t="str">
        <f>IF(C52&lt;&gt;0,0/C52,"-")</f>
        <v>-</v>
      </c>
      <c r="I52" s="107">
        <f>IF(D52&lt;&gt;0,E52/D52,"-")</f>
        <v>3.0595071331970303E-2</v>
      </c>
      <c r="J52" s="106">
        <v>9112545</v>
      </c>
      <c r="K52" s="108">
        <v>6595000</v>
      </c>
      <c r="L52" s="108">
        <v>7995000</v>
      </c>
    </row>
    <row r="53" spans="1:12" hidden="1" x14ac:dyDescent="0.25">
      <c r="A53" s="70"/>
      <c r="B53" s="70"/>
      <c r="C53" s="71"/>
      <c r="D53" s="106"/>
      <c r="E53" s="106"/>
      <c r="F53" s="106"/>
      <c r="G53" s="106"/>
      <c r="H53" s="107"/>
      <c r="I53" s="107"/>
      <c r="J53" s="106"/>
      <c r="K53" s="106"/>
      <c r="L53" s="106"/>
    </row>
    <row r="54" spans="1:12" hidden="1" x14ac:dyDescent="0.25">
      <c r="A54" s="70"/>
      <c r="B54" s="70"/>
      <c r="C54" s="71"/>
      <c r="D54" s="71"/>
      <c r="E54" s="71"/>
      <c r="F54" s="71"/>
      <c r="G54" s="78"/>
      <c r="H54" s="79"/>
      <c r="I54" s="79"/>
      <c r="J54" s="78"/>
      <c r="K54" s="78"/>
      <c r="L54" s="78"/>
    </row>
    <row r="55" spans="1:12" ht="20.100000000000001" hidden="1" customHeight="1" x14ac:dyDescent="0.25">
      <c r="A55" s="70"/>
      <c r="B55" s="70"/>
      <c r="C55" s="71"/>
      <c r="D55" s="71"/>
      <c r="E55" s="71"/>
      <c r="F55" s="71"/>
      <c r="G55" s="78"/>
      <c r="H55" s="79"/>
      <c r="I55" s="79"/>
      <c r="J55" s="78"/>
      <c r="K55" s="78"/>
      <c r="L55" s="78"/>
    </row>
    <row r="56" spans="1:12" ht="20.100000000000001" hidden="1" customHeight="1" x14ac:dyDescent="0.25">
      <c r="A56" s="70"/>
      <c r="B56" s="70"/>
      <c r="C56" s="71"/>
      <c r="D56" s="71"/>
      <c r="E56" s="71"/>
      <c r="F56" s="71"/>
      <c r="G56" s="78"/>
      <c r="H56" s="79"/>
      <c r="I56" s="79"/>
      <c r="J56" s="78"/>
      <c r="K56" s="78"/>
      <c r="L56" s="78"/>
    </row>
    <row r="57" spans="1:12" ht="20.100000000000001" hidden="1" customHeight="1" x14ac:dyDescent="0.25">
      <c r="A57" s="70"/>
      <c r="B57" s="70"/>
      <c r="C57" s="71"/>
      <c r="D57" s="71"/>
      <c r="E57" s="71"/>
      <c r="F57" s="71"/>
      <c r="G57" s="78"/>
      <c r="H57" s="79"/>
      <c r="I57" s="79"/>
      <c r="J57" s="78"/>
      <c r="K57" s="78"/>
      <c r="L57" s="78"/>
    </row>
    <row r="58" spans="1:12" ht="20.100000000000001" hidden="1" customHeight="1" x14ac:dyDescent="0.25">
      <c r="A58" s="70"/>
      <c r="B58" s="70"/>
      <c r="C58" s="71"/>
      <c r="D58" s="71"/>
      <c r="E58" s="71"/>
      <c r="F58" s="71"/>
      <c r="G58" s="78"/>
      <c r="H58" s="79"/>
      <c r="I58" s="79"/>
      <c r="J58" s="78"/>
      <c r="K58" s="78"/>
      <c r="L58" s="78"/>
    </row>
    <row r="59" spans="1:12" ht="20.100000000000001" hidden="1" customHeight="1" x14ac:dyDescent="0.25">
      <c r="A59" s="70"/>
      <c r="B59" s="70"/>
      <c r="C59" s="71"/>
      <c r="D59" s="71"/>
      <c r="E59" s="71"/>
      <c r="F59" s="71"/>
      <c r="G59" s="78"/>
      <c r="H59" s="79"/>
      <c r="I59" s="79"/>
      <c r="J59" s="78"/>
      <c r="K59" s="78"/>
      <c r="L59" s="78"/>
    </row>
    <row r="60" spans="1:12" hidden="1" x14ac:dyDescent="0.25">
      <c r="A60" s="70"/>
      <c r="B60" s="70"/>
      <c r="C60" s="71"/>
      <c r="D60" s="71"/>
      <c r="E60" s="71"/>
      <c r="F60" s="71"/>
      <c r="G60" s="78"/>
      <c r="H60" s="79"/>
      <c r="I60" s="79"/>
      <c r="J60" s="78"/>
      <c r="K60" s="78"/>
      <c r="L60" s="78"/>
    </row>
    <row r="61" spans="1:12" hidden="1" x14ac:dyDescent="0.25">
      <c r="A61" s="70"/>
      <c r="B61" s="70"/>
      <c r="C61" s="71"/>
      <c r="D61" s="71"/>
      <c r="E61" s="71"/>
      <c r="F61" s="71"/>
      <c r="G61" s="78"/>
      <c r="H61" s="79"/>
      <c r="I61" s="79"/>
      <c r="J61" s="78"/>
      <c r="K61" s="78"/>
      <c r="L61" s="78"/>
    </row>
    <row r="62" spans="1:12" ht="27.75" customHeight="1" x14ac:dyDescent="0.25">
      <c r="A62" s="109" t="s">
        <v>321</v>
      </c>
      <c r="B62" s="109"/>
      <c r="C62" s="110">
        <f>SUBTOTAL(9,C27:C61)</f>
        <v>0</v>
      </c>
      <c r="D62" s="110">
        <f>SUBTOTAL(9,D27:D61)</f>
        <v>108138459</v>
      </c>
      <c r="E62" s="110">
        <f>SUBTOTAL(9,E27:E61)</f>
        <v>3350555.9300000011</v>
      </c>
      <c r="F62" s="110">
        <f>G62-D62</f>
        <v>-108138459</v>
      </c>
      <c r="G62" s="110">
        <f>SUBTOTAL(9,G27:G61)</f>
        <v>0</v>
      </c>
      <c r="H62" s="111" t="str">
        <f>IF(C62&lt;&gt;0,E62/C62,"-")</f>
        <v>-</v>
      </c>
      <c r="I62" s="111">
        <f>IF(D62&lt;&gt;0,E62/D62,"-")</f>
        <v>3.098394374197621E-2</v>
      </c>
      <c r="J62" s="110">
        <f>SUBTOTAL(9,J27:J61)</f>
        <v>9352545</v>
      </c>
      <c r="K62" s="110">
        <f>SUBTOTAL(9,K27:K61)</f>
        <v>6835000</v>
      </c>
      <c r="L62" s="110">
        <f>SUBTOTAL(9,L27:L61)</f>
        <v>8235000</v>
      </c>
    </row>
    <row r="63" spans="1:12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1983D-41FD-4CF8-A939-D83DE49F37CA}">
  <dimension ref="A1:L1688"/>
  <sheetViews>
    <sheetView topLeftCell="B1657" workbookViewId="0">
      <selection activeCell="E1691" sqref="E1691"/>
    </sheetView>
  </sheetViews>
  <sheetFormatPr defaultRowHeight="15" x14ac:dyDescent="0.25"/>
  <cols>
    <col min="1" max="1" width="11.5703125" customWidth="1"/>
    <col min="2" max="2" width="59.5703125" customWidth="1"/>
    <col min="3" max="3" width="18.7109375" hidden="1" customWidth="1"/>
    <col min="4" max="5" width="18.7109375" customWidth="1"/>
    <col min="6" max="7" width="18.7109375" hidden="1" customWidth="1"/>
    <col min="8" max="8" width="10.7109375" hidden="1" customWidth="1"/>
    <col min="9" max="9" width="10.7109375" customWidth="1"/>
    <col min="10" max="12" width="18.7109375" hidden="1" customWidth="1"/>
    <col min="257" max="257" width="11.5703125" customWidth="1"/>
    <col min="258" max="258" width="59.5703125" customWidth="1"/>
    <col min="259" max="259" width="0" hidden="1" customWidth="1"/>
    <col min="260" max="261" width="18.7109375" customWidth="1"/>
    <col min="262" max="264" width="0" hidden="1" customWidth="1"/>
    <col min="265" max="265" width="10.7109375" customWidth="1"/>
    <col min="266" max="268" width="0" hidden="1" customWidth="1"/>
    <col min="513" max="513" width="11.5703125" customWidth="1"/>
    <col min="514" max="514" width="59.5703125" customWidth="1"/>
    <col min="515" max="515" width="0" hidden="1" customWidth="1"/>
    <col min="516" max="517" width="18.7109375" customWidth="1"/>
    <col min="518" max="520" width="0" hidden="1" customWidth="1"/>
    <col min="521" max="521" width="10.7109375" customWidth="1"/>
    <col min="522" max="524" width="0" hidden="1" customWidth="1"/>
    <col min="769" max="769" width="11.5703125" customWidth="1"/>
    <col min="770" max="770" width="59.5703125" customWidth="1"/>
    <col min="771" max="771" width="0" hidden="1" customWidth="1"/>
    <col min="772" max="773" width="18.7109375" customWidth="1"/>
    <col min="774" max="776" width="0" hidden="1" customWidth="1"/>
    <col min="777" max="777" width="10.7109375" customWidth="1"/>
    <col min="778" max="780" width="0" hidden="1" customWidth="1"/>
    <col min="1025" max="1025" width="11.5703125" customWidth="1"/>
    <col min="1026" max="1026" width="59.5703125" customWidth="1"/>
    <col min="1027" max="1027" width="0" hidden="1" customWidth="1"/>
    <col min="1028" max="1029" width="18.7109375" customWidth="1"/>
    <col min="1030" max="1032" width="0" hidden="1" customWidth="1"/>
    <col min="1033" max="1033" width="10.7109375" customWidth="1"/>
    <col min="1034" max="1036" width="0" hidden="1" customWidth="1"/>
    <col min="1281" max="1281" width="11.5703125" customWidth="1"/>
    <col min="1282" max="1282" width="59.5703125" customWidth="1"/>
    <col min="1283" max="1283" width="0" hidden="1" customWidth="1"/>
    <col min="1284" max="1285" width="18.7109375" customWidth="1"/>
    <col min="1286" max="1288" width="0" hidden="1" customWidth="1"/>
    <col min="1289" max="1289" width="10.7109375" customWidth="1"/>
    <col min="1290" max="1292" width="0" hidden="1" customWidth="1"/>
    <col min="1537" max="1537" width="11.5703125" customWidth="1"/>
    <col min="1538" max="1538" width="59.5703125" customWidth="1"/>
    <col min="1539" max="1539" width="0" hidden="1" customWidth="1"/>
    <col min="1540" max="1541" width="18.7109375" customWidth="1"/>
    <col min="1542" max="1544" width="0" hidden="1" customWidth="1"/>
    <col min="1545" max="1545" width="10.7109375" customWidth="1"/>
    <col min="1546" max="1548" width="0" hidden="1" customWidth="1"/>
    <col min="1793" max="1793" width="11.5703125" customWidth="1"/>
    <col min="1794" max="1794" width="59.5703125" customWidth="1"/>
    <col min="1795" max="1795" width="0" hidden="1" customWidth="1"/>
    <col min="1796" max="1797" width="18.7109375" customWidth="1"/>
    <col min="1798" max="1800" width="0" hidden="1" customWidth="1"/>
    <col min="1801" max="1801" width="10.7109375" customWidth="1"/>
    <col min="1802" max="1804" width="0" hidden="1" customWidth="1"/>
    <col min="2049" max="2049" width="11.5703125" customWidth="1"/>
    <col min="2050" max="2050" width="59.5703125" customWidth="1"/>
    <col min="2051" max="2051" width="0" hidden="1" customWidth="1"/>
    <col min="2052" max="2053" width="18.7109375" customWidth="1"/>
    <col min="2054" max="2056" width="0" hidden="1" customWidth="1"/>
    <col min="2057" max="2057" width="10.7109375" customWidth="1"/>
    <col min="2058" max="2060" width="0" hidden="1" customWidth="1"/>
    <col min="2305" max="2305" width="11.5703125" customWidth="1"/>
    <col min="2306" max="2306" width="59.5703125" customWidth="1"/>
    <col min="2307" max="2307" width="0" hidden="1" customWidth="1"/>
    <col min="2308" max="2309" width="18.7109375" customWidth="1"/>
    <col min="2310" max="2312" width="0" hidden="1" customWidth="1"/>
    <col min="2313" max="2313" width="10.7109375" customWidth="1"/>
    <col min="2314" max="2316" width="0" hidden="1" customWidth="1"/>
    <col min="2561" max="2561" width="11.5703125" customWidth="1"/>
    <col min="2562" max="2562" width="59.5703125" customWidth="1"/>
    <col min="2563" max="2563" width="0" hidden="1" customWidth="1"/>
    <col min="2564" max="2565" width="18.7109375" customWidth="1"/>
    <col min="2566" max="2568" width="0" hidden="1" customWidth="1"/>
    <col min="2569" max="2569" width="10.7109375" customWidth="1"/>
    <col min="2570" max="2572" width="0" hidden="1" customWidth="1"/>
    <col min="2817" max="2817" width="11.5703125" customWidth="1"/>
    <col min="2818" max="2818" width="59.5703125" customWidth="1"/>
    <col min="2819" max="2819" width="0" hidden="1" customWidth="1"/>
    <col min="2820" max="2821" width="18.7109375" customWidth="1"/>
    <col min="2822" max="2824" width="0" hidden="1" customWidth="1"/>
    <col min="2825" max="2825" width="10.7109375" customWidth="1"/>
    <col min="2826" max="2828" width="0" hidden="1" customWidth="1"/>
    <col min="3073" max="3073" width="11.5703125" customWidth="1"/>
    <col min="3074" max="3074" width="59.5703125" customWidth="1"/>
    <col min="3075" max="3075" width="0" hidden="1" customWidth="1"/>
    <col min="3076" max="3077" width="18.7109375" customWidth="1"/>
    <col min="3078" max="3080" width="0" hidden="1" customWidth="1"/>
    <col min="3081" max="3081" width="10.7109375" customWidth="1"/>
    <col min="3082" max="3084" width="0" hidden="1" customWidth="1"/>
    <col min="3329" max="3329" width="11.5703125" customWidth="1"/>
    <col min="3330" max="3330" width="59.5703125" customWidth="1"/>
    <col min="3331" max="3331" width="0" hidden="1" customWidth="1"/>
    <col min="3332" max="3333" width="18.7109375" customWidth="1"/>
    <col min="3334" max="3336" width="0" hidden="1" customWidth="1"/>
    <col min="3337" max="3337" width="10.7109375" customWidth="1"/>
    <col min="3338" max="3340" width="0" hidden="1" customWidth="1"/>
    <col min="3585" max="3585" width="11.5703125" customWidth="1"/>
    <col min="3586" max="3586" width="59.5703125" customWidth="1"/>
    <col min="3587" max="3587" width="0" hidden="1" customWidth="1"/>
    <col min="3588" max="3589" width="18.7109375" customWidth="1"/>
    <col min="3590" max="3592" width="0" hidden="1" customWidth="1"/>
    <col min="3593" max="3593" width="10.7109375" customWidth="1"/>
    <col min="3594" max="3596" width="0" hidden="1" customWidth="1"/>
    <col min="3841" max="3841" width="11.5703125" customWidth="1"/>
    <col min="3842" max="3842" width="59.5703125" customWidth="1"/>
    <col min="3843" max="3843" width="0" hidden="1" customWidth="1"/>
    <col min="3844" max="3845" width="18.7109375" customWidth="1"/>
    <col min="3846" max="3848" width="0" hidden="1" customWidth="1"/>
    <col min="3849" max="3849" width="10.7109375" customWidth="1"/>
    <col min="3850" max="3852" width="0" hidden="1" customWidth="1"/>
    <col min="4097" max="4097" width="11.5703125" customWidth="1"/>
    <col min="4098" max="4098" width="59.5703125" customWidth="1"/>
    <col min="4099" max="4099" width="0" hidden="1" customWidth="1"/>
    <col min="4100" max="4101" width="18.7109375" customWidth="1"/>
    <col min="4102" max="4104" width="0" hidden="1" customWidth="1"/>
    <col min="4105" max="4105" width="10.7109375" customWidth="1"/>
    <col min="4106" max="4108" width="0" hidden="1" customWidth="1"/>
    <col min="4353" max="4353" width="11.5703125" customWidth="1"/>
    <col min="4354" max="4354" width="59.5703125" customWidth="1"/>
    <col min="4355" max="4355" width="0" hidden="1" customWidth="1"/>
    <col min="4356" max="4357" width="18.7109375" customWidth="1"/>
    <col min="4358" max="4360" width="0" hidden="1" customWidth="1"/>
    <col min="4361" max="4361" width="10.7109375" customWidth="1"/>
    <col min="4362" max="4364" width="0" hidden="1" customWidth="1"/>
    <col min="4609" max="4609" width="11.5703125" customWidth="1"/>
    <col min="4610" max="4610" width="59.5703125" customWidth="1"/>
    <col min="4611" max="4611" width="0" hidden="1" customWidth="1"/>
    <col min="4612" max="4613" width="18.7109375" customWidth="1"/>
    <col min="4614" max="4616" width="0" hidden="1" customWidth="1"/>
    <col min="4617" max="4617" width="10.7109375" customWidth="1"/>
    <col min="4618" max="4620" width="0" hidden="1" customWidth="1"/>
    <col min="4865" max="4865" width="11.5703125" customWidth="1"/>
    <col min="4866" max="4866" width="59.5703125" customWidth="1"/>
    <col min="4867" max="4867" width="0" hidden="1" customWidth="1"/>
    <col min="4868" max="4869" width="18.7109375" customWidth="1"/>
    <col min="4870" max="4872" width="0" hidden="1" customWidth="1"/>
    <col min="4873" max="4873" width="10.7109375" customWidth="1"/>
    <col min="4874" max="4876" width="0" hidden="1" customWidth="1"/>
    <col min="5121" max="5121" width="11.5703125" customWidth="1"/>
    <col min="5122" max="5122" width="59.5703125" customWidth="1"/>
    <col min="5123" max="5123" width="0" hidden="1" customWidth="1"/>
    <col min="5124" max="5125" width="18.7109375" customWidth="1"/>
    <col min="5126" max="5128" width="0" hidden="1" customWidth="1"/>
    <col min="5129" max="5129" width="10.7109375" customWidth="1"/>
    <col min="5130" max="5132" width="0" hidden="1" customWidth="1"/>
    <col min="5377" max="5377" width="11.5703125" customWidth="1"/>
    <col min="5378" max="5378" width="59.5703125" customWidth="1"/>
    <col min="5379" max="5379" width="0" hidden="1" customWidth="1"/>
    <col min="5380" max="5381" width="18.7109375" customWidth="1"/>
    <col min="5382" max="5384" width="0" hidden="1" customWidth="1"/>
    <col min="5385" max="5385" width="10.7109375" customWidth="1"/>
    <col min="5386" max="5388" width="0" hidden="1" customWidth="1"/>
    <col min="5633" max="5633" width="11.5703125" customWidth="1"/>
    <col min="5634" max="5634" width="59.5703125" customWidth="1"/>
    <col min="5635" max="5635" width="0" hidden="1" customWidth="1"/>
    <col min="5636" max="5637" width="18.7109375" customWidth="1"/>
    <col min="5638" max="5640" width="0" hidden="1" customWidth="1"/>
    <col min="5641" max="5641" width="10.7109375" customWidth="1"/>
    <col min="5642" max="5644" width="0" hidden="1" customWidth="1"/>
    <col min="5889" max="5889" width="11.5703125" customWidth="1"/>
    <col min="5890" max="5890" width="59.5703125" customWidth="1"/>
    <col min="5891" max="5891" width="0" hidden="1" customWidth="1"/>
    <col min="5892" max="5893" width="18.7109375" customWidth="1"/>
    <col min="5894" max="5896" width="0" hidden="1" customWidth="1"/>
    <col min="5897" max="5897" width="10.7109375" customWidth="1"/>
    <col min="5898" max="5900" width="0" hidden="1" customWidth="1"/>
    <col min="6145" max="6145" width="11.5703125" customWidth="1"/>
    <col min="6146" max="6146" width="59.5703125" customWidth="1"/>
    <col min="6147" max="6147" width="0" hidden="1" customWidth="1"/>
    <col min="6148" max="6149" width="18.7109375" customWidth="1"/>
    <col min="6150" max="6152" width="0" hidden="1" customWidth="1"/>
    <col min="6153" max="6153" width="10.7109375" customWidth="1"/>
    <col min="6154" max="6156" width="0" hidden="1" customWidth="1"/>
    <col min="6401" max="6401" width="11.5703125" customWidth="1"/>
    <col min="6402" max="6402" width="59.5703125" customWidth="1"/>
    <col min="6403" max="6403" width="0" hidden="1" customWidth="1"/>
    <col min="6404" max="6405" width="18.7109375" customWidth="1"/>
    <col min="6406" max="6408" width="0" hidden="1" customWidth="1"/>
    <col min="6409" max="6409" width="10.7109375" customWidth="1"/>
    <col min="6410" max="6412" width="0" hidden="1" customWidth="1"/>
    <col min="6657" max="6657" width="11.5703125" customWidth="1"/>
    <col min="6658" max="6658" width="59.5703125" customWidth="1"/>
    <col min="6659" max="6659" width="0" hidden="1" customWidth="1"/>
    <col min="6660" max="6661" width="18.7109375" customWidth="1"/>
    <col min="6662" max="6664" width="0" hidden="1" customWidth="1"/>
    <col min="6665" max="6665" width="10.7109375" customWidth="1"/>
    <col min="6666" max="6668" width="0" hidden="1" customWidth="1"/>
    <col min="6913" max="6913" width="11.5703125" customWidth="1"/>
    <col min="6914" max="6914" width="59.5703125" customWidth="1"/>
    <col min="6915" max="6915" width="0" hidden="1" customWidth="1"/>
    <col min="6916" max="6917" width="18.7109375" customWidth="1"/>
    <col min="6918" max="6920" width="0" hidden="1" customWidth="1"/>
    <col min="6921" max="6921" width="10.7109375" customWidth="1"/>
    <col min="6922" max="6924" width="0" hidden="1" customWidth="1"/>
    <col min="7169" max="7169" width="11.5703125" customWidth="1"/>
    <col min="7170" max="7170" width="59.5703125" customWidth="1"/>
    <col min="7171" max="7171" width="0" hidden="1" customWidth="1"/>
    <col min="7172" max="7173" width="18.7109375" customWidth="1"/>
    <col min="7174" max="7176" width="0" hidden="1" customWidth="1"/>
    <col min="7177" max="7177" width="10.7109375" customWidth="1"/>
    <col min="7178" max="7180" width="0" hidden="1" customWidth="1"/>
    <col min="7425" max="7425" width="11.5703125" customWidth="1"/>
    <col min="7426" max="7426" width="59.5703125" customWidth="1"/>
    <col min="7427" max="7427" width="0" hidden="1" customWidth="1"/>
    <col min="7428" max="7429" width="18.7109375" customWidth="1"/>
    <col min="7430" max="7432" width="0" hidden="1" customWidth="1"/>
    <col min="7433" max="7433" width="10.7109375" customWidth="1"/>
    <col min="7434" max="7436" width="0" hidden="1" customWidth="1"/>
    <col min="7681" max="7681" width="11.5703125" customWidth="1"/>
    <col min="7682" max="7682" width="59.5703125" customWidth="1"/>
    <col min="7683" max="7683" width="0" hidden="1" customWidth="1"/>
    <col min="7684" max="7685" width="18.7109375" customWidth="1"/>
    <col min="7686" max="7688" width="0" hidden="1" customWidth="1"/>
    <col min="7689" max="7689" width="10.7109375" customWidth="1"/>
    <col min="7690" max="7692" width="0" hidden="1" customWidth="1"/>
    <col min="7937" max="7937" width="11.5703125" customWidth="1"/>
    <col min="7938" max="7938" width="59.5703125" customWidth="1"/>
    <col min="7939" max="7939" width="0" hidden="1" customWidth="1"/>
    <col min="7940" max="7941" width="18.7109375" customWidth="1"/>
    <col min="7942" max="7944" width="0" hidden="1" customWidth="1"/>
    <col min="7945" max="7945" width="10.7109375" customWidth="1"/>
    <col min="7946" max="7948" width="0" hidden="1" customWidth="1"/>
    <col min="8193" max="8193" width="11.5703125" customWidth="1"/>
    <col min="8194" max="8194" width="59.5703125" customWidth="1"/>
    <col min="8195" max="8195" width="0" hidden="1" customWidth="1"/>
    <col min="8196" max="8197" width="18.7109375" customWidth="1"/>
    <col min="8198" max="8200" width="0" hidden="1" customWidth="1"/>
    <col min="8201" max="8201" width="10.7109375" customWidth="1"/>
    <col min="8202" max="8204" width="0" hidden="1" customWidth="1"/>
    <col min="8449" max="8449" width="11.5703125" customWidth="1"/>
    <col min="8450" max="8450" width="59.5703125" customWidth="1"/>
    <col min="8451" max="8451" width="0" hidden="1" customWidth="1"/>
    <col min="8452" max="8453" width="18.7109375" customWidth="1"/>
    <col min="8454" max="8456" width="0" hidden="1" customWidth="1"/>
    <col min="8457" max="8457" width="10.7109375" customWidth="1"/>
    <col min="8458" max="8460" width="0" hidden="1" customWidth="1"/>
    <col min="8705" max="8705" width="11.5703125" customWidth="1"/>
    <col min="8706" max="8706" width="59.5703125" customWidth="1"/>
    <col min="8707" max="8707" width="0" hidden="1" customWidth="1"/>
    <col min="8708" max="8709" width="18.7109375" customWidth="1"/>
    <col min="8710" max="8712" width="0" hidden="1" customWidth="1"/>
    <col min="8713" max="8713" width="10.7109375" customWidth="1"/>
    <col min="8714" max="8716" width="0" hidden="1" customWidth="1"/>
    <col min="8961" max="8961" width="11.5703125" customWidth="1"/>
    <col min="8962" max="8962" width="59.5703125" customWidth="1"/>
    <col min="8963" max="8963" width="0" hidden="1" customWidth="1"/>
    <col min="8964" max="8965" width="18.7109375" customWidth="1"/>
    <col min="8966" max="8968" width="0" hidden="1" customWidth="1"/>
    <col min="8969" max="8969" width="10.7109375" customWidth="1"/>
    <col min="8970" max="8972" width="0" hidden="1" customWidth="1"/>
    <col min="9217" max="9217" width="11.5703125" customWidth="1"/>
    <col min="9218" max="9218" width="59.5703125" customWidth="1"/>
    <col min="9219" max="9219" width="0" hidden="1" customWidth="1"/>
    <col min="9220" max="9221" width="18.7109375" customWidth="1"/>
    <col min="9222" max="9224" width="0" hidden="1" customWidth="1"/>
    <col min="9225" max="9225" width="10.7109375" customWidth="1"/>
    <col min="9226" max="9228" width="0" hidden="1" customWidth="1"/>
    <col min="9473" max="9473" width="11.5703125" customWidth="1"/>
    <col min="9474" max="9474" width="59.5703125" customWidth="1"/>
    <col min="9475" max="9475" width="0" hidden="1" customWidth="1"/>
    <col min="9476" max="9477" width="18.7109375" customWidth="1"/>
    <col min="9478" max="9480" width="0" hidden="1" customWidth="1"/>
    <col min="9481" max="9481" width="10.7109375" customWidth="1"/>
    <col min="9482" max="9484" width="0" hidden="1" customWidth="1"/>
    <col min="9729" max="9729" width="11.5703125" customWidth="1"/>
    <col min="9730" max="9730" width="59.5703125" customWidth="1"/>
    <col min="9731" max="9731" width="0" hidden="1" customWidth="1"/>
    <col min="9732" max="9733" width="18.7109375" customWidth="1"/>
    <col min="9734" max="9736" width="0" hidden="1" customWidth="1"/>
    <col min="9737" max="9737" width="10.7109375" customWidth="1"/>
    <col min="9738" max="9740" width="0" hidden="1" customWidth="1"/>
    <col min="9985" max="9985" width="11.5703125" customWidth="1"/>
    <col min="9986" max="9986" width="59.5703125" customWidth="1"/>
    <col min="9987" max="9987" width="0" hidden="1" customWidth="1"/>
    <col min="9988" max="9989" width="18.7109375" customWidth="1"/>
    <col min="9990" max="9992" width="0" hidden="1" customWidth="1"/>
    <col min="9993" max="9993" width="10.7109375" customWidth="1"/>
    <col min="9994" max="9996" width="0" hidden="1" customWidth="1"/>
    <col min="10241" max="10241" width="11.5703125" customWidth="1"/>
    <col min="10242" max="10242" width="59.5703125" customWidth="1"/>
    <col min="10243" max="10243" width="0" hidden="1" customWidth="1"/>
    <col min="10244" max="10245" width="18.7109375" customWidth="1"/>
    <col min="10246" max="10248" width="0" hidden="1" customWidth="1"/>
    <col min="10249" max="10249" width="10.7109375" customWidth="1"/>
    <col min="10250" max="10252" width="0" hidden="1" customWidth="1"/>
    <col min="10497" max="10497" width="11.5703125" customWidth="1"/>
    <col min="10498" max="10498" width="59.5703125" customWidth="1"/>
    <col min="10499" max="10499" width="0" hidden="1" customWidth="1"/>
    <col min="10500" max="10501" width="18.7109375" customWidth="1"/>
    <col min="10502" max="10504" width="0" hidden="1" customWidth="1"/>
    <col min="10505" max="10505" width="10.7109375" customWidth="1"/>
    <col min="10506" max="10508" width="0" hidden="1" customWidth="1"/>
    <col min="10753" max="10753" width="11.5703125" customWidth="1"/>
    <col min="10754" max="10754" width="59.5703125" customWidth="1"/>
    <col min="10755" max="10755" width="0" hidden="1" customWidth="1"/>
    <col min="10756" max="10757" width="18.7109375" customWidth="1"/>
    <col min="10758" max="10760" width="0" hidden="1" customWidth="1"/>
    <col min="10761" max="10761" width="10.7109375" customWidth="1"/>
    <col min="10762" max="10764" width="0" hidden="1" customWidth="1"/>
    <col min="11009" max="11009" width="11.5703125" customWidth="1"/>
    <col min="11010" max="11010" width="59.5703125" customWidth="1"/>
    <col min="11011" max="11011" width="0" hidden="1" customWidth="1"/>
    <col min="11012" max="11013" width="18.7109375" customWidth="1"/>
    <col min="11014" max="11016" width="0" hidden="1" customWidth="1"/>
    <col min="11017" max="11017" width="10.7109375" customWidth="1"/>
    <col min="11018" max="11020" width="0" hidden="1" customWidth="1"/>
    <col min="11265" max="11265" width="11.5703125" customWidth="1"/>
    <col min="11266" max="11266" width="59.5703125" customWidth="1"/>
    <col min="11267" max="11267" width="0" hidden="1" customWidth="1"/>
    <col min="11268" max="11269" width="18.7109375" customWidth="1"/>
    <col min="11270" max="11272" width="0" hidden="1" customWidth="1"/>
    <col min="11273" max="11273" width="10.7109375" customWidth="1"/>
    <col min="11274" max="11276" width="0" hidden="1" customWidth="1"/>
    <col min="11521" max="11521" width="11.5703125" customWidth="1"/>
    <col min="11522" max="11522" width="59.5703125" customWidth="1"/>
    <col min="11523" max="11523" width="0" hidden="1" customWidth="1"/>
    <col min="11524" max="11525" width="18.7109375" customWidth="1"/>
    <col min="11526" max="11528" width="0" hidden="1" customWidth="1"/>
    <col min="11529" max="11529" width="10.7109375" customWidth="1"/>
    <col min="11530" max="11532" width="0" hidden="1" customWidth="1"/>
    <col min="11777" max="11777" width="11.5703125" customWidth="1"/>
    <col min="11778" max="11778" width="59.5703125" customWidth="1"/>
    <col min="11779" max="11779" width="0" hidden="1" customWidth="1"/>
    <col min="11780" max="11781" width="18.7109375" customWidth="1"/>
    <col min="11782" max="11784" width="0" hidden="1" customWidth="1"/>
    <col min="11785" max="11785" width="10.7109375" customWidth="1"/>
    <col min="11786" max="11788" width="0" hidden="1" customWidth="1"/>
    <col min="12033" max="12033" width="11.5703125" customWidth="1"/>
    <col min="12034" max="12034" width="59.5703125" customWidth="1"/>
    <col min="12035" max="12035" width="0" hidden="1" customWidth="1"/>
    <col min="12036" max="12037" width="18.7109375" customWidth="1"/>
    <col min="12038" max="12040" width="0" hidden="1" customWidth="1"/>
    <col min="12041" max="12041" width="10.7109375" customWidth="1"/>
    <col min="12042" max="12044" width="0" hidden="1" customWidth="1"/>
    <col min="12289" max="12289" width="11.5703125" customWidth="1"/>
    <col min="12290" max="12290" width="59.5703125" customWidth="1"/>
    <col min="12291" max="12291" width="0" hidden="1" customWidth="1"/>
    <col min="12292" max="12293" width="18.7109375" customWidth="1"/>
    <col min="12294" max="12296" width="0" hidden="1" customWidth="1"/>
    <col min="12297" max="12297" width="10.7109375" customWidth="1"/>
    <col min="12298" max="12300" width="0" hidden="1" customWidth="1"/>
    <col min="12545" max="12545" width="11.5703125" customWidth="1"/>
    <col min="12546" max="12546" width="59.5703125" customWidth="1"/>
    <col min="12547" max="12547" width="0" hidden="1" customWidth="1"/>
    <col min="12548" max="12549" width="18.7109375" customWidth="1"/>
    <col min="12550" max="12552" width="0" hidden="1" customWidth="1"/>
    <col min="12553" max="12553" width="10.7109375" customWidth="1"/>
    <col min="12554" max="12556" width="0" hidden="1" customWidth="1"/>
    <col min="12801" max="12801" width="11.5703125" customWidth="1"/>
    <col min="12802" max="12802" width="59.5703125" customWidth="1"/>
    <col min="12803" max="12803" width="0" hidden="1" customWidth="1"/>
    <col min="12804" max="12805" width="18.7109375" customWidth="1"/>
    <col min="12806" max="12808" width="0" hidden="1" customWidth="1"/>
    <col min="12809" max="12809" width="10.7109375" customWidth="1"/>
    <col min="12810" max="12812" width="0" hidden="1" customWidth="1"/>
    <col min="13057" max="13057" width="11.5703125" customWidth="1"/>
    <col min="13058" max="13058" width="59.5703125" customWidth="1"/>
    <col min="13059" max="13059" width="0" hidden="1" customWidth="1"/>
    <col min="13060" max="13061" width="18.7109375" customWidth="1"/>
    <col min="13062" max="13064" width="0" hidden="1" customWidth="1"/>
    <col min="13065" max="13065" width="10.7109375" customWidth="1"/>
    <col min="13066" max="13068" width="0" hidden="1" customWidth="1"/>
    <col min="13313" max="13313" width="11.5703125" customWidth="1"/>
    <col min="13314" max="13314" width="59.5703125" customWidth="1"/>
    <col min="13315" max="13315" width="0" hidden="1" customWidth="1"/>
    <col min="13316" max="13317" width="18.7109375" customWidth="1"/>
    <col min="13318" max="13320" width="0" hidden="1" customWidth="1"/>
    <col min="13321" max="13321" width="10.7109375" customWidth="1"/>
    <col min="13322" max="13324" width="0" hidden="1" customWidth="1"/>
    <col min="13569" max="13569" width="11.5703125" customWidth="1"/>
    <col min="13570" max="13570" width="59.5703125" customWidth="1"/>
    <col min="13571" max="13571" width="0" hidden="1" customWidth="1"/>
    <col min="13572" max="13573" width="18.7109375" customWidth="1"/>
    <col min="13574" max="13576" width="0" hidden="1" customWidth="1"/>
    <col min="13577" max="13577" width="10.7109375" customWidth="1"/>
    <col min="13578" max="13580" width="0" hidden="1" customWidth="1"/>
    <col min="13825" max="13825" width="11.5703125" customWidth="1"/>
    <col min="13826" max="13826" width="59.5703125" customWidth="1"/>
    <col min="13827" max="13827" width="0" hidden="1" customWidth="1"/>
    <col min="13828" max="13829" width="18.7109375" customWidth="1"/>
    <col min="13830" max="13832" width="0" hidden="1" customWidth="1"/>
    <col min="13833" max="13833" width="10.7109375" customWidth="1"/>
    <col min="13834" max="13836" width="0" hidden="1" customWidth="1"/>
    <col min="14081" max="14081" width="11.5703125" customWidth="1"/>
    <col min="14082" max="14082" width="59.5703125" customWidth="1"/>
    <col min="14083" max="14083" width="0" hidden="1" customWidth="1"/>
    <col min="14084" max="14085" width="18.7109375" customWidth="1"/>
    <col min="14086" max="14088" width="0" hidden="1" customWidth="1"/>
    <col min="14089" max="14089" width="10.7109375" customWidth="1"/>
    <col min="14090" max="14092" width="0" hidden="1" customWidth="1"/>
    <col min="14337" max="14337" width="11.5703125" customWidth="1"/>
    <col min="14338" max="14338" width="59.5703125" customWidth="1"/>
    <col min="14339" max="14339" width="0" hidden="1" customWidth="1"/>
    <col min="14340" max="14341" width="18.7109375" customWidth="1"/>
    <col min="14342" max="14344" width="0" hidden="1" customWidth="1"/>
    <col min="14345" max="14345" width="10.7109375" customWidth="1"/>
    <col min="14346" max="14348" width="0" hidden="1" customWidth="1"/>
    <col min="14593" max="14593" width="11.5703125" customWidth="1"/>
    <col min="14594" max="14594" width="59.5703125" customWidth="1"/>
    <col min="14595" max="14595" width="0" hidden="1" customWidth="1"/>
    <col min="14596" max="14597" width="18.7109375" customWidth="1"/>
    <col min="14598" max="14600" width="0" hidden="1" customWidth="1"/>
    <col min="14601" max="14601" width="10.7109375" customWidth="1"/>
    <col min="14602" max="14604" width="0" hidden="1" customWidth="1"/>
    <col min="14849" max="14849" width="11.5703125" customWidth="1"/>
    <col min="14850" max="14850" width="59.5703125" customWidth="1"/>
    <col min="14851" max="14851" width="0" hidden="1" customWidth="1"/>
    <col min="14852" max="14853" width="18.7109375" customWidth="1"/>
    <col min="14854" max="14856" width="0" hidden="1" customWidth="1"/>
    <col min="14857" max="14857" width="10.7109375" customWidth="1"/>
    <col min="14858" max="14860" width="0" hidden="1" customWidth="1"/>
    <col min="15105" max="15105" width="11.5703125" customWidth="1"/>
    <col min="15106" max="15106" width="59.5703125" customWidth="1"/>
    <col min="15107" max="15107" width="0" hidden="1" customWidth="1"/>
    <col min="15108" max="15109" width="18.7109375" customWidth="1"/>
    <col min="15110" max="15112" width="0" hidden="1" customWidth="1"/>
    <col min="15113" max="15113" width="10.7109375" customWidth="1"/>
    <col min="15114" max="15116" width="0" hidden="1" customWidth="1"/>
    <col min="15361" max="15361" width="11.5703125" customWidth="1"/>
    <col min="15362" max="15362" width="59.5703125" customWidth="1"/>
    <col min="15363" max="15363" width="0" hidden="1" customWidth="1"/>
    <col min="15364" max="15365" width="18.7109375" customWidth="1"/>
    <col min="15366" max="15368" width="0" hidden="1" customWidth="1"/>
    <col min="15369" max="15369" width="10.7109375" customWidth="1"/>
    <col min="15370" max="15372" width="0" hidden="1" customWidth="1"/>
    <col min="15617" max="15617" width="11.5703125" customWidth="1"/>
    <col min="15618" max="15618" width="59.5703125" customWidth="1"/>
    <col min="15619" max="15619" width="0" hidden="1" customWidth="1"/>
    <col min="15620" max="15621" width="18.7109375" customWidth="1"/>
    <col min="15622" max="15624" width="0" hidden="1" customWidth="1"/>
    <col min="15625" max="15625" width="10.7109375" customWidth="1"/>
    <col min="15626" max="15628" width="0" hidden="1" customWidth="1"/>
    <col min="15873" max="15873" width="11.5703125" customWidth="1"/>
    <col min="15874" max="15874" width="59.5703125" customWidth="1"/>
    <col min="15875" max="15875" width="0" hidden="1" customWidth="1"/>
    <col min="15876" max="15877" width="18.7109375" customWidth="1"/>
    <col min="15878" max="15880" width="0" hidden="1" customWidth="1"/>
    <col min="15881" max="15881" width="10.7109375" customWidth="1"/>
    <col min="15882" max="15884" width="0" hidden="1" customWidth="1"/>
    <col min="16129" max="16129" width="11.5703125" customWidth="1"/>
    <col min="16130" max="16130" width="59.5703125" customWidth="1"/>
    <col min="16131" max="16131" width="0" hidden="1" customWidth="1"/>
    <col min="16132" max="16133" width="18.7109375" customWidth="1"/>
    <col min="16134" max="16136" width="0" hidden="1" customWidth="1"/>
    <col min="16137" max="16137" width="10.7109375" customWidth="1"/>
    <col min="16138" max="16140" width="0" hidden="1" customWidth="1"/>
  </cols>
  <sheetData>
    <row r="1" spans="1:12" ht="12" hidden="1" customHeight="1" x14ac:dyDescent="0.25"/>
    <row r="2" spans="1:12" ht="18" hidden="1" x14ac:dyDescent="0.25">
      <c r="A2" s="57"/>
      <c r="B2" s="55"/>
      <c r="C2" s="55"/>
      <c r="D2" s="55"/>
      <c r="E2" s="55"/>
      <c r="F2" s="55"/>
    </row>
    <row r="3" spans="1:12" ht="20.25" hidden="1" customHeight="1" x14ac:dyDescent="0.3">
      <c r="A3" s="1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s="4" customFormat="1" ht="20.25" customHeight="1" x14ac:dyDescent="0.25">
      <c r="A4" s="121" t="s">
        <v>534</v>
      </c>
      <c r="B4" s="121"/>
      <c r="C4" s="121"/>
      <c r="D4" s="121"/>
      <c r="E4" s="121"/>
      <c r="F4" s="121"/>
      <c r="G4" s="113"/>
      <c r="H4" s="113"/>
      <c r="I4" s="113"/>
      <c r="J4" s="113"/>
      <c r="K4" s="113"/>
      <c r="L4" s="113"/>
    </row>
    <row r="5" spans="1:12" ht="20.25" hidden="1" customHeight="1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ht="409.6" hidden="1" customHeight="1" x14ac:dyDescent="0.25">
      <c r="A6" s="128" t="s">
        <v>44</v>
      </c>
      <c r="B6" s="129"/>
      <c r="C6" s="19" t="s">
        <v>45</v>
      </c>
      <c r="D6" s="19" t="s">
        <v>46</v>
      </c>
      <c r="E6" s="19" t="s">
        <v>47</v>
      </c>
      <c r="F6" s="63" t="s">
        <v>7</v>
      </c>
      <c r="G6" s="19" t="s">
        <v>48</v>
      </c>
      <c r="H6" s="19" t="s">
        <v>49</v>
      </c>
      <c r="I6" s="19" t="s">
        <v>50</v>
      </c>
      <c r="J6" s="19" t="s">
        <v>51</v>
      </c>
      <c r="K6" s="19" t="s">
        <v>52</v>
      </c>
      <c r="L6" s="19" t="s">
        <v>53</v>
      </c>
    </row>
    <row r="7" spans="1:12" s="4" customFormat="1" ht="409.6" hidden="1" customHeight="1" x14ac:dyDescent="0.25">
      <c r="A7" s="66" t="s">
        <v>391</v>
      </c>
      <c r="B7" s="66" t="s">
        <v>392</v>
      </c>
      <c r="C7" s="68">
        <f>SUBTOTAL(9,C8:C13)</f>
        <v>182469.56</v>
      </c>
      <c r="D7" s="68">
        <f>SUBTOTAL(9,D8:D13)</f>
        <v>236000</v>
      </c>
      <c r="E7" s="68">
        <f>SUBTOTAL(9,E8:E13)</f>
        <v>49272.5</v>
      </c>
      <c r="F7" s="68">
        <f>G7-D7</f>
        <v>-236000</v>
      </c>
      <c r="G7" s="68">
        <f>SUBTOTAL(9,G8:G13)</f>
        <v>0</v>
      </c>
      <c r="H7" s="69">
        <f>IF(C7&lt;&gt;0,E7/C7,"-")</f>
        <v>0.2700313411179377</v>
      </c>
      <c r="I7" s="69">
        <f>IF(D7&lt;&gt;0,E7/D7,"-")</f>
        <v>0.20878177966101694</v>
      </c>
      <c r="J7" s="68">
        <f>SUBTOTAL(9,J8:J13)</f>
        <v>240000</v>
      </c>
      <c r="K7" s="68">
        <f>SUBTOTAL(9,K8:K13)</f>
        <v>240000</v>
      </c>
      <c r="L7" s="68">
        <f>SUBTOTAL(9,L8:L13)</f>
        <v>240000</v>
      </c>
    </row>
    <row r="8" spans="1:12" s="4" customFormat="1" ht="20.25" hidden="1" customHeight="1" x14ac:dyDescent="0.25">
      <c r="A8" s="114"/>
      <c r="B8" s="113"/>
      <c r="C8" s="87"/>
      <c r="D8" s="87"/>
      <c r="E8" s="87"/>
      <c r="F8" s="87"/>
      <c r="G8" s="87"/>
      <c r="H8" s="115"/>
      <c r="I8" s="115"/>
      <c r="J8" s="87"/>
      <c r="K8" s="87"/>
      <c r="L8" s="87"/>
    </row>
    <row r="9" spans="1:12" s="117" customFormat="1" ht="409.6" hidden="1" customHeight="1" x14ac:dyDescent="0.25">
      <c r="A9" s="116" t="s">
        <v>393</v>
      </c>
      <c r="B9" s="116" t="s">
        <v>394</v>
      </c>
      <c r="C9" s="81">
        <f>SUBTOTAL(9,C10:C12)</f>
        <v>182469.56</v>
      </c>
      <c r="D9" s="81">
        <f>SUBTOTAL(9,D10:D12)</f>
        <v>236000</v>
      </c>
      <c r="E9" s="81">
        <f>SUBTOTAL(9,E10:E12)</f>
        <v>49272.5</v>
      </c>
      <c r="F9" s="81">
        <f>G9-D9</f>
        <v>-236000</v>
      </c>
      <c r="G9" s="81">
        <f>SUBTOTAL(9,G10:G12)</f>
        <v>0</v>
      </c>
      <c r="H9" s="82">
        <f>IF(C9&lt;&gt;0,E9/C9,"-")</f>
        <v>0.2700313411179377</v>
      </c>
      <c r="I9" s="82">
        <f>IF(D9&lt;&gt;0,E9/D9,"-")</f>
        <v>0.20878177966101694</v>
      </c>
      <c r="J9" s="81">
        <f>SUBTOTAL(9,J10:J12)</f>
        <v>240000</v>
      </c>
      <c r="K9" s="81">
        <f>SUBTOTAL(9,K10:K12)</f>
        <v>240000</v>
      </c>
      <c r="L9" s="81">
        <f>SUBTOTAL(9,L10:L12)</f>
        <v>240000</v>
      </c>
    </row>
    <row r="10" spans="1:12" ht="20.25" hidden="1" customHeight="1" x14ac:dyDescent="0.3">
      <c r="A10" s="118"/>
      <c r="B10" s="56"/>
      <c r="C10" s="64"/>
      <c r="D10" s="64"/>
      <c r="E10" s="64"/>
      <c r="F10" s="64"/>
      <c r="G10" s="64"/>
      <c r="H10" s="65"/>
      <c r="I10" s="65"/>
      <c r="J10" s="64"/>
      <c r="K10" s="64"/>
      <c r="L10" s="64"/>
    </row>
    <row r="11" spans="1:12" s="120" customFormat="1" ht="409.6" hidden="1" customHeight="1" x14ac:dyDescent="0.2">
      <c r="A11" s="119" t="s">
        <v>374</v>
      </c>
      <c r="B11" s="119" t="s">
        <v>375</v>
      </c>
      <c r="C11" s="106">
        <v>182469.56</v>
      </c>
      <c r="D11" s="106">
        <v>236000</v>
      </c>
      <c r="E11" s="106">
        <v>49272.5</v>
      </c>
      <c r="F11" s="106">
        <f>G11-D11</f>
        <v>-236000</v>
      </c>
      <c r="G11" s="106"/>
      <c r="H11" s="107">
        <f>IF(C11&lt;&gt;0,E11/C11,"-")</f>
        <v>0.2700313411179377</v>
      </c>
      <c r="I11" s="107">
        <f>IF(D11&lt;&gt;0,E11/D11,"-")</f>
        <v>0.20878177966101694</v>
      </c>
      <c r="J11" s="106">
        <v>240000</v>
      </c>
      <c r="K11" s="108">
        <v>240000</v>
      </c>
      <c r="L11" s="108">
        <v>240000</v>
      </c>
    </row>
    <row r="12" spans="1:12" ht="20.25" hidden="1" customHeight="1" x14ac:dyDescent="0.3">
      <c r="A12" s="113"/>
      <c r="B12" s="114"/>
      <c r="C12" s="87"/>
      <c r="D12" s="64"/>
      <c r="E12" s="64"/>
      <c r="F12" s="64"/>
      <c r="G12" s="64"/>
      <c r="H12" s="65"/>
      <c r="I12" s="65"/>
      <c r="J12" s="64"/>
      <c r="K12" s="64"/>
      <c r="L12" s="64"/>
    </row>
    <row r="13" spans="1:12" ht="20.25" hidden="1" customHeight="1" x14ac:dyDescent="0.3">
      <c r="A13" s="56"/>
      <c r="B13" s="56"/>
      <c r="C13" s="64"/>
      <c r="D13" s="64"/>
      <c r="E13" s="64"/>
      <c r="F13" s="64"/>
      <c r="G13" s="64"/>
      <c r="H13" s="65"/>
      <c r="I13" s="65"/>
      <c r="J13" s="64"/>
      <c r="K13" s="64"/>
      <c r="L13" s="64"/>
    </row>
    <row r="14" spans="1:12" s="4" customFormat="1" ht="409.6" hidden="1" customHeight="1" x14ac:dyDescent="0.25">
      <c r="A14" s="66" t="s">
        <v>395</v>
      </c>
      <c r="B14" s="66" t="s">
        <v>396</v>
      </c>
      <c r="C14" s="68">
        <f>SUBTOTAL(9,C15:C28)</f>
        <v>4670879.96</v>
      </c>
      <c r="D14" s="68">
        <f>SUBTOTAL(9,D15:D28)</f>
        <v>107902459</v>
      </c>
      <c r="E14" s="68">
        <f>SUBTOTAL(9,E15:E28)</f>
        <v>3301283.4299999997</v>
      </c>
      <c r="F14" s="68">
        <f>G14-D14</f>
        <v>-107902459</v>
      </c>
      <c r="G14" s="68">
        <f>SUBTOTAL(9,G15:G28)</f>
        <v>0</v>
      </c>
      <c r="H14" s="69">
        <f>IF(C14&lt;&gt;0,E14/C14,"-")</f>
        <v>0.70677976275802212</v>
      </c>
      <c r="I14" s="69">
        <f>IF(D14&lt;&gt;0,E14/D14,"-")</f>
        <v>3.059507133197029E-2</v>
      </c>
      <c r="J14" s="68">
        <f>SUBTOTAL(9,J15:J28)</f>
        <v>9112545</v>
      </c>
      <c r="K14" s="68">
        <f>SUBTOTAL(9,K15:K28)</f>
        <v>6595000</v>
      </c>
      <c r="L14" s="68">
        <f>SUBTOTAL(9,L15:L28)</f>
        <v>7995000</v>
      </c>
    </row>
    <row r="15" spans="1:12" s="4" customFormat="1" ht="20.25" hidden="1" customHeight="1" x14ac:dyDescent="0.25">
      <c r="A15" s="114"/>
      <c r="B15" s="113"/>
      <c r="C15" s="87"/>
      <c r="D15" s="87"/>
      <c r="E15" s="87"/>
      <c r="F15" s="87"/>
      <c r="G15" s="87"/>
      <c r="H15" s="115"/>
      <c r="I15" s="115"/>
      <c r="J15" s="87"/>
      <c r="K15" s="87"/>
      <c r="L15" s="87"/>
    </row>
    <row r="16" spans="1:12" s="117" customFormat="1" ht="409.6" hidden="1" customHeight="1" x14ac:dyDescent="0.25">
      <c r="A16" s="116" t="s">
        <v>397</v>
      </c>
      <c r="B16" s="116" t="s">
        <v>398</v>
      </c>
      <c r="C16" s="81">
        <f>SUBTOTAL(9,C17:C27)</f>
        <v>4670879.96</v>
      </c>
      <c r="D16" s="81">
        <f>SUBTOTAL(9,D17:D27)</f>
        <v>107902459</v>
      </c>
      <c r="E16" s="81">
        <f>SUBTOTAL(9,E17:E27)</f>
        <v>3301283.4299999997</v>
      </c>
      <c r="F16" s="81">
        <f>G16-D16</f>
        <v>-107902459</v>
      </c>
      <c r="G16" s="81">
        <f>SUBTOTAL(9,G17:G27)</f>
        <v>0</v>
      </c>
      <c r="H16" s="82">
        <f>IF(C16&lt;&gt;0,E16/C16,"-")</f>
        <v>0.70677976275802212</v>
      </c>
      <c r="I16" s="82">
        <f>IF(D16&lt;&gt;0,E16/D16,"-")</f>
        <v>3.059507133197029E-2</v>
      </c>
      <c r="J16" s="81">
        <f>SUBTOTAL(9,J17:J27)</f>
        <v>9112545</v>
      </c>
      <c r="K16" s="81">
        <f>SUBTOTAL(9,K17:K27)</f>
        <v>6595000</v>
      </c>
      <c r="L16" s="81">
        <f>SUBTOTAL(9,L17:L27)</f>
        <v>7995000</v>
      </c>
    </row>
    <row r="17" spans="1:12" ht="20.25" hidden="1" customHeight="1" x14ac:dyDescent="0.3">
      <c r="A17" s="118"/>
      <c r="B17" s="56"/>
      <c r="C17" s="64"/>
      <c r="D17" s="64"/>
      <c r="E17" s="64"/>
      <c r="F17" s="64"/>
      <c r="G17" s="64"/>
      <c r="H17" s="65"/>
      <c r="I17" s="65"/>
      <c r="J17" s="64"/>
      <c r="K17" s="64"/>
      <c r="L17" s="64"/>
    </row>
    <row r="18" spans="1:12" s="120" customFormat="1" ht="409.6" hidden="1" customHeight="1" x14ac:dyDescent="0.2">
      <c r="A18" s="119" t="s">
        <v>374</v>
      </c>
      <c r="B18" s="119" t="s">
        <v>375</v>
      </c>
      <c r="C18" s="106">
        <v>3666511.43</v>
      </c>
      <c r="D18" s="106">
        <v>5490690</v>
      </c>
      <c r="E18" s="106">
        <v>1704498.2800000003</v>
      </c>
      <c r="F18" s="106">
        <f t="shared" ref="F18:F26" si="0">G18-D18</f>
        <v>-5490690</v>
      </c>
      <c r="G18" s="106"/>
      <c r="H18" s="107">
        <f t="shared" ref="H18:H26" si="1">IF(C18&lt;&gt;0,E18/C18,"-")</f>
        <v>0.4648828491446978</v>
      </c>
      <c r="I18" s="107">
        <f t="shared" ref="I18:I26" si="2">IF(D18&lt;&gt;0,E18/D18,"-")</f>
        <v>0.31043425871793895</v>
      </c>
      <c r="J18" s="106">
        <v>4910000</v>
      </c>
      <c r="K18" s="108">
        <v>5510000</v>
      </c>
      <c r="L18" s="108">
        <v>5560000</v>
      </c>
    </row>
    <row r="19" spans="1:12" s="120" customFormat="1" ht="409.6" hidden="1" customHeight="1" x14ac:dyDescent="0.2">
      <c r="A19" s="119" t="s">
        <v>165</v>
      </c>
      <c r="B19" s="119" t="s">
        <v>376</v>
      </c>
      <c r="C19" s="106">
        <v>0</v>
      </c>
      <c r="D19" s="106">
        <v>10000</v>
      </c>
      <c r="E19" s="106">
        <v>0</v>
      </c>
      <c r="F19" s="106">
        <f t="shared" si="0"/>
        <v>-10000</v>
      </c>
      <c r="G19" s="106"/>
      <c r="H19" s="107" t="str">
        <f t="shared" si="1"/>
        <v>-</v>
      </c>
      <c r="I19" s="107">
        <f t="shared" si="2"/>
        <v>0</v>
      </c>
      <c r="J19" s="106">
        <v>10000</v>
      </c>
      <c r="K19" s="108">
        <v>10000</v>
      </c>
      <c r="L19" s="108">
        <v>10000</v>
      </c>
    </row>
    <row r="20" spans="1:12" s="120" customFormat="1" ht="409.6" hidden="1" customHeight="1" x14ac:dyDescent="0.2">
      <c r="A20" s="119" t="s">
        <v>377</v>
      </c>
      <c r="B20" s="119" t="s">
        <v>378</v>
      </c>
      <c r="C20" s="106">
        <v>221545.54</v>
      </c>
      <c r="D20" s="106">
        <v>255000</v>
      </c>
      <c r="E20" s="106">
        <v>0</v>
      </c>
      <c r="F20" s="106">
        <f t="shared" si="0"/>
        <v>-255000</v>
      </c>
      <c r="G20" s="106"/>
      <c r="H20" s="107">
        <f t="shared" si="1"/>
        <v>0</v>
      </c>
      <c r="I20" s="107">
        <f t="shared" si="2"/>
        <v>0</v>
      </c>
      <c r="J20" s="106">
        <v>300000</v>
      </c>
      <c r="K20" s="108">
        <v>300000</v>
      </c>
      <c r="L20" s="108">
        <v>300000</v>
      </c>
    </row>
    <row r="21" spans="1:12" s="120" customFormat="1" ht="409.6" hidden="1" customHeight="1" x14ac:dyDescent="0.2">
      <c r="A21" s="119" t="s">
        <v>379</v>
      </c>
      <c r="B21" s="119" t="s">
        <v>76</v>
      </c>
      <c r="C21" s="106">
        <v>0</v>
      </c>
      <c r="D21" s="106">
        <v>1159305</v>
      </c>
      <c r="E21" s="106">
        <v>994133.57</v>
      </c>
      <c r="F21" s="106">
        <f t="shared" si="0"/>
        <v>-1159305</v>
      </c>
      <c r="G21" s="106"/>
      <c r="H21" s="107" t="str">
        <f t="shared" si="1"/>
        <v>-</v>
      </c>
      <c r="I21" s="107">
        <f t="shared" si="2"/>
        <v>0.85752547431435211</v>
      </c>
      <c r="J21" s="106">
        <v>0</v>
      </c>
      <c r="K21" s="108">
        <v>0</v>
      </c>
      <c r="L21" s="108">
        <v>0</v>
      </c>
    </row>
    <row r="22" spans="1:12" s="120" customFormat="1" ht="409.6" hidden="1" customHeight="1" x14ac:dyDescent="0.2">
      <c r="A22" s="119" t="s">
        <v>380</v>
      </c>
      <c r="B22" s="119" t="s">
        <v>80</v>
      </c>
      <c r="C22" s="106">
        <v>358076.6</v>
      </c>
      <c r="D22" s="106">
        <v>26709863</v>
      </c>
      <c r="E22" s="106">
        <v>101343.76</v>
      </c>
      <c r="F22" s="106">
        <f t="shared" si="0"/>
        <v>-26709863</v>
      </c>
      <c r="G22" s="106"/>
      <c r="H22" s="107">
        <f t="shared" si="1"/>
        <v>0.28302257114818452</v>
      </c>
      <c r="I22" s="107">
        <f t="shared" si="2"/>
        <v>3.7942448450596694E-3</v>
      </c>
      <c r="J22" s="106">
        <v>297632</v>
      </c>
      <c r="K22" s="108">
        <v>285000</v>
      </c>
      <c r="L22" s="108">
        <v>1635000</v>
      </c>
    </row>
    <row r="23" spans="1:12" s="120" customFormat="1" ht="409.6" hidden="1" customHeight="1" x14ac:dyDescent="0.2">
      <c r="A23" s="119" t="s">
        <v>381</v>
      </c>
      <c r="B23" s="119" t="s">
        <v>382</v>
      </c>
      <c r="C23" s="106">
        <v>424746.39</v>
      </c>
      <c r="D23" s="106">
        <v>71265458</v>
      </c>
      <c r="E23" s="106">
        <v>501307.82000000007</v>
      </c>
      <c r="F23" s="106">
        <f t="shared" si="0"/>
        <v>-71265458</v>
      </c>
      <c r="G23" s="106"/>
      <c r="H23" s="107">
        <f t="shared" si="1"/>
        <v>1.1802521029078081</v>
      </c>
      <c r="I23" s="107">
        <f t="shared" si="2"/>
        <v>7.0343730899757925E-3</v>
      </c>
      <c r="J23" s="106">
        <v>3584913</v>
      </c>
      <c r="K23" s="108">
        <v>480000</v>
      </c>
      <c r="L23" s="108">
        <v>480000</v>
      </c>
    </row>
    <row r="24" spans="1:12" s="120" customFormat="1" ht="409.6" hidden="1" customHeight="1" x14ac:dyDescent="0.2">
      <c r="A24" s="119" t="s">
        <v>383</v>
      </c>
      <c r="B24" s="119" t="s">
        <v>86</v>
      </c>
      <c r="C24" s="106">
        <v>0</v>
      </c>
      <c r="D24" s="106">
        <v>800000</v>
      </c>
      <c r="E24" s="106">
        <v>0</v>
      </c>
      <c r="F24" s="106">
        <f t="shared" si="0"/>
        <v>-800000</v>
      </c>
      <c r="G24" s="106"/>
      <c r="H24" s="107" t="str">
        <f t="shared" si="1"/>
        <v>-</v>
      </c>
      <c r="I24" s="107">
        <f t="shared" si="2"/>
        <v>0</v>
      </c>
      <c r="J24" s="106">
        <v>0</v>
      </c>
      <c r="K24" s="108">
        <v>0</v>
      </c>
      <c r="L24" s="108">
        <v>0</v>
      </c>
    </row>
    <row r="25" spans="1:12" s="120" customFormat="1" ht="409.6" hidden="1" customHeight="1" x14ac:dyDescent="0.2">
      <c r="A25" s="119" t="s">
        <v>146</v>
      </c>
      <c r="B25" s="119" t="s">
        <v>384</v>
      </c>
      <c r="C25" s="106">
        <v>0</v>
      </c>
      <c r="D25" s="106">
        <v>90000</v>
      </c>
      <c r="E25" s="106">
        <v>0</v>
      </c>
      <c r="F25" s="106">
        <f t="shared" si="0"/>
        <v>-90000</v>
      </c>
      <c r="G25" s="106"/>
      <c r="H25" s="107" t="str">
        <f t="shared" si="1"/>
        <v>-</v>
      </c>
      <c r="I25" s="107">
        <f t="shared" si="2"/>
        <v>0</v>
      </c>
      <c r="J25" s="106">
        <v>10000</v>
      </c>
      <c r="K25" s="108">
        <v>10000</v>
      </c>
      <c r="L25" s="108">
        <v>10000</v>
      </c>
    </row>
    <row r="26" spans="1:12" s="120" customFormat="1" ht="409.6" hidden="1" customHeight="1" x14ac:dyDescent="0.2">
      <c r="A26" s="119" t="s">
        <v>385</v>
      </c>
      <c r="B26" s="119" t="s">
        <v>386</v>
      </c>
      <c r="C26" s="106">
        <v>0</v>
      </c>
      <c r="D26" s="106">
        <v>2122143</v>
      </c>
      <c r="E26" s="106">
        <v>0</v>
      </c>
      <c r="F26" s="106">
        <f t="shared" si="0"/>
        <v>-2122143</v>
      </c>
      <c r="G26" s="106"/>
      <c r="H26" s="107" t="str">
        <f t="shared" si="1"/>
        <v>-</v>
      </c>
      <c r="I26" s="107">
        <f t="shared" si="2"/>
        <v>0</v>
      </c>
      <c r="J26" s="106">
        <v>0</v>
      </c>
      <c r="K26" s="108">
        <v>0</v>
      </c>
      <c r="L26" s="108">
        <v>0</v>
      </c>
    </row>
    <row r="27" spans="1:12" ht="20.25" hidden="1" customHeight="1" x14ac:dyDescent="0.3">
      <c r="A27" s="113"/>
      <c r="B27" s="114"/>
      <c r="C27" s="87"/>
      <c r="D27" s="64"/>
      <c r="E27" s="64"/>
      <c r="F27" s="64"/>
      <c r="G27" s="64"/>
      <c r="H27" s="65"/>
      <c r="I27" s="65"/>
      <c r="J27" s="64"/>
      <c r="K27" s="64"/>
      <c r="L27" s="64"/>
    </row>
    <row r="28" spans="1:12" ht="20.25" hidden="1" customHeight="1" x14ac:dyDescent="0.3">
      <c r="A28" s="56"/>
      <c r="B28" s="56"/>
      <c r="C28" s="64"/>
      <c r="D28" s="64"/>
      <c r="E28" s="64"/>
      <c r="F28" s="64"/>
      <c r="G28" s="64"/>
      <c r="H28" s="65"/>
      <c r="I28" s="65"/>
      <c r="J28" s="64"/>
      <c r="K28" s="64"/>
      <c r="L28" s="64"/>
    </row>
    <row r="29" spans="1:12" ht="20.25" hidden="1" customHeight="1" x14ac:dyDescent="0.3">
      <c r="A29" s="56"/>
      <c r="B29" s="56"/>
      <c r="C29" s="64"/>
      <c r="D29" s="64"/>
      <c r="E29" s="64"/>
      <c r="F29" s="64"/>
      <c r="G29" s="64"/>
      <c r="H29" s="65"/>
      <c r="I29" s="65"/>
      <c r="J29" s="64"/>
      <c r="K29" s="64"/>
      <c r="L29" s="64"/>
    </row>
    <row r="30" spans="1:12" ht="409.6" hidden="1" customHeight="1" x14ac:dyDescent="0.25">
      <c r="A30" s="66" t="s">
        <v>399</v>
      </c>
      <c r="B30" s="67"/>
      <c r="C30" s="68">
        <f>SUBTOTAL(9,C11:C29)</f>
        <v>4853349.5199999996</v>
      </c>
      <c r="D30" s="68">
        <f>SUBTOTAL(9,D11:D29)</f>
        <v>108138459</v>
      </c>
      <c r="E30" s="68">
        <f>SUBTOTAL(9,E11:E29)</f>
        <v>3350555.9299999997</v>
      </c>
      <c r="F30" s="68">
        <f>G30-D30</f>
        <v>-108138459</v>
      </c>
      <c r="G30" s="68">
        <f>SUBTOTAL(9,G11:G29)</f>
        <v>0</v>
      </c>
      <c r="H30" s="69">
        <f>IF(C30&lt;&gt;0,E30/C30,"-")</f>
        <v>0.69035949630102056</v>
      </c>
      <c r="I30" s="69">
        <f>IF(D30&lt;&gt;0,E30/D30,"-")</f>
        <v>3.0983943741976199E-2</v>
      </c>
      <c r="J30" s="68">
        <f>SUBTOTAL(9,J11:J29)</f>
        <v>9352545</v>
      </c>
      <c r="K30" s="68">
        <f>SUBTOTAL(9,K11:K29)</f>
        <v>6835000</v>
      </c>
      <c r="L30" s="68">
        <f>SUBTOTAL(9,L11:L29)</f>
        <v>8235000</v>
      </c>
    </row>
    <row r="31" spans="1:12" hidden="1" x14ac:dyDescent="0.25">
      <c r="B31" s="70"/>
      <c r="C31" s="71"/>
      <c r="D31" s="71"/>
      <c r="E31" s="71"/>
      <c r="F31" s="71"/>
      <c r="G31" s="71"/>
      <c r="H31" s="72"/>
      <c r="I31" s="72"/>
      <c r="J31" s="71"/>
      <c r="K31" s="71"/>
      <c r="L31" s="71"/>
    </row>
    <row r="32" spans="1:12" ht="63.75" customHeight="1" x14ac:dyDescent="0.25">
      <c r="A32" s="73" t="str">
        <f>A6</f>
        <v>Brojčana oznaka i naziv</v>
      </c>
      <c r="B32" s="74"/>
      <c r="C32" s="19" t="str">
        <f t="shared" ref="C32:L32" si="3">C6</f>
        <v>Izvršenje 2021.</v>
      </c>
      <c r="D32" s="19" t="str">
        <f t="shared" si="3"/>
        <v>Proračun 2022.</v>
      </c>
      <c r="E32" s="19" t="str">
        <f t="shared" si="3"/>
        <v>Izvršenje 2022.</v>
      </c>
      <c r="F32" s="19" t="str">
        <f t="shared" si="3"/>
        <v>Povećanje/smanjenje plana</v>
      </c>
      <c r="G32" s="19" t="str">
        <f t="shared" si="3"/>
        <v>Novi plan 2022.</v>
      </c>
      <c r="H32" s="75" t="str">
        <f t="shared" si="3"/>
        <v>Indeks izvršenje / izvršenje prethodne godine</v>
      </c>
      <c r="I32" s="75" t="str">
        <f t="shared" si="3"/>
        <v>Indeks izvršenje /izvorni plan</v>
      </c>
      <c r="J32" s="19" t="str">
        <f t="shared" si="3"/>
        <v>Plan za 2023.</v>
      </c>
      <c r="K32" s="19" t="str">
        <f t="shared" si="3"/>
        <v>Projekcija za 2024.</v>
      </c>
      <c r="L32" s="19" t="str">
        <f t="shared" si="3"/>
        <v>Projekcija za 2025.</v>
      </c>
    </row>
    <row r="33" spans="1:12" s="4" customFormat="1" ht="18" customHeight="1" x14ac:dyDescent="0.25">
      <c r="A33" s="76" t="s">
        <v>391</v>
      </c>
      <c r="B33" s="76" t="s">
        <v>392</v>
      </c>
      <c r="C33" s="68">
        <f>SUBTOTAL(9,C34:C105)</f>
        <v>182469.56</v>
      </c>
      <c r="D33" s="68">
        <f>SUBTOTAL(9,D34:D105)</f>
        <v>236000</v>
      </c>
      <c r="E33" s="68">
        <f>SUBTOTAL(9,E34:E105)</f>
        <v>49272.5</v>
      </c>
      <c r="F33" s="68">
        <f>G33-D33</f>
        <v>-236000</v>
      </c>
      <c r="G33" s="68">
        <f>SUBTOTAL(9,G34:G105)</f>
        <v>0</v>
      </c>
      <c r="H33" s="69">
        <f>IF(C33&lt;&gt;0,E33/C33,"-")</f>
        <v>0.2700313411179377</v>
      </c>
      <c r="I33" s="69">
        <f>IF(D33&lt;&gt;0,E33/D33,"-")</f>
        <v>0.20878177966101694</v>
      </c>
      <c r="J33" s="68">
        <f>SUBTOTAL(9,J34:J105)</f>
        <v>240000</v>
      </c>
      <c r="K33" s="68">
        <f>SUBTOTAL(9,K34:K105)</f>
        <v>240000</v>
      </c>
      <c r="L33" s="68">
        <f>SUBTOTAL(9,L34:L105)</f>
        <v>240000</v>
      </c>
    </row>
    <row r="34" spans="1:12" ht="30" hidden="1" customHeight="1" x14ac:dyDescent="0.3">
      <c r="A34" s="77"/>
      <c r="B34" s="77"/>
      <c r="C34" s="64"/>
      <c r="D34" s="64"/>
      <c r="E34" s="64"/>
      <c r="F34" s="64"/>
      <c r="G34" s="78"/>
      <c r="H34" s="79"/>
      <c r="I34" s="79"/>
      <c r="J34" s="78"/>
      <c r="K34" s="78"/>
      <c r="L34" s="78"/>
    </row>
    <row r="35" spans="1:12" s="4" customFormat="1" ht="18" customHeight="1" x14ac:dyDescent="0.25">
      <c r="A35" s="80" t="s">
        <v>393</v>
      </c>
      <c r="B35" s="80" t="s">
        <v>394</v>
      </c>
      <c r="C35" s="81">
        <f>SUBTOTAL(9,C36:C104)</f>
        <v>182469.56</v>
      </c>
      <c r="D35" s="81">
        <f>SUBTOTAL(9,D36:D104)</f>
        <v>236000</v>
      </c>
      <c r="E35" s="81">
        <f>SUBTOTAL(9,E36:E104)</f>
        <v>49272.5</v>
      </c>
      <c r="F35" s="81">
        <f>G35-D35</f>
        <v>-236000</v>
      </c>
      <c r="G35" s="81">
        <f>SUBTOTAL(9,G36:G104)</f>
        <v>0</v>
      </c>
      <c r="H35" s="82">
        <f>IF(C35&lt;&gt;0,E35/C35,"-")</f>
        <v>0.2700313411179377</v>
      </c>
      <c r="I35" s="82">
        <f>IF(D35&lt;&gt;0,E35/D35,"-")</f>
        <v>0.20878177966101694</v>
      </c>
      <c r="J35" s="81">
        <f>SUBTOTAL(9,J36:J104)</f>
        <v>240000</v>
      </c>
      <c r="K35" s="81">
        <f>SUBTOTAL(9,K36:K104)</f>
        <v>240000</v>
      </c>
      <c r="L35" s="81">
        <f>SUBTOTAL(9,L36:L104)</f>
        <v>240000</v>
      </c>
    </row>
    <row r="36" spans="1:12" ht="30" hidden="1" customHeight="1" x14ac:dyDescent="0.25">
      <c r="A36" s="70"/>
      <c r="B36" s="57"/>
      <c r="C36" s="83"/>
      <c r="D36" s="83"/>
      <c r="E36" s="83"/>
      <c r="F36" s="83"/>
      <c r="G36" s="78"/>
      <c r="H36" s="79"/>
      <c r="I36" s="79"/>
      <c r="J36" s="78"/>
      <c r="K36" s="78"/>
      <c r="L36" s="78"/>
    </row>
    <row r="37" spans="1:12" s="4" customFormat="1" ht="18" customHeight="1" x14ac:dyDescent="0.25">
      <c r="A37" s="84" t="s">
        <v>400</v>
      </c>
      <c r="B37" s="84" t="s">
        <v>401</v>
      </c>
      <c r="C37" s="85">
        <f>SUBTOTAL(9,C38:C103)</f>
        <v>182469.56</v>
      </c>
      <c r="D37" s="85">
        <f>SUBTOTAL(9,D38:D103)</f>
        <v>236000</v>
      </c>
      <c r="E37" s="85">
        <f>SUBTOTAL(9,E38:E103)</f>
        <v>49272.5</v>
      </c>
      <c r="F37" s="85">
        <f>G37-D37</f>
        <v>-236000</v>
      </c>
      <c r="G37" s="85">
        <f>SUBTOTAL(9,G38:G103)</f>
        <v>0</v>
      </c>
      <c r="H37" s="86">
        <f>IF(C37&lt;&gt;0,E37/C37,"-")</f>
        <v>0.2700313411179377</v>
      </c>
      <c r="I37" s="86">
        <f>IF(D37&lt;&gt;0,E37/D37,"-")</f>
        <v>0.20878177966101694</v>
      </c>
      <c r="J37" s="85">
        <f>SUBTOTAL(9,J38:J103)</f>
        <v>240000</v>
      </c>
      <c r="K37" s="85">
        <f>SUBTOTAL(9,K38:K103)</f>
        <v>240000</v>
      </c>
      <c r="L37" s="85">
        <f>SUBTOTAL(9,L38:L103)</f>
        <v>240000</v>
      </c>
    </row>
    <row r="38" spans="1:12" ht="30" hidden="1" customHeight="1" x14ac:dyDescent="0.25">
      <c r="A38" s="70"/>
      <c r="B38" s="70"/>
      <c r="C38" s="71"/>
      <c r="D38" s="87"/>
      <c r="E38" s="87"/>
      <c r="F38" s="87"/>
      <c r="G38" s="78"/>
      <c r="H38" s="79"/>
      <c r="I38" s="79"/>
      <c r="J38" s="78"/>
      <c r="K38" s="78"/>
      <c r="L38" s="78"/>
    </row>
    <row r="39" spans="1:12" ht="18" customHeight="1" x14ac:dyDescent="0.25">
      <c r="A39" s="88" t="s">
        <v>324</v>
      </c>
      <c r="B39" s="88" t="s">
        <v>325</v>
      </c>
      <c r="C39" s="89">
        <f>SUBTOTAL(9,C40:C102)</f>
        <v>182469.56</v>
      </c>
      <c r="D39" s="89">
        <f>SUBTOTAL(9,D40:D102)</f>
        <v>236000</v>
      </c>
      <c r="E39" s="89">
        <f>SUBTOTAL(9,E40:E102)</f>
        <v>49272.5</v>
      </c>
      <c r="F39" s="89">
        <f>G39-D39</f>
        <v>-236000</v>
      </c>
      <c r="G39" s="89">
        <f>SUBTOTAL(9,G40:G102)</f>
        <v>0</v>
      </c>
      <c r="H39" s="90">
        <f>IF(C39&lt;&gt;0,E39/C39,"-")</f>
        <v>0.2700313411179377</v>
      </c>
      <c r="I39" s="90">
        <f>IF(D39&lt;&gt;0,E39/D39,"-")</f>
        <v>0.20878177966101694</v>
      </c>
      <c r="J39" s="89">
        <f>SUBTOTAL(9,J40:J102)</f>
        <v>240000</v>
      </c>
      <c r="K39" s="89">
        <f>SUBTOTAL(9,K40:K102)</f>
        <v>240000</v>
      </c>
      <c r="L39" s="89">
        <f>SUBTOTAL(9,L40:L102)</f>
        <v>240000</v>
      </c>
    </row>
    <row r="40" spans="1:12" ht="30" hidden="1" customHeight="1" x14ac:dyDescent="0.25">
      <c r="A40" s="70"/>
      <c r="B40" s="70"/>
      <c r="C40" s="71"/>
      <c r="D40" s="91"/>
      <c r="E40" s="91"/>
      <c r="F40" s="91"/>
      <c r="G40" s="78"/>
      <c r="H40" s="79"/>
      <c r="I40" s="79"/>
      <c r="J40" s="78"/>
      <c r="K40" s="78"/>
      <c r="L40" s="78"/>
    </row>
    <row r="41" spans="1:12" ht="18" customHeight="1" x14ac:dyDescent="0.25">
      <c r="A41" s="92" t="s">
        <v>402</v>
      </c>
      <c r="B41" s="92" t="s">
        <v>403</v>
      </c>
      <c r="C41" s="93">
        <f>SUBTOTAL(9,C42:C84)</f>
        <v>165519.56</v>
      </c>
      <c r="D41" s="93">
        <f>SUBTOTAL(9,D42:D84)</f>
        <v>216000</v>
      </c>
      <c r="E41" s="93">
        <f>SUBTOTAL(9,E42:E84)</f>
        <v>49272.5</v>
      </c>
      <c r="F41" s="93">
        <f>G41-D41</f>
        <v>-216000</v>
      </c>
      <c r="G41" s="93">
        <f>SUBTOTAL(9,G42:G84)</f>
        <v>0</v>
      </c>
      <c r="H41" s="94">
        <f>IF(C41&lt;&gt;0,E41/C41,"-")</f>
        <v>0.29768385077872367</v>
      </c>
      <c r="I41" s="94">
        <f>IF(D41&lt;&gt;0,E41/D41,"-")</f>
        <v>0.22811342592592593</v>
      </c>
      <c r="J41" s="93">
        <f>SUBTOTAL(9,J42:J84)</f>
        <v>220000</v>
      </c>
      <c r="K41" s="93">
        <f>SUBTOTAL(9,K42:K84)</f>
        <v>220000</v>
      </c>
      <c r="L41" s="93">
        <f>SUBTOTAL(9,L42:L84)</f>
        <v>220000</v>
      </c>
    </row>
    <row r="42" spans="1:12" ht="30" hidden="1" customHeight="1" x14ac:dyDescent="0.25">
      <c r="A42" s="70"/>
      <c r="B42" s="70"/>
      <c r="C42" s="71"/>
      <c r="D42" s="6"/>
      <c r="E42" s="6"/>
      <c r="F42" s="6"/>
      <c r="G42" s="78"/>
      <c r="H42" s="79"/>
      <c r="I42" s="79"/>
      <c r="J42" s="78"/>
      <c r="K42" s="78"/>
      <c r="L42" s="78"/>
    </row>
    <row r="43" spans="1:12" ht="18" customHeight="1" x14ac:dyDescent="0.25">
      <c r="A43" s="95" t="s">
        <v>374</v>
      </c>
      <c r="B43" s="95" t="s">
        <v>375</v>
      </c>
      <c r="C43" s="96">
        <f>SUBTOTAL(9,C44:C83)</f>
        <v>165519.56</v>
      </c>
      <c r="D43" s="96">
        <f>SUBTOTAL(9,D44:D83)</f>
        <v>216000</v>
      </c>
      <c r="E43" s="96">
        <f>SUBTOTAL(9,E44:E83)</f>
        <v>49272.5</v>
      </c>
      <c r="F43" s="96">
        <f>G43-D43</f>
        <v>-216000</v>
      </c>
      <c r="G43" s="96">
        <f>SUBTOTAL(9,G44:G83)</f>
        <v>0</v>
      </c>
      <c r="H43" s="97">
        <f>IF(C43&lt;&gt;0,E43/C43,"-")</f>
        <v>0.29768385077872367</v>
      </c>
      <c r="I43" s="97">
        <f>IF(D43&lt;&gt;0,E43/D43,"-")</f>
        <v>0.22811342592592593</v>
      </c>
      <c r="J43" s="96">
        <f>SUBTOTAL(9,J44:J83)</f>
        <v>220000</v>
      </c>
      <c r="K43" s="96">
        <f>SUBTOTAL(9,K44:K83)</f>
        <v>220000</v>
      </c>
      <c r="L43" s="96">
        <f>SUBTOTAL(9,L44:L83)</f>
        <v>220000</v>
      </c>
    </row>
    <row r="44" spans="1:12" ht="30" hidden="1" customHeight="1" x14ac:dyDescent="0.25">
      <c r="A44" s="70"/>
      <c r="B44" s="70"/>
      <c r="C44" s="71"/>
      <c r="D44" s="98"/>
      <c r="E44" s="98"/>
      <c r="F44" s="98"/>
      <c r="G44" s="78"/>
      <c r="H44" s="79"/>
      <c r="I44" s="79"/>
      <c r="J44" s="78"/>
      <c r="K44" s="78"/>
      <c r="L44" s="78"/>
    </row>
    <row r="45" spans="1:12" ht="18" customHeight="1" x14ac:dyDescent="0.25">
      <c r="A45" s="99" t="s">
        <v>13</v>
      </c>
      <c r="B45" s="99" t="s">
        <v>20</v>
      </c>
      <c r="C45" s="100">
        <f>SUBTOTAL(9,C46:C82)</f>
        <v>165519.56</v>
      </c>
      <c r="D45" s="100">
        <f>SUBTOTAL(9,D46:D82)</f>
        <v>216000</v>
      </c>
      <c r="E45" s="100">
        <f>SUBTOTAL(9,E46:E82)</f>
        <v>49272.5</v>
      </c>
      <c r="F45" s="100">
        <f>G45-D45</f>
        <v>-216000</v>
      </c>
      <c r="G45" s="100">
        <f>SUBTOTAL(9,G46:G82)</f>
        <v>0</v>
      </c>
      <c r="H45" s="101">
        <f>IF(C45&lt;&gt;0,E45/C45,"-")</f>
        <v>0.29768385077872367</v>
      </c>
      <c r="I45" s="101">
        <f>IF(D45&lt;&gt;0,E45/D45,"-")</f>
        <v>0.22811342592592593</v>
      </c>
      <c r="J45" s="100">
        <f>SUBTOTAL(9,J46:J82)</f>
        <v>220000</v>
      </c>
      <c r="K45" s="100">
        <f>SUBTOTAL(9,K46:K82)</f>
        <v>220000</v>
      </c>
      <c r="L45" s="100">
        <f>SUBTOTAL(9,L46:L82)</f>
        <v>220000</v>
      </c>
    </row>
    <row r="46" spans="1:12" ht="22.5" hidden="1" customHeight="1" x14ac:dyDescent="0.25">
      <c r="A46" s="70"/>
      <c r="B46" s="70"/>
      <c r="C46" s="71"/>
      <c r="D46" s="98"/>
      <c r="E46" s="98"/>
      <c r="F46" s="98"/>
      <c r="G46" s="98"/>
      <c r="H46" s="102"/>
      <c r="I46" s="102"/>
      <c r="J46" s="98"/>
      <c r="K46" s="98"/>
      <c r="L46" s="98"/>
    </row>
    <row r="47" spans="1:12" ht="18" customHeight="1" x14ac:dyDescent="0.25">
      <c r="A47" s="103" t="s">
        <v>165</v>
      </c>
      <c r="B47" s="103" t="s">
        <v>166</v>
      </c>
      <c r="C47" s="98">
        <f>SUBTOTAL(9,C48:C50)</f>
        <v>0</v>
      </c>
      <c r="D47" s="98">
        <f>SUBTOTAL(9,D48:D50)</f>
        <v>0</v>
      </c>
      <c r="E47" s="98">
        <f>SUBTOTAL(9,E48:E50)</f>
        <v>0</v>
      </c>
      <c r="F47" s="98">
        <f>G47-D47</f>
        <v>0</v>
      </c>
      <c r="G47" s="98">
        <f>SUBTOTAL(9,G48:G50)</f>
        <v>0</v>
      </c>
      <c r="H47" s="102" t="str">
        <f>IF(C47&lt;&gt;0,E47/C47,"-")</f>
        <v>-</v>
      </c>
      <c r="I47" s="102" t="str">
        <f>IF(D47&lt;&gt;0,E47/D47,"-")</f>
        <v>-</v>
      </c>
      <c r="J47" s="98">
        <f>SUBTOTAL(9,J48:J50)</f>
        <v>120000</v>
      </c>
      <c r="K47" s="98">
        <f>SUBTOTAL(9,K48:K50)</f>
        <v>120000</v>
      </c>
      <c r="L47" s="98">
        <f>SUBTOTAL(9,L48:L50)</f>
        <v>120000</v>
      </c>
    </row>
    <row r="48" spans="1:12" ht="30" hidden="1" customHeight="1" x14ac:dyDescent="0.25">
      <c r="A48" s="70"/>
      <c r="B48" s="70"/>
      <c r="C48" s="71"/>
      <c r="D48" s="104"/>
      <c r="E48" s="104"/>
      <c r="F48" s="104"/>
      <c r="G48" s="78"/>
      <c r="H48" s="79"/>
      <c r="I48" s="79"/>
      <c r="J48" s="78"/>
      <c r="K48" s="78"/>
      <c r="L48" s="78"/>
    </row>
    <row r="49" spans="1:12" ht="15" customHeight="1" x14ac:dyDescent="0.25">
      <c r="A49" s="105" t="s">
        <v>165</v>
      </c>
      <c r="B49" s="105" t="s">
        <v>166</v>
      </c>
      <c r="C49" s="106"/>
      <c r="D49" s="106">
        <v>0</v>
      </c>
      <c r="E49" s="106">
        <v>0</v>
      </c>
      <c r="F49" s="106">
        <f>G49-D49</f>
        <v>0</v>
      </c>
      <c r="G49" s="106"/>
      <c r="H49" s="107" t="str">
        <f>IF(C49&lt;&gt;0,0/C49,"-")</f>
        <v>-</v>
      </c>
      <c r="I49" s="107" t="str">
        <f>IF(D49&lt;&gt;0,E49/D49,"-")</f>
        <v>-</v>
      </c>
      <c r="J49" s="106">
        <v>120000</v>
      </c>
      <c r="K49" s="108">
        <v>120000</v>
      </c>
      <c r="L49" s="108">
        <v>120000</v>
      </c>
    </row>
    <row r="50" spans="1:12" hidden="1" x14ac:dyDescent="0.25">
      <c r="A50" s="70"/>
      <c r="B50" s="70"/>
      <c r="C50" s="71"/>
      <c r="D50" s="106"/>
      <c r="E50" s="106"/>
      <c r="F50" s="106"/>
      <c r="G50" s="106"/>
      <c r="H50" s="107"/>
      <c r="I50" s="107"/>
      <c r="J50" s="106"/>
      <c r="K50" s="106"/>
      <c r="L50" s="106"/>
    </row>
    <row r="51" spans="1:12" ht="18" customHeight="1" x14ac:dyDescent="0.25">
      <c r="A51" s="103" t="s">
        <v>167</v>
      </c>
      <c r="B51" s="103" t="s">
        <v>168</v>
      </c>
      <c r="C51" s="98">
        <f>SUBTOTAL(9,C52:C54)</f>
        <v>76380.149999999994</v>
      </c>
      <c r="D51" s="98">
        <f>SUBTOTAL(9,D52:D54)</f>
        <v>100000</v>
      </c>
      <c r="E51" s="98">
        <f>SUBTOTAL(9,E52:E54)</f>
        <v>32894.82</v>
      </c>
      <c r="F51" s="98">
        <f>G51-D51</f>
        <v>-100000</v>
      </c>
      <c r="G51" s="98">
        <f>SUBTOTAL(9,G52:G54)</f>
        <v>0</v>
      </c>
      <c r="H51" s="102">
        <f>IF(C51&lt;&gt;0,E51/C51,"-")</f>
        <v>0.43067236710061452</v>
      </c>
      <c r="I51" s="102">
        <f>IF(D51&lt;&gt;0,E51/D51,"-")</f>
        <v>0.32894820000000002</v>
      </c>
      <c r="J51" s="98">
        <f>SUBTOTAL(9,J52:J54)</f>
        <v>0</v>
      </c>
      <c r="K51" s="98">
        <f>SUBTOTAL(9,K52:K54)</f>
        <v>0</v>
      </c>
      <c r="L51" s="98">
        <f>SUBTOTAL(9,L52:L54)</f>
        <v>0</v>
      </c>
    </row>
    <row r="52" spans="1:12" ht="30" hidden="1" customHeight="1" x14ac:dyDescent="0.25">
      <c r="A52" s="70"/>
      <c r="B52" s="70"/>
      <c r="C52" s="71"/>
      <c r="D52" s="104"/>
      <c r="E52" s="104"/>
      <c r="F52" s="104"/>
      <c r="G52" s="78"/>
      <c r="H52" s="79"/>
      <c r="I52" s="79"/>
      <c r="J52" s="78"/>
      <c r="K52" s="78"/>
      <c r="L52" s="78"/>
    </row>
    <row r="53" spans="1:12" ht="15" customHeight="1" x14ac:dyDescent="0.25">
      <c r="A53" s="105" t="s">
        <v>169</v>
      </c>
      <c r="B53" s="105" t="s">
        <v>170</v>
      </c>
      <c r="C53" s="106">
        <v>76380.149999999994</v>
      </c>
      <c r="D53" s="106">
        <v>100000</v>
      </c>
      <c r="E53" s="106">
        <v>32894.82</v>
      </c>
      <c r="F53" s="106">
        <f>G53-D53</f>
        <v>-100000</v>
      </c>
      <c r="G53" s="106"/>
      <c r="H53" s="107">
        <f>IF(C53&lt;&gt;0,0/C53,"-")</f>
        <v>0</v>
      </c>
      <c r="I53" s="107">
        <f>IF(D53&lt;&gt;0,E53/D53,"-")</f>
        <v>0.32894820000000002</v>
      </c>
      <c r="J53" s="106">
        <v>0</v>
      </c>
      <c r="K53" s="108">
        <v>0</v>
      </c>
      <c r="L53" s="108">
        <v>0</v>
      </c>
    </row>
    <row r="54" spans="1:12" hidden="1" x14ac:dyDescent="0.25">
      <c r="A54" s="70"/>
      <c r="B54" s="70"/>
      <c r="C54" s="71"/>
      <c r="D54" s="106"/>
      <c r="E54" s="106"/>
      <c r="F54" s="106"/>
      <c r="G54" s="106"/>
      <c r="H54" s="107"/>
      <c r="I54" s="107"/>
      <c r="J54" s="106"/>
      <c r="K54" s="106"/>
      <c r="L54" s="106"/>
    </row>
    <row r="55" spans="1:12" ht="18" customHeight="1" x14ac:dyDescent="0.25">
      <c r="A55" s="103" t="s">
        <v>171</v>
      </c>
      <c r="B55" s="103" t="s">
        <v>172</v>
      </c>
      <c r="C55" s="98">
        <f>SUBTOTAL(9,C56:C58)</f>
        <v>1000</v>
      </c>
      <c r="D55" s="98">
        <f>SUBTOTAL(9,D56:D58)</f>
        <v>2000</v>
      </c>
      <c r="E55" s="98">
        <f>SUBTOTAL(9,E56:E58)</f>
        <v>0</v>
      </c>
      <c r="F55" s="98">
        <f>G55-D55</f>
        <v>-2000</v>
      </c>
      <c r="G55" s="98">
        <f>SUBTOTAL(9,G56:G58)</f>
        <v>0</v>
      </c>
      <c r="H55" s="102">
        <f>IF(C55&lt;&gt;0,E55/C55,"-")</f>
        <v>0</v>
      </c>
      <c r="I55" s="102">
        <f>IF(D55&lt;&gt;0,E55/D55,"-")</f>
        <v>0</v>
      </c>
      <c r="J55" s="98">
        <f>SUBTOTAL(9,J56:J58)</f>
        <v>0</v>
      </c>
      <c r="K55" s="98">
        <f>SUBTOTAL(9,K56:K58)</f>
        <v>0</v>
      </c>
      <c r="L55" s="98">
        <f>SUBTOTAL(9,L56:L58)</f>
        <v>0</v>
      </c>
    </row>
    <row r="56" spans="1:12" ht="30" hidden="1" customHeight="1" x14ac:dyDescent="0.25">
      <c r="A56" s="70"/>
      <c r="B56" s="70"/>
      <c r="C56" s="71"/>
      <c r="D56" s="104"/>
      <c r="E56" s="104"/>
      <c r="F56" s="104"/>
      <c r="G56" s="78"/>
      <c r="H56" s="79"/>
      <c r="I56" s="79"/>
      <c r="J56" s="78"/>
      <c r="K56" s="78"/>
      <c r="L56" s="78"/>
    </row>
    <row r="57" spans="1:12" ht="15" customHeight="1" x14ac:dyDescent="0.25">
      <c r="A57" s="105" t="s">
        <v>173</v>
      </c>
      <c r="B57" s="105" t="s">
        <v>172</v>
      </c>
      <c r="C57" s="106">
        <v>1000</v>
      </c>
      <c r="D57" s="106">
        <v>2000</v>
      </c>
      <c r="E57" s="106">
        <v>0</v>
      </c>
      <c r="F57" s="106">
        <f>G57-D57</f>
        <v>-2000</v>
      </c>
      <c r="G57" s="106"/>
      <c r="H57" s="107">
        <f>IF(C57&lt;&gt;0,0/C57,"-")</f>
        <v>0</v>
      </c>
      <c r="I57" s="107">
        <f>IF(D57&lt;&gt;0,E57/D57,"-")</f>
        <v>0</v>
      </c>
      <c r="J57" s="106">
        <v>0</v>
      </c>
      <c r="K57" s="108">
        <v>0</v>
      </c>
      <c r="L57" s="108">
        <v>0</v>
      </c>
    </row>
    <row r="58" spans="1:12" hidden="1" x14ac:dyDescent="0.25">
      <c r="A58" s="70"/>
      <c r="B58" s="70"/>
      <c r="C58" s="71"/>
      <c r="D58" s="106"/>
      <c r="E58" s="106"/>
      <c r="F58" s="106"/>
      <c r="G58" s="106"/>
      <c r="H58" s="107"/>
      <c r="I58" s="107"/>
      <c r="J58" s="106"/>
      <c r="K58" s="106"/>
      <c r="L58" s="106"/>
    </row>
    <row r="59" spans="1:12" ht="18" customHeight="1" x14ac:dyDescent="0.25">
      <c r="A59" s="103" t="s">
        <v>174</v>
      </c>
      <c r="B59" s="103" t="s">
        <v>175</v>
      </c>
      <c r="C59" s="98">
        <f>SUBTOTAL(9,C60:C62)</f>
        <v>12602.73</v>
      </c>
      <c r="D59" s="98">
        <f>SUBTOTAL(9,D60:D62)</f>
        <v>17000</v>
      </c>
      <c r="E59" s="98">
        <f>SUBTOTAL(9,E60:E62)</f>
        <v>5427.68</v>
      </c>
      <c r="F59" s="98">
        <f>G59-D59</f>
        <v>-17000</v>
      </c>
      <c r="G59" s="98">
        <f>SUBTOTAL(9,G60:G62)</f>
        <v>0</v>
      </c>
      <c r="H59" s="102">
        <f>IF(C59&lt;&gt;0,E59/C59,"-")</f>
        <v>0.43067494106435672</v>
      </c>
      <c r="I59" s="102">
        <f>IF(D59&lt;&gt;0,E59/D59,"-")</f>
        <v>0.3192752941176471</v>
      </c>
      <c r="J59" s="98">
        <f>SUBTOTAL(9,J60:J62)</f>
        <v>0</v>
      </c>
      <c r="K59" s="98">
        <f>SUBTOTAL(9,K60:K62)</f>
        <v>0</v>
      </c>
      <c r="L59" s="98">
        <f>SUBTOTAL(9,L60:L62)</f>
        <v>0</v>
      </c>
    </row>
    <row r="60" spans="1:12" ht="30" hidden="1" customHeight="1" x14ac:dyDescent="0.25">
      <c r="A60" s="70"/>
      <c r="B60" s="70"/>
      <c r="C60" s="71"/>
      <c r="D60" s="104"/>
      <c r="E60" s="104"/>
      <c r="F60" s="104"/>
      <c r="G60" s="78"/>
      <c r="H60" s="79"/>
      <c r="I60" s="79"/>
      <c r="J60" s="78"/>
      <c r="K60" s="78"/>
      <c r="L60" s="78"/>
    </row>
    <row r="61" spans="1:12" ht="15" customHeight="1" x14ac:dyDescent="0.25">
      <c r="A61" s="105" t="s">
        <v>176</v>
      </c>
      <c r="B61" s="105" t="s">
        <v>177</v>
      </c>
      <c r="C61" s="106">
        <v>12602.73</v>
      </c>
      <c r="D61" s="106">
        <v>17000</v>
      </c>
      <c r="E61" s="106">
        <v>5427.68</v>
      </c>
      <c r="F61" s="106">
        <f>G61-D61</f>
        <v>-17000</v>
      </c>
      <c r="G61" s="106"/>
      <c r="H61" s="107">
        <f>IF(C61&lt;&gt;0,0/C61,"-")</f>
        <v>0</v>
      </c>
      <c r="I61" s="107">
        <f>IF(D61&lt;&gt;0,E61/D61,"-")</f>
        <v>0.3192752941176471</v>
      </c>
      <c r="J61" s="106">
        <v>0</v>
      </c>
      <c r="K61" s="108">
        <v>0</v>
      </c>
      <c r="L61" s="108">
        <v>0</v>
      </c>
    </row>
    <row r="62" spans="1:12" hidden="1" x14ac:dyDescent="0.25">
      <c r="A62" s="70"/>
      <c r="B62" s="70"/>
      <c r="C62" s="71"/>
      <c r="D62" s="106"/>
      <c r="E62" s="106"/>
      <c r="F62" s="106"/>
      <c r="G62" s="106"/>
      <c r="H62" s="107"/>
      <c r="I62" s="107"/>
      <c r="J62" s="106"/>
      <c r="K62" s="106"/>
      <c r="L62" s="106"/>
    </row>
    <row r="63" spans="1:12" ht="18" customHeight="1" x14ac:dyDescent="0.25">
      <c r="A63" s="103" t="s">
        <v>178</v>
      </c>
      <c r="B63" s="103" t="s">
        <v>179</v>
      </c>
      <c r="C63" s="98">
        <f>SUBTOTAL(9,C64:C66)</f>
        <v>0</v>
      </c>
      <c r="D63" s="98">
        <f>SUBTOTAL(9,D64:D66)</f>
        <v>0</v>
      </c>
      <c r="E63" s="98">
        <f>SUBTOTAL(9,E64:E66)</f>
        <v>0</v>
      </c>
      <c r="F63" s="98">
        <f>G63-D63</f>
        <v>0</v>
      </c>
      <c r="G63" s="98">
        <f>SUBTOTAL(9,G64:G66)</f>
        <v>0</v>
      </c>
      <c r="H63" s="102" t="str">
        <f>IF(C63&lt;&gt;0,E63/C63,"-")</f>
        <v>-</v>
      </c>
      <c r="I63" s="102" t="str">
        <f>IF(D63&lt;&gt;0,E63/D63,"-")</f>
        <v>-</v>
      </c>
      <c r="J63" s="98">
        <f>SUBTOTAL(9,J64:J66)</f>
        <v>100000</v>
      </c>
      <c r="K63" s="98">
        <f>SUBTOTAL(9,K64:K66)</f>
        <v>100000</v>
      </c>
      <c r="L63" s="98">
        <f>SUBTOTAL(9,L64:L66)</f>
        <v>100000</v>
      </c>
    </row>
    <row r="64" spans="1:12" ht="30" hidden="1" customHeight="1" x14ac:dyDescent="0.25">
      <c r="A64" s="70"/>
      <c r="B64" s="70"/>
      <c r="C64" s="71"/>
      <c r="D64" s="104"/>
      <c r="E64" s="104"/>
      <c r="F64" s="104"/>
      <c r="G64" s="78"/>
      <c r="H64" s="79"/>
      <c r="I64" s="79"/>
      <c r="J64" s="78"/>
      <c r="K64" s="78"/>
      <c r="L64" s="78"/>
    </row>
    <row r="65" spans="1:12" ht="15" customHeight="1" x14ac:dyDescent="0.25">
      <c r="A65" s="105" t="s">
        <v>178</v>
      </c>
      <c r="B65" s="105" t="s">
        <v>179</v>
      </c>
      <c r="C65" s="106"/>
      <c r="D65" s="106">
        <v>0</v>
      </c>
      <c r="E65" s="106">
        <v>0</v>
      </c>
      <c r="F65" s="106">
        <f>G65-D65</f>
        <v>0</v>
      </c>
      <c r="G65" s="106"/>
      <c r="H65" s="107" t="str">
        <f>IF(C65&lt;&gt;0,0/C65,"-")</f>
        <v>-</v>
      </c>
      <c r="I65" s="107" t="str">
        <f>IF(D65&lt;&gt;0,E65/D65,"-")</f>
        <v>-</v>
      </c>
      <c r="J65" s="106">
        <v>100000</v>
      </c>
      <c r="K65" s="108">
        <v>100000</v>
      </c>
      <c r="L65" s="108">
        <v>100000</v>
      </c>
    </row>
    <row r="66" spans="1:12" hidden="1" x14ac:dyDescent="0.25">
      <c r="A66" s="70"/>
      <c r="B66" s="70"/>
      <c r="C66" s="71"/>
      <c r="D66" s="106"/>
      <c r="E66" s="106"/>
      <c r="F66" s="106"/>
      <c r="G66" s="106"/>
      <c r="H66" s="107"/>
      <c r="I66" s="107"/>
      <c r="J66" s="106"/>
      <c r="K66" s="106"/>
      <c r="L66" s="106"/>
    </row>
    <row r="67" spans="1:12" ht="18" customHeight="1" x14ac:dyDescent="0.25">
      <c r="A67" s="103" t="s">
        <v>180</v>
      </c>
      <c r="B67" s="103" t="s">
        <v>181</v>
      </c>
      <c r="C67" s="98">
        <f>SUBTOTAL(9,C68:C73)</f>
        <v>1546</v>
      </c>
      <c r="D67" s="98">
        <f>SUBTOTAL(9,D68:D73)</f>
        <v>41000</v>
      </c>
      <c r="E67" s="98">
        <f>SUBTOTAL(9,E68:E73)</f>
        <v>10950</v>
      </c>
      <c r="F67" s="98">
        <f>G67-D67</f>
        <v>-41000</v>
      </c>
      <c r="G67" s="98">
        <f>SUBTOTAL(9,G68:G73)</f>
        <v>0</v>
      </c>
      <c r="H67" s="102">
        <f>IF(C67&lt;&gt;0,E67/C67,"-")</f>
        <v>7.0827943078913327</v>
      </c>
      <c r="I67" s="102">
        <f>IF(D67&lt;&gt;0,E67/D67,"-")</f>
        <v>0.26707317073170733</v>
      </c>
      <c r="J67" s="98">
        <f>SUBTOTAL(9,J68:J73)</f>
        <v>0</v>
      </c>
      <c r="K67" s="98">
        <f>SUBTOTAL(9,K68:K73)</f>
        <v>0</v>
      </c>
      <c r="L67" s="98">
        <f>SUBTOTAL(9,L68:L73)</f>
        <v>0</v>
      </c>
    </row>
    <row r="68" spans="1:12" ht="30" hidden="1" customHeight="1" x14ac:dyDescent="0.25">
      <c r="A68" s="70"/>
      <c r="B68" s="70"/>
      <c r="C68" s="71"/>
      <c r="D68" s="104"/>
      <c r="E68" s="104"/>
      <c r="F68" s="104"/>
      <c r="G68" s="78"/>
      <c r="H68" s="79"/>
      <c r="I68" s="79"/>
      <c r="J68" s="78"/>
      <c r="K68" s="78"/>
      <c r="L68" s="78"/>
    </row>
    <row r="69" spans="1:12" ht="15" customHeight="1" x14ac:dyDescent="0.25">
      <c r="A69" s="105" t="s">
        <v>182</v>
      </c>
      <c r="B69" s="105" t="s">
        <v>183</v>
      </c>
      <c r="C69" s="106">
        <v>1546</v>
      </c>
      <c r="D69" s="106">
        <v>15000</v>
      </c>
      <c r="E69" s="106">
        <v>0</v>
      </c>
      <c r="F69" s="106">
        <f>G69-D69</f>
        <v>-15000</v>
      </c>
      <c r="G69" s="106"/>
      <c r="H69" s="107">
        <f>IF(C69&lt;&gt;0,0/C69,"-")</f>
        <v>0</v>
      </c>
      <c r="I69" s="107">
        <f>IF(D69&lt;&gt;0,E69/D69,"-")</f>
        <v>0</v>
      </c>
      <c r="J69" s="106">
        <v>0</v>
      </c>
      <c r="K69" s="108">
        <v>0</v>
      </c>
      <c r="L69" s="108">
        <v>0</v>
      </c>
    </row>
    <row r="70" spans="1:12" ht="15" customHeight="1" x14ac:dyDescent="0.25">
      <c r="A70" s="105" t="s">
        <v>184</v>
      </c>
      <c r="B70" s="105" t="s">
        <v>185</v>
      </c>
      <c r="C70" s="106">
        <v>0</v>
      </c>
      <c r="D70" s="106">
        <v>8000</v>
      </c>
      <c r="E70" s="106">
        <v>0</v>
      </c>
      <c r="F70" s="106">
        <f>G70-D70</f>
        <v>-8000</v>
      </c>
      <c r="G70" s="106"/>
      <c r="H70" s="107" t="str">
        <f>IF(C70&lt;&gt;0,0/C70,"-")</f>
        <v>-</v>
      </c>
      <c r="I70" s="107">
        <f>IF(D70&lt;&gt;0,E70/D70,"-")</f>
        <v>0</v>
      </c>
      <c r="J70" s="106">
        <v>0</v>
      </c>
      <c r="K70" s="108">
        <v>0</v>
      </c>
      <c r="L70" s="108">
        <v>0</v>
      </c>
    </row>
    <row r="71" spans="1:12" ht="15" customHeight="1" x14ac:dyDescent="0.25">
      <c r="A71" s="105" t="s">
        <v>186</v>
      </c>
      <c r="B71" s="105" t="s">
        <v>187</v>
      </c>
      <c r="C71" s="106">
        <v>0</v>
      </c>
      <c r="D71" s="106">
        <v>3000</v>
      </c>
      <c r="E71" s="106">
        <v>10950</v>
      </c>
      <c r="F71" s="106">
        <f>G71-D71</f>
        <v>-3000</v>
      </c>
      <c r="G71" s="106"/>
      <c r="H71" s="107" t="str">
        <f>IF(C71&lt;&gt;0,0/C71,"-")</f>
        <v>-</v>
      </c>
      <c r="I71" s="107">
        <f>IF(D71&lt;&gt;0,E71/D71,"-")</f>
        <v>3.65</v>
      </c>
      <c r="J71" s="106">
        <v>0</v>
      </c>
      <c r="K71" s="108">
        <v>0</v>
      </c>
      <c r="L71" s="108">
        <v>0</v>
      </c>
    </row>
    <row r="72" spans="1:12" ht="15" customHeight="1" x14ac:dyDescent="0.25">
      <c r="A72" s="105" t="s">
        <v>188</v>
      </c>
      <c r="B72" s="105" t="s">
        <v>189</v>
      </c>
      <c r="C72" s="106">
        <v>0</v>
      </c>
      <c r="D72" s="106">
        <v>15000</v>
      </c>
      <c r="E72" s="106">
        <v>0</v>
      </c>
      <c r="F72" s="106">
        <f>G72-D72</f>
        <v>-15000</v>
      </c>
      <c r="G72" s="106"/>
      <c r="H72" s="107" t="str">
        <f>IF(C72&lt;&gt;0,0/C72,"-")</f>
        <v>-</v>
      </c>
      <c r="I72" s="107">
        <f>IF(D72&lt;&gt;0,E72/D72,"-")</f>
        <v>0</v>
      </c>
      <c r="J72" s="106">
        <v>0</v>
      </c>
      <c r="K72" s="108">
        <v>0</v>
      </c>
      <c r="L72" s="108">
        <v>0</v>
      </c>
    </row>
    <row r="73" spans="1:12" hidden="1" x14ac:dyDescent="0.25">
      <c r="A73" s="70"/>
      <c r="B73" s="70"/>
      <c r="C73" s="71"/>
      <c r="D73" s="106"/>
      <c r="E73" s="106"/>
      <c r="F73" s="106"/>
      <c r="G73" s="106"/>
      <c r="H73" s="107"/>
      <c r="I73" s="107"/>
      <c r="J73" s="106"/>
      <c r="K73" s="106"/>
      <c r="L73" s="106"/>
    </row>
    <row r="74" spans="1:12" ht="18" customHeight="1" x14ac:dyDescent="0.25">
      <c r="A74" s="103" t="s">
        <v>202</v>
      </c>
      <c r="B74" s="103" t="s">
        <v>203</v>
      </c>
      <c r="C74" s="98">
        <f>SUBTOTAL(9,C75:C77)</f>
        <v>0</v>
      </c>
      <c r="D74" s="98">
        <f>SUBTOTAL(9,D75:D77)</f>
        <v>6000</v>
      </c>
      <c r="E74" s="98">
        <f>SUBTOTAL(9,E75:E77)</f>
        <v>0</v>
      </c>
      <c r="F74" s="98">
        <f>G74-D74</f>
        <v>-6000</v>
      </c>
      <c r="G74" s="98">
        <f>SUBTOTAL(9,G75:G77)</f>
        <v>0</v>
      </c>
      <c r="H74" s="102" t="str">
        <f>IF(C74&lt;&gt;0,E74/C74,"-")</f>
        <v>-</v>
      </c>
      <c r="I74" s="102">
        <f>IF(D74&lt;&gt;0,E74/D74,"-")</f>
        <v>0</v>
      </c>
      <c r="J74" s="98">
        <f>SUBTOTAL(9,J75:J77)</f>
        <v>0</v>
      </c>
      <c r="K74" s="98">
        <f>SUBTOTAL(9,K75:K77)</f>
        <v>0</v>
      </c>
      <c r="L74" s="98">
        <f>SUBTOTAL(9,L75:L77)</f>
        <v>0</v>
      </c>
    </row>
    <row r="75" spans="1:12" ht="30" hidden="1" customHeight="1" x14ac:dyDescent="0.25">
      <c r="A75" s="70"/>
      <c r="B75" s="70"/>
      <c r="C75" s="71"/>
      <c r="D75" s="104"/>
      <c r="E75" s="104"/>
      <c r="F75" s="104"/>
      <c r="G75" s="78"/>
      <c r="H75" s="79"/>
      <c r="I75" s="79"/>
      <c r="J75" s="78"/>
      <c r="K75" s="78"/>
      <c r="L75" s="78"/>
    </row>
    <row r="76" spans="1:12" ht="15" customHeight="1" x14ac:dyDescent="0.25">
      <c r="A76" s="105" t="s">
        <v>204</v>
      </c>
      <c r="B76" s="105" t="s">
        <v>205</v>
      </c>
      <c r="C76" s="106">
        <v>0</v>
      </c>
      <c r="D76" s="106">
        <v>6000</v>
      </c>
      <c r="E76" s="106">
        <v>0</v>
      </c>
      <c r="F76" s="106">
        <f>G76-D76</f>
        <v>-6000</v>
      </c>
      <c r="G76" s="106"/>
      <c r="H76" s="107" t="str">
        <f>IF(C76&lt;&gt;0,0/C76,"-")</f>
        <v>-</v>
      </c>
      <c r="I76" s="107">
        <f>IF(D76&lt;&gt;0,E76/D76,"-")</f>
        <v>0</v>
      </c>
      <c r="J76" s="106">
        <v>0</v>
      </c>
      <c r="K76" s="108">
        <v>0</v>
      </c>
      <c r="L76" s="108">
        <v>0</v>
      </c>
    </row>
    <row r="77" spans="1:12" hidden="1" x14ac:dyDescent="0.25">
      <c r="A77" s="70"/>
      <c r="B77" s="70"/>
      <c r="C77" s="71"/>
      <c r="D77" s="106"/>
      <c r="E77" s="106"/>
      <c r="F77" s="106"/>
      <c r="G77" s="106"/>
      <c r="H77" s="107"/>
      <c r="I77" s="107"/>
      <c r="J77" s="106"/>
      <c r="K77" s="106"/>
      <c r="L77" s="106"/>
    </row>
    <row r="78" spans="1:12" ht="18" customHeight="1" x14ac:dyDescent="0.25">
      <c r="A78" s="103" t="s">
        <v>222</v>
      </c>
      <c r="B78" s="103" t="s">
        <v>223</v>
      </c>
      <c r="C78" s="98">
        <f>SUBTOTAL(9,C79:C81)</f>
        <v>73990.679999999993</v>
      </c>
      <c r="D78" s="98">
        <f>SUBTOTAL(9,D79:D81)</f>
        <v>50000</v>
      </c>
      <c r="E78" s="98">
        <f>SUBTOTAL(9,E79:E81)</f>
        <v>0</v>
      </c>
      <c r="F78" s="98">
        <f>G78-D78</f>
        <v>-50000</v>
      </c>
      <c r="G78" s="98">
        <f>SUBTOTAL(9,G79:G81)</f>
        <v>0</v>
      </c>
      <c r="H78" s="102">
        <f>IF(C78&lt;&gt;0,E78/C78,"-")</f>
        <v>0</v>
      </c>
      <c r="I78" s="102">
        <f>IF(D78&lt;&gt;0,E78/D78,"-")</f>
        <v>0</v>
      </c>
      <c r="J78" s="98">
        <f>SUBTOTAL(9,J79:J81)</f>
        <v>0</v>
      </c>
      <c r="K78" s="98">
        <f>SUBTOTAL(9,K79:K81)</f>
        <v>0</v>
      </c>
      <c r="L78" s="98">
        <f>SUBTOTAL(9,L79:L81)</f>
        <v>0</v>
      </c>
    </row>
    <row r="79" spans="1:12" ht="30" hidden="1" customHeight="1" x14ac:dyDescent="0.25">
      <c r="A79" s="70"/>
      <c r="B79" s="70"/>
      <c r="C79" s="71"/>
      <c r="D79" s="104"/>
      <c r="E79" s="104"/>
      <c r="F79" s="104"/>
      <c r="G79" s="78"/>
      <c r="H79" s="79"/>
      <c r="I79" s="79"/>
      <c r="J79" s="78"/>
      <c r="K79" s="78"/>
      <c r="L79" s="78"/>
    </row>
    <row r="80" spans="1:12" ht="15" customHeight="1" x14ac:dyDescent="0.25">
      <c r="A80" s="105" t="s">
        <v>224</v>
      </c>
      <c r="B80" s="105" t="s">
        <v>225</v>
      </c>
      <c r="C80" s="106">
        <v>73990.679999999993</v>
      </c>
      <c r="D80" s="106">
        <v>50000</v>
      </c>
      <c r="E80" s="106">
        <v>0</v>
      </c>
      <c r="F80" s="106">
        <f>G80-D80</f>
        <v>-50000</v>
      </c>
      <c r="G80" s="106"/>
      <c r="H80" s="107">
        <f>IF(C80&lt;&gt;0,0/C80,"-")</f>
        <v>0</v>
      </c>
      <c r="I80" s="107">
        <f>IF(D80&lt;&gt;0,E80/D80,"-")</f>
        <v>0</v>
      </c>
      <c r="J80" s="106">
        <v>0</v>
      </c>
      <c r="K80" s="108">
        <v>0</v>
      </c>
      <c r="L80" s="108">
        <v>0</v>
      </c>
    </row>
    <row r="81" spans="1:12" hidden="1" x14ac:dyDescent="0.25">
      <c r="A81" s="70"/>
      <c r="B81" s="70"/>
      <c r="C81" s="71"/>
      <c r="D81" s="106"/>
      <c r="E81" s="106"/>
      <c r="F81" s="106"/>
      <c r="G81" s="106"/>
      <c r="H81" s="107"/>
      <c r="I81" s="107"/>
      <c r="J81" s="106"/>
      <c r="K81" s="106"/>
      <c r="L81" s="106"/>
    </row>
    <row r="82" spans="1:12" hidden="1" x14ac:dyDescent="0.25">
      <c r="A82" s="70"/>
      <c r="B82" s="70"/>
      <c r="C82" s="71"/>
      <c r="D82" s="71"/>
      <c r="E82" s="71"/>
      <c r="F82" s="71"/>
      <c r="G82" s="78"/>
      <c r="H82" s="79"/>
      <c r="I82" s="79"/>
      <c r="J82" s="78"/>
      <c r="K82" s="78"/>
      <c r="L82" s="78"/>
    </row>
    <row r="83" spans="1:12" ht="20.100000000000001" hidden="1" customHeight="1" x14ac:dyDescent="0.25">
      <c r="A83" s="70"/>
      <c r="B83" s="70"/>
      <c r="C83" s="71"/>
      <c r="D83" s="71"/>
      <c r="E83" s="71"/>
      <c r="F83" s="71"/>
      <c r="G83" s="78"/>
      <c r="H83" s="79"/>
      <c r="I83" s="79"/>
      <c r="J83" s="78"/>
      <c r="K83" s="78"/>
      <c r="L83" s="78"/>
    </row>
    <row r="84" spans="1:12" ht="20.100000000000001" hidden="1" customHeight="1" x14ac:dyDescent="0.25">
      <c r="A84" s="70"/>
      <c r="B84" s="70"/>
      <c r="C84" s="71"/>
      <c r="D84" s="71"/>
      <c r="E84" s="71"/>
      <c r="F84" s="71"/>
      <c r="G84" s="78"/>
      <c r="H84" s="79"/>
      <c r="I84" s="79"/>
      <c r="J84" s="78"/>
      <c r="K84" s="78"/>
      <c r="L84" s="78"/>
    </row>
    <row r="85" spans="1:12" ht="18" customHeight="1" x14ac:dyDescent="0.25">
      <c r="A85" s="92" t="s">
        <v>404</v>
      </c>
      <c r="B85" s="92" t="s">
        <v>405</v>
      </c>
      <c r="C85" s="93">
        <f>SUBTOTAL(9,C86:C101)</f>
        <v>16950</v>
      </c>
      <c r="D85" s="93">
        <f>SUBTOTAL(9,D86:D101)</f>
        <v>20000</v>
      </c>
      <c r="E85" s="93">
        <f>SUBTOTAL(9,E86:E101)</f>
        <v>0</v>
      </c>
      <c r="F85" s="93">
        <f>G85-D85</f>
        <v>-20000</v>
      </c>
      <c r="G85" s="93">
        <f>SUBTOTAL(9,G86:G101)</f>
        <v>0</v>
      </c>
      <c r="H85" s="94">
        <f>IF(C85&lt;&gt;0,E85/C85,"-")</f>
        <v>0</v>
      </c>
      <c r="I85" s="94">
        <f>IF(D85&lt;&gt;0,E85/D85,"-")</f>
        <v>0</v>
      </c>
      <c r="J85" s="93">
        <f>SUBTOTAL(9,J86:J101)</f>
        <v>20000</v>
      </c>
      <c r="K85" s="93">
        <f>SUBTOTAL(9,K86:K101)</f>
        <v>20000</v>
      </c>
      <c r="L85" s="93">
        <f>SUBTOTAL(9,L86:L101)</f>
        <v>20000</v>
      </c>
    </row>
    <row r="86" spans="1:12" ht="30" hidden="1" customHeight="1" x14ac:dyDescent="0.25">
      <c r="A86" s="70"/>
      <c r="B86" s="70"/>
      <c r="C86" s="71"/>
      <c r="D86" s="6"/>
      <c r="E86" s="6"/>
      <c r="F86" s="6"/>
      <c r="G86" s="78"/>
      <c r="H86" s="79"/>
      <c r="I86" s="79"/>
      <c r="J86" s="78"/>
      <c r="K86" s="78"/>
      <c r="L86" s="78"/>
    </row>
    <row r="87" spans="1:12" ht="18" customHeight="1" x14ac:dyDescent="0.25">
      <c r="A87" s="95" t="s">
        <v>374</v>
      </c>
      <c r="B87" s="95" t="s">
        <v>375</v>
      </c>
      <c r="C87" s="96">
        <f>SUBTOTAL(9,C88:C100)</f>
        <v>16950</v>
      </c>
      <c r="D87" s="96">
        <f>SUBTOTAL(9,D88:D100)</f>
        <v>20000</v>
      </c>
      <c r="E87" s="96">
        <f>SUBTOTAL(9,E88:E100)</f>
        <v>0</v>
      </c>
      <c r="F87" s="96">
        <f>G87-D87</f>
        <v>-20000</v>
      </c>
      <c r="G87" s="96">
        <f>SUBTOTAL(9,G88:G100)</f>
        <v>0</v>
      </c>
      <c r="H87" s="97">
        <f>IF(C87&lt;&gt;0,E87/C87,"-")</f>
        <v>0</v>
      </c>
      <c r="I87" s="97">
        <f>IF(D87&lt;&gt;0,E87/D87,"-")</f>
        <v>0</v>
      </c>
      <c r="J87" s="96">
        <f>SUBTOTAL(9,J88:J100)</f>
        <v>20000</v>
      </c>
      <c r="K87" s="96">
        <f>SUBTOTAL(9,K88:K100)</f>
        <v>20000</v>
      </c>
      <c r="L87" s="96">
        <f>SUBTOTAL(9,L88:L100)</f>
        <v>20000</v>
      </c>
    </row>
    <row r="88" spans="1:12" ht="30" hidden="1" customHeight="1" x14ac:dyDescent="0.25">
      <c r="A88" s="70"/>
      <c r="B88" s="70"/>
      <c r="C88" s="71"/>
      <c r="D88" s="98"/>
      <c r="E88" s="98"/>
      <c r="F88" s="98"/>
      <c r="G88" s="78"/>
      <c r="H88" s="79"/>
      <c r="I88" s="79"/>
      <c r="J88" s="78"/>
      <c r="K88" s="78"/>
      <c r="L88" s="78"/>
    </row>
    <row r="89" spans="1:12" ht="18" customHeight="1" x14ac:dyDescent="0.25">
      <c r="A89" s="99" t="s">
        <v>13</v>
      </c>
      <c r="B89" s="99" t="s">
        <v>20</v>
      </c>
      <c r="C89" s="100">
        <f>SUBTOTAL(9,C90:C99)</f>
        <v>16950</v>
      </c>
      <c r="D89" s="100">
        <f>SUBTOTAL(9,D90:D99)</f>
        <v>20000</v>
      </c>
      <c r="E89" s="100">
        <f>SUBTOTAL(9,E90:E99)</f>
        <v>0</v>
      </c>
      <c r="F89" s="100">
        <f>G89-D89</f>
        <v>-20000</v>
      </c>
      <c r="G89" s="100">
        <f>SUBTOTAL(9,G90:G99)</f>
        <v>0</v>
      </c>
      <c r="H89" s="101">
        <f>IF(C89&lt;&gt;0,E89/C89,"-")</f>
        <v>0</v>
      </c>
      <c r="I89" s="101">
        <f>IF(D89&lt;&gt;0,E89/D89,"-")</f>
        <v>0</v>
      </c>
      <c r="J89" s="100">
        <f>SUBTOTAL(9,J90:J99)</f>
        <v>20000</v>
      </c>
      <c r="K89" s="100">
        <f>SUBTOTAL(9,K90:K99)</f>
        <v>20000</v>
      </c>
      <c r="L89" s="100">
        <f>SUBTOTAL(9,L90:L99)</f>
        <v>20000</v>
      </c>
    </row>
    <row r="90" spans="1:12" ht="22.5" hidden="1" customHeight="1" x14ac:dyDescent="0.25">
      <c r="A90" s="70"/>
      <c r="B90" s="70"/>
      <c r="C90" s="71"/>
      <c r="D90" s="98"/>
      <c r="E90" s="98"/>
      <c r="F90" s="98"/>
      <c r="G90" s="98"/>
      <c r="H90" s="102"/>
      <c r="I90" s="102"/>
      <c r="J90" s="98"/>
      <c r="K90" s="98"/>
      <c r="L90" s="98"/>
    </row>
    <row r="91" spans="1:12" ht="18" customHeight="1" x14ac:dyDescent="0.25">
      <c r="A91" s="103" t="s">
        <v>276</v>
      </c>
      <c r="B91" s="103" t="s">
        <v>277</v>
      </c>
      <c r="C91" s="98">
        <f>SUBTOTAL(9,C92:C94)</f>
        <v>0</v>
      </c>
      <c r="D91" s="98">
        <f>SUBTOTAL(9,D92:D94)</f>
        <v>0</v>
      </c>
      <c r="E91" s="98">
        <f>SUBTOTAL(9,E92:E94)</f>
        <v>0</v>
      </c>
      <c r="F91" s="98">
        <f>G91-D91</f>
        <v>0</v>
      </c>
      <c r="G91" s="98">
        <f>SUBTOTAL(9,G92:G94)</f>
        <v>0</v>
      </c>
      <c r="H91" s="102" t="str">
        <f>IF(C91&lt;&gt;0,E91/C91,"-")</f>
        <v>-</v>
      </c>
      <c r="I91" s="102" t="str">
        <f>IF(D91&lt;&gt;0,E91/D91,"-")</f>
        <v>-</v>
      </c>
      <c r="J91" s="98">
        <f>SUBTOTAL(9,J92:J94)</f>
        <v>20000</v>
      </c>
      <c r="K91" s="98">
        <f>SUBTOTAL(9,K92:K94)</f>
        <v>20000</v>
      </c>
      <c r="L91" s="98">
        <f>SUBTOTAL(9,L92:L94)</f>
        <v>20000</v>
      </c>
    </row>
    <row r="92" spans="1:12" ht="30" hidden="1" customHeight="1" x14ac:dyDescent="0.25">
      <c r="A92" s="70"/>
      <c r="B92" s="70"/>
      <c r="C92" s="71"/>
      <c r="D92" s="104"/>
      <c r="E92" s="104"/>
      <c r="F92" s="104"/>
      <c r="G92" s="78"/>
      <c r="H92" s="79"/>
      <c r="I92" s="79"/>
      <c r="J92" s="78"/>
      <c r="K92" s="78"/>
      <c r="L92" s="78"/>
    </row>
    <row r="93" spans="1:12" ht="15" customHeight="1" x14ac:dyDescent="0.25">
      <c r="A93" s="105" t="s">
        <v>276</v>
      </c>
      <c r="B93" s="105" t="s">
        <v>277</v>
      </c>
      <c r="C93" s="106"/>
      <c r="D93" s="106">
        <v>0</v>
      </c>
      <c r="E93" s="106">
        <v>0</v>
      </c>
      <c r="F93" s="106">
        <f>G93-D93</f>
        <v>0</v>
      </c>
      <c r="G93" s="106"/>
      <c r="H93" s="107" t="str">
        <f>IF(C93&lt;&gt;0,0/C93,"-")</f>
        <v>-</v>
      </c>
      <c r="I93" s="107" t="str">
        <f>IF(D93&lt;&gt;0,E93/D93,"-")</f>
        <v>-</v>
      </c>
      <c r="J93" s="106">
        <v>20000</v>
      </c>
      <c r="K93" s="108">
        <v>20000</v>
      </c>
      <c r="L93" s="108">
        <v>20000</v>
      </c>
    </row>
    <row r="94" spans="1:12" hidden="1" x14ac:dyDescent="0.25">
      <c r="A94" s="70"/>
      <c r="B94" s="70"/>
      <c r="C94" s="71"/>
      <c r="D94" s="106"/>
      <c r="E94" s="106"/>
      <c r="F94" s="106"/>
      <c r="G94" s="106"/>
      <c r="H94" s="107"/>
      <c r="I94" s="107"/>
      <c r="J94" s="106"/>
      <c r="K94" s="106"/>
      <c r="L94" s="106"/>
    </row>
    <row r="95" spans="1:12" ht="18" customHeight="1" x14ac:dyDescent="0.25">
      <c r="A95" s="103" t="s">
        <v>278</v>
      </c>
      <c r="B95" s="103" t="s">
        <v>279</v>
      </c>
      <c r="C95" s="98">
        <f>SUBTOTAL(9,C96:C98)</f>
        <v>16950</v>
      </c>
      <c r="D95" s="98">
        <f>SUBTOTAL(9,D96:D98)</f>
        <v>20000</v>
      </c>
      <c r="E95" s="98">
        <f>SUBTOTAL(9,E96:E98)</f>
        <v>0</v>
      </c>
      <c r="F95" s="98">
        <f>G95-D95</f>
        <v>-20000</v>
      </c>
      <c r="G95" s="98">
        <f>SUBTOTAL(9,G96:G98)</f>
        <v>0</v>
      </c>
      <c r="H95" s="102">
        <f>IF(C95&lt;&gt;0,E95/C95,"-")</f>
        <v>0</v>
      </c>
      <c r="I95" s="102">
        <f>IF(D95&lt;&gt;0,E95/D95,"-")</f>
        <v>0</v>
      </c>
      <c r="J95" s="98">
        <f>SUBTOTAL(9,J96:J98)</f>
        <v>0</v>
      </c>
      <c r="K95" s="98">
        <f>SUBTOTAL(9,K96:K98)</f>
        <v>0</v>
      </c>
      <c r="L95" s="98">
        <f>SUBTOTAL(9,L96:L98)</f>
        <v>0</v>
      </c>
    </row>
    <row r="96" spans="1:12" ht="30" hidden="1" customHeight="1" x14ac:dyDescent="0.25">
      <c r="A96" s="70"/>
      <c r="B96" s="70"/>
      <c r="C96" s="71"/>
      <c r="D96" s="104"/>
      <c r="E96" s="104"/>
      <c r="F96" s="104"/>
      <c r="G96" s="78"/>
      <c r="H96" s="79"/>
      <c r="I96" s="79"/>
      <c r="J96" s="78"/>
      <c r="K96" s="78"/>
      <c r="L96" s="78"/>
    </row>
    <row r="97" spans="1:12" ht="15" customHeight="1" x14ac:dyDescent="0.25">
      <c r="A97" s="105" t="s">
        <v>280</v>
      </c>
      <c r="B97" s="105" t="s">
        <v>281</v>
      </c>
      <c r="C97" s="106">
        <v>16950</v>
      </c>
      <c r="D97" s="106">
        <v>20000</v>
      </c>
      <c r="E97" s="106">
        <v>0</v>
      </c>
      <c r="F97" s="106">
        <f>G97-D97</f>
        <v>-20000</v>
      </c>
      <c r="G97" s="106"/>
      <c r="H97" s="107">
        <f>IF(C97&lt;&gt;0,0/C97,"-")</f>
        <v>0</v>
      </c>
      <c r="I97" s="107">
        <f>IF(D97&lt;&gt;0,E97/D97,"-")</f>
        <v>0</v>
      </c>
      <c r="J97" s="106">
        <v>0</v>
      </c>
      <c r="K97" s="108">
        <v>0</v>
      </c>
      <c r="L97" s="108">
        <v>0</v>
      </c>
    </row>
    <row r="98" spans="1:12" hidden="1" x14ac:dyDescent="0.25">
      <c r="A98" s="70"/>
      <c r="B98" s="70"/>
      <c r="C98" s="71"/>
      <c r="D98" s="106"/>
      <c r="E98" s="106"/>
      <c r="F98" s="106"/>
      <c r="G98" s="106"/>
      <c r="H98" s="107"/>
      <c r="I98" s="107"/>
      <c r="J98" s="106"/>
      <c r="K98" s="106"/>
      <c r="L98" s="106"/>
    </row>
    <row r="99" spans="1:12" hidden="1" x14ac:dyDescent="0.25">
      <c r="A99" s="70"/>
      <c r="B99" s="70"/>
      <c r="C99" s="71"/>
      <c r="D99" s="71"/>
      <c r="E99" s="71"/>
      <c r="F99" s="71"/>
      <c r="G99" s="78"/>
      <c r="H99" s="79"/>
      <c r="I99" s="79"/>
      <c r="J99" s="78"/>
      <c r="K99" s="78"/>
      <c r="L99" s="78"/>
    </row>
    <row r="100" spans="1:12" ht="20.100000000000001" hidden="1" customHeight="1" x14ac:dyDescent="0.25">
      <c r="A100" s="70"/>
      <c r="B100" s="70"/>
      <c r="C100" s="71"/>
      <c r="D100" s="71"/>
      <c r="E100" s="71"/>
      <c r="F100" s="71"/>
      <c r="G100" s="78"/>
      <c r="H100" s="79"/>
      <c r="I100" s="79"/>
      <c r="J100" s="78"/>
      <c r="K100" s="78"/>
      <c r="L100" s="78"/>
    </row>
    <row r="101" spans="1:12" ht="20.100000000000001" hidden="1" customHeight="1" x14ac:dyDescent="0.25">
      <c r="A101" s="70"/>
      <c r="B101" s="70"/>
      <c r="C101" s="71"/>
      <c r="D101" s="71"/>
      <c r="E101" s="71"/>
      <c r="F101" s="71"/>
      <c r="G101" s="78"/>
      <c r="H101" s="79"/>
      <c r="I101" s="79"/>
      <c r="J101" s="78"/>
      <c r="K101" s="78"/>
      <c r="L101" s="78"/>
    </row>
    <row r="102" spans="1:12" ht="20.100000000000001" hidden="1" customHeight="1" x14ac:dyDescent="0.25">
      <c r="A102" s="70"/>
      <c r="B102" s="70"/>
      <c r="C102" s="71"/>
      <c r="D102" s="71"/>
      <c r="E102" s="71"/>
      <c r="F102" s="71"/>
      <c r="G102" s="78"/>
      <c r="H102" s="79"/>
      <c r="I102" s="79"/>
      <c r="J102" s="78"/>
      <c r="K102" s="78"/>
      <c r="L102" s="78"/>
    </row>
    <row r="103" spans="1:12" ht="20.100000000000001" hidden="1" customHeight="1" x14ac:dyDescent="0.25">
      <c r="A103" s="70"/>
      <c r="B103" s="70"/>
      <c r="C103" s="71"/>
      <c r="D103" s="71"/>
      <c r="E103" s="71"/>
      <c r="F103" s="71"/>
      <c r="G103" s="78"/>
      <c r="H103" s="79"/>
      <c r="I103" s="79"/>
      <c r="J103" s="78"/>
      <c r="K103" s="78"/>
      <c r="L103" s="78"/>
    </row>
    <row r="104" spans="1:12" ht="20.100000000000001" hidden="1" customHeight="1" x14ac:dyDescent="0.25">
      <c r="A104" s="70"/>
      <c r="B104" s="70"/>
      <c r="C104" s="71"/>
      <c r="D104" s="71"/>
      <c r="E104" s="71"/>
      <c r="F104" s="71"/>
      <c r="G104" s="78"/>
      <c r="H104" s="79"/>
      <c r="I104" s="79"/>
      <c r="J104" s="78"/>
      <c r="K104" s="78"/>
      <c r="L104" s="78"/>
    </row>
    <row r="105" spans="1:12" hidden="1" x14ac:dyDescent="0.25">
      <c r="A105" s="70"/>
      <c r="B105" s="70"/>
      <c r="C105" s="71"/>
      <c r="D105" s="71"/>
      <c r="E105" s="71"/>
      <c r="F105" s="71"/>
      <c r="G105" s="78"/>
      <c r="H105" s="79"/>
      <c r="I105" s="79"/>
      <c r="J105" s="78"/>
      <c r="K105" s="78"/>
      <c r="L105" s="78"/>
    </row>
    <row r="106" spans="1:12" s="4" customFormat="1" ht="18" customHeight="1" x14ac:dyDescent="0.25">
      <c r="A106" s="76" t="s">
        <v>395</v>
      </c>
      <c r="B106" s="76" t="s">
        <v>396</v>
      </c>
      <c r="C106" s="68">
        <f>SUBTOTAL(9,C107:C1673)</f>
        <v>4670879.959999999</v>
      </c>
      <c r="D106" s="68">
        <f>SUBTOTAL(9,D107:D1673)</f>
        <v>107902459</v>
      </c>
      <c r="E106" s="68">
        <f>SUBTOTAL(9,E107:E1673)</f>
        <v>3301283.4300000006</v>
      </c>
      <c r="F106" s="68">
        <f>G106-D106</f>
        <v>-107902459</v>
      </c>
      <c r="G106" s="68">
        <f>SUBTOTAL(9,G107:G1673)</f>
        <v>0</v>
      </c>
      <c r="H106" s="69">
        <f>IF(C106&lt;&gt;0,E106/C106,"-")</f>
        <v>0.70677976275802246</v>
      </c>
      <c r="I106" s="69">
        <f>IF(D106&lt;&gt;0,E106/D106,"-")</f>
        <v>3.05950713319703E-2</v>
      </c>
      <c r="J106" s="68">
        <f>SUBTOTAL(9,J107:J1673)</f>
        <v>9112545</v>
      </c>
      <c r="K106" s="68">
        <f>SUBTOTAL(9,K107:K1673)</f>
        <v>6595000</v>
      </c>
      <c r="L106" s="68">
        <f>SUBTOTAL(9,L107:L1673)</f>
        <v>7995000</v>
      </c>
    </row>
    <row r="107" spans="1:12" ht="30" hidden="1" customHeight="1" x14ac:dyDescent="0.3">
      <c r="A107" s="77"/>
      <c r="B107" s="77"/>
      <c r="C107" s="64"/>
      <c r="D107" s="64"/>
      <c r="E107" s="64"/>
      <c r="F107" s="64"/>
      <c r="G107" s="78"/>
      <c r="H107" s="79"/>
      <c r="I107" s="79"/>
      <c r="J107" s="78"/>
      <c r="K107" s="78"/>
      <c r="L107" s="78"/>
    </row>
    <row r="108" spans="1:12" s="4" customFormat="1" ht="18" customHeight="1" x14ac:dyDescent="0.25">
      <c r="A108" s="80" t="s">
        <v>397</v>
      </c>
      <c r="B108" s="80" t="s">
        <v>398</v>
      </c>
      <c r="C108" s="81">
        <f>SUBTOTAL(9,C109:C1672)</f>
        <v>4670879.959999999</v>
      </c>
      <c r="D108" s="81">
        <f>SUBTOTAL(9,D109:D1672)</f>
        <v>107902459</v>
      </c>
      <c r="E108" s="81">
        <f>SUBTOTAL(9,E109:E1672)</f>
        <v>3301283.4300000006</v>
      </c>
      <c r="F108" s="81">
        <f>G108-D108</f>
        <v>-107902459</v>
      </c>
      <c r="G108" s="81">
        <f>SUBTOTAL(9,G109:G1672)</f>
        <v>0</v>
      </c>
      <c r="H108" s="82">
        <f>IF(C108&lt;&gt;0,E108/C108,"-")</f>
        <v>0.70677976275802246</v>
      </c>
      <c r="I108" s="82">
        <f>IF(D108&lt;&gt;0,E108/D108,"-")</f>
        <v>3.05950713319703E-2</v>
      </c>
      <c r="J108" s="81">
        <f>SUBTOTAL(9,J109:J1672)</f>
        <v>9112545</v>
      </c>
      <c r="K108" s="81">
        <f>SUBTOTAL(9,K109:K1672)</f>
        <v>6595000</v>
      </c>
      <c r="L108" s="81">
        <f>SUBTOTAL(9,L109:L1672)</f>
        <v>7995000</v>
      </c>
    </row>
    <row r="109" spans="1:12" ht="30" hidden="1" customHeight="1" x14ac:dyDescent="0.25">
      <c r="A109" s="70"/>
      <c r="B109" s="57"/>
      <c r="C109" s="83"/>
      <c r="D109" s="83"/>
      <c r="E109" s="83"/>
      <c r="F109" s="83"/>
      <c r="G109" s="78"/>
      <c r="H109" s="79"/>
      <c r="I109" s="79"/>
      <c r="J109" s="78"/>
      <c r="K109" s="78"/>
      <c r="L109" s="78"/>
    </row>
    <row r="110" spans="1:12" s="4" customFormat="1" ht="18" customHeight="1" x14ac:dyDescent="0.25">
      <c r="A110" s="84" t="s">
        <v>406</v>
      </c>
      <c r="B110" s="84" t="s">
        <v>407</v>
      </c>
      <c r="C110" s="85">
        <f>SUBTOTAL(9,C111:C487)</f>
        <v>2768217.1500000004</v>
      </c>
      <c r="D110" s="85">
        <f>SUBTOTAL(9,D111:D487)</f>
        <v>94266798</v>
      </c>
      <c r="E110" s="85">
        <f>SUBTOTAL(9,E111:E487)</f>
        <v>980158.63000000024</v>
      </c>
      <c r="F110" s="85">
        <f>G110-D110</f>
        <v>-94266798</v>
      </c>
      <c r="G110" s="85">
        <f>SUBTOTAL(9,G111:G487)</f>
        <v>0</v>
      </c>
      <c r="H110" s="86">
        <f>IF(C110&lt;&gt;0,E110/C110,"-")</f>
        <v>0.35407577400494039</v>
      </c>
      <c r="I110" s="86">
        <f>IF(D110&lt;&gt;0,E110/D110,"-")</f>
        <v>1.0397707897111348E-2</v>
      </c>
      <c r="J110" s="85">
        <f>SUBTOTAL(9,J111:J487)</f>
        <v>2300000</v>
      </c>
      <c r="K110" s="85">
        <f>SUBTOTAL(9,K111:K487)</f>
        <v>2300000</v>
      </c>
      <c r="L110" s="85">
        <f>SUBTOTAL(9,L111:L487)</f>
        <v>2300000</v>
      </c>
    </row>
    <row r="111" spans="1:12" ht="30" hidden="1" customHeight="1" x14ac:dyDescent="0.25">
      <c r="A111" s="70"/>
      <c r="B111" s="70"/>
      <c r="C111" s="71"/>
      <c r="D111" s="87"/>
      <c r="E111" s="87"/>
      <c r="F111" s="87"/>
      <c r="G111" s="78"/>
      <c r="H111" s="79"/>
      <c r="I111" s="79"/>
      <c r="J111" s="78"/>
      <c r="K111" s="78"/>
      <c r="L111" s="78"/>
    </row>
    <row r="112" spans="1:12" ht="18" customHeight="1" x14ac:dyDescent="0.25">
      <c r="A112" s="88" t="s">
        <v>326</v>
      </c>
      <c r="B112" s="88" t="s">
        <v>327</v>
      </c>
      <c r="C112" s="89">
        <f>SUBTOTAL(9,C113:C256)</f>
        <v>2281695.6</v>
      </c>
      <c r="D112" s="89">
        <f>SUBTOTAL(9,D113:D256)</f>
        <v>2133000</v>
      </c>
      <c r="E112" s="89">
        <f>SUBTOTAL(9,E113:E256)</f>
        <v>915610.25000000023</v>
      </c>
      <c r="F112" s="89">
        <f>G112-D112</f>
        <v>-2133000</v>
      </c>
      <c r="G112" s="89">
        <f>SUBTOTAL(9,G113:G256)</f>
        <v>0</v>
      </c>
      <c r="H112" s="90">
        <f>IF(C112&lt;&gt;0,E112/C112,"-")</f>
        <v>0.40128501365388097</v>
      </c>
      <c r="I112" s="90">
        <f>IF(D112&lt;&gt;0,E112/D112,"-")</f>
        <v>0.42925937646507278</v>
      </c>
      <c r="J112" s="89">
        <f>SUBTOTAL(9,J113:J256)</f>
        <v>2115000</v>
      </c>
      <c r="K112" s="89">
        <f>SUBTOTAL(9,K113:K256)</f>
        <v>2115000</v>
      </c>
      <c r="L112" s="89">
        <f>SUBTOTAL(9,L113:L256)</f>
        <v>2115000</v>
      </c>
    </row>
    <row r="113" spans="1:12" ht="30" hidden="1" customHeight="1" x14ac:dyDescent="0.25">
      <c r="A113" s="70"/>
      <c r="B113" s="70"/>
      <c r="C113" s="71"/>
      <c r="D113" s="91"/>
      <c r="E113" s="91"/>
      <c r="F113" s="91"/>
      <c r="G113" s="78"/>
      <c r="H113" s="79"/>
      <c r="I113" s="79"/>
      <c r="J113" s="78"/>
      <c r="K113" s="78"/>
      <c r="L113" s="78"/>
    </row>
    <row r="114" spans="1:12" ht="18" customHeight="1" x14ac:dyDescent="0.25">
      <c r="A114" s="92" t="s">
        <v>408</v>
      </c>
      <c r="B114" s="92" t="s">
        <v>409</v>
      </c>
      <c r="C114" s="93">
        <f>SUBTOTAL(9,C115:C255)</f>
        <v>2281695.6</v>
      </c>
      <c r="D114" s="93">
        <f>SUBTOTAL(9,D115:D255)</f>
        <v>2133000</v>
      </c>
      <c r="E114" s="93">
        <f>SUBTOTAL(9,E115:E255)</f>
        <v>915610.25000000023</v>
      </c>
      <c r="F114" s="93">
        <f>G114-D114</f>
        <v>-2133000</v>
      </c>
      <c r="G114" s="93">
        <f>SUBTOTAL(9,G115:G255)</f>
        <v>0</v>
      </c>
      <c r="H114" s="94">
        <f>IF(C114&lt;&gt;0,E114/C114,"-")</f>
        <v>0.40128501365388097</v>
      </c>
      <c r="I114" s="94">
        <f>IF(D114&lt;&gt;0,E114/D114,"-")</f>
        <v>0.42925937646507278</v>
      </c>
      <c r="J114" s="93">
        <f>SUBTOTAL(9,J115:J255)</f>
        <v>2115000</v>
      </c>
      <c r="K114" s="93">
        <f>SUBTOTAL(9,K115:K255)</f>
        <v>2115000</v>
      </c>
      <c r="L114" s="93">
        <f>SUBTOTAL(9,L115:L255)</f>
        <v>2115000</v>
      </c>
    </row>
    <row r="115" spans="1:12" ht="30" hidden="1" customHeight="1" x14ac:dyDescent="0.25">
      <c r="A115" s="70"/>
      <c r="B115" s="70"/>
      <c r="C115" s="71"/>
      <c r="D115" s="6"/>
      <c r="E115" s="6"/>
      <c r="F115" s="6"/>
      <c r="G115" s="78"/>
      <c r="H115" s="79"/>
      <c r="I115" s="79"/>
      <c r="J115" s="78"/>
      <c r="K115" s="78"/>
      <c r="L115" s="78"/>
    </row>
    <row r="116" spans="1:12" ht="18" customHeight="1" x14ac:dyDescent="0.25">
      <c r="A116" s="95" t="s">
        <v>374</v>
      </c>
      <c r="B116" s="95" t="s">
        <v>375</v>
      </c>
      <c r="C116" s="96">
        <f>SUBTOTAL(9,C117:C227)</f>
        <v>2281695.6</v>
      </c>
      <c r="D116" s="96">
        <f>SUBTOTAL(9,D117:D227)</f>
        <v>2013000</v>
      </c>
      <c r="E116" s="96">
        <f>SUBTOTAL(9,E117:E227)</f>
        <v>902237.9600000002</v>
      </c>
      <c r="F116" s="96">
        <f>G116-D116</f>
        <v>-2013000</v>
      </c>
      <c r="G116" s="96">
        <f>SUBTOTAL(9,G117:G227)</f>
        <v>0</v>
      </c>
      <c r="H116" s="97">
        <f>IF(C116&lt;&gt;0,E116/C116,"-")</f>
        <v>0.39542433267610289</v>
      </c>
      <c r="I116" s="97">
        <f>IF(D116&lt;&gt;0,E116/D116,"-")</f>
        <v>0.44820564331843032</v>
      </c>
      <c r="J116" s="96">
        <f>SUBTOTAL(9,J117:J227)</f>
        <v>2115000</v>
      </c>
      <c r="K116" s="96">
        <f>SUBTOTAL(9,K117:K227)</f>
        <v>2115000</v>
      </c>
      <c r="L116" s="96">
        <f>SUBTOTAL(9,L117:L227)</f>
        <v>2115000</v>
      </c>
    </row>
    <row r="117" spans="1:12" ht="30" hidden="1" customHeight="1" x14ac:dyDescent="0.25">
      <c r="A117" s="70"/>
      <c r="B117" s="70"/>
      <c r="C117" s="71"/>
      <c r="D117" s="98"/>
      <c r="E117" s="98"/>
      <c r="F117" s="98"/>
      <c r="G117" s="78"/>
      <c r="H117" s="79"/>
      <c r="I117" s="79"/>
      <c r="J117" s="78"/>
      <c r="K117" s="78"/>
      <c r="L117" s="78"/>
    </row>
    <row r="118" spans="1:12" ht="18" customHeight="1" x14ac:dyDescent="0.25">
      <c r="A118" s="99" t="s">
        <v>13</v>
      </c>
      <c r="B118" s="99" t="s">
        <v>20</v>
      </c>
      <c r="C118" s="100">
        <f>SUBTOTAL(9,C119:C197)</f>
        <v>2106873.35</v>
      </c>
      <c r="D118" s="100">
        <f>SUBTOTAL(9,D119:D197)</f>
        <v>1965000</v>
      </c>
      <c r="E118" s="100">
        <f>SUBTOTAL(9,E119:E197)</f>
        <v>889688.57000000018</v>
      </c>
      <c r="F118" s="100">
        <f>G118-D118</f>
        <v>-1965000</v>
      </c>
      <c r="G118" s="100">
        <f>SUBTOTAL(9,G119:G197)</f>
        <v>0</v>
      </c>
      <c r="H118" s="101">
        <f>IF(C118&lt;&gt;0,E118/C118,"-")</f>
        <v>0.42227909427968235</v>
      </c>
      <c r="I118" s="101">
        <f>IF(D118&lt;&gt;0,E118/D118,"-")</f>
        <v>0.45276772010178129</v>
      </c>
      <c r="J118" s="100">
        <f>SUBTOTAL(9,J119:J197)</f>
        <v>1990000</v>
      </c>
      <c r="K118" s="100">
        <f>SUBTOTAL(9,K119:K197)</f>
        <v>1990000</v>
      </c>
      <c r="L118" s="100">
        <f>SUBTOTAL(9,L119:L197)</f>
        <v>1990000</v>
      </c>
    </row>
    <row r="119" spans="1:12" ht="22.5" hidden="1" customHeight="1" x14ac:dyDescent="0.25">
      <c r="A119" s="70"/>
      <c r="B119" s="70"/>
      <c r="C119" s="71"/>
      <c r="D119" s="98"/>
      <c r="E119" s="98"/>
      <c r="F119" s="98"/>
      <c r="G119" s="98"/>
      <c r="H119" s="102"/>
      <c r="I119" s="102"/>
      <c r="J119" s="98"/>
      <c r="K119" s="98"/>
      <c r="L119" s="98"/>
    </row>
    <row r="120" spans="1:12" ht="18" customHeight="1" x14ac:dyDescent="0.25">
      <c r="A120" s="103" t="s">
        <v>165</v>
      </c>
      <c r="B120" s="103" t="s">
        <v>166</v>
      </c>
      <c r="C120" s="98">
        <f>SUBTOTAL(9,C121:C123)</f>
        <v>0</v>
      </c>
      <c r="D120" s="98">
        <f>SUBTOTAL(9,D121:D123)</f>
        <v>0</v>
      </c>
      <c r="E120" s="98">
        <f>SUBTOTAL(9,E121:E123)</f>
        <v>0</v>
      </c>
      <c r="F120" s="98">
        <f>G120-D120</f>
        <v>0</v>
      </c>
      <c r="G120" s="98">
        <f>SUBTOTAL(9,G121:G123)</f>
        <v>0</v>
      </c>
      <c r="H120" s="102" t="str">
        <f>IF(C120&lt;&gt;0,E120/C120,"-")</f>
        <v>-</v>
      </c>
      <c r="I120" s="102" t="str">
        <f>IF(D120&lt;&gt;0,E120/D120,"-")</f>
        <v>-</v>
      </c>
      <c r="J120" s="98">
        <f>SUBTOTAL(9,J121:J123)</f>
        <v>650000</v>
      </c>
      <c r="K120" s="98">
        <f>SUBTOTAL(9,K121:K123)</f>
        <v>650000</v>
      </c>
      <c r="L120" s="98">
        <f>SUBTOTAL(9,L121:L123)</f>
        <v>650000</v>
      </c>
    </row>
    <row r="121" spans="1:12" ht="30" hidden="1" customHeight="1" x14ac:dyDescent="0.25">
      <c r="A121" s="70"/>
      <c r="B121" s="70"/>
      <c r="C121" s="71"/>
      <c r="D121" s="104"/>
      <c r="E121" s="104"/>
      <c r="F121" s="104"/>
      <c r="G121" s="78"/>
      <c r="H121" s="79"/>
      <c r="I121" s="79"/>
      <c r="J121" s="78"/>
      <c r="K121" s="78"/>
      <c r="L121" s="78"/>
    </row>
    <row r="122" spans="1:12" ht="15" customHeight="1" x14ac:dyDescent="0.25">
      <c r="A122" s="105" t="s">
        <v>165</v>
      </c>
      <c r="B122" s="105" t="s">
        <v>166</v>
      </c>
      <c r="C122" s="106"/>
      <c r="D122" s="106">
        <v>0</v>
      </c>
      <c r="E122" s="106">
        <v>0</v>
      </c>
      <c r="F122" s="106">
        <f>G122-D122</f>
        <v>0</v>
      </c>
      <c r="G122" s="106"/>
      <c r="H122" s="107" t="str">
        <f>IF(C122&lt;&gt;0,0/C122,"-")</f>
        <v>-</v>
      </c>
      <c r="I122" s="107" t="str">
        <f>IF(D122&lt;&gt;0,E122/D122,"-")</f>
        <v>-</v>
      </c>
      <c r="J122" s="106">
        <v>650000</v>
      </c>
      <c r="K122" s="108">
        <v>650000</v>
      </c>
      <c r="L122" s="108">
        <v>650000</v>
      </c>
    </row>
    <row r="123" spans="1:12" hidden="1" x14ac:dyDescent="0.25">
      <c r="A123" s="70"/>
      <c r="B123" s="70"/>
      <c r="C123" s="71"/>
      <c r="D123" s="106"/>
      <c r="E123" s="106"/>
      <c r="F123" s="106"/>
      <c r="G123" s="106"/>
      <c r="H123" s="107"/>
      <c r="I123" s="107"/>
      <c r="J123" s="106"/>
      <c r="K123" s="106"/>
      <c r="L123" s="106"/>
    </row>
    <row r="124" spans="1:12" ht="18" customHeight="1" x14ac:dyDescent="0.25">
      <c r="A124" s="103" t="s">
        <v>167</v>
      </c>
      <c r="B124" s="103" t="s">
        <v>168</v>
      </c>
      <c r="C124" s="98">
        <f>SUBTOTAL(9,C125:C127)</f>
        <v>357888.4</v>
      </c>
      <c r="D124" s="98">
        <f>SUBTOTAL(9,D125:D127)</f>
        <v>500000</v>
      </c>
      <c r="E124" s="98">
        <f>SUBTOTAL(9,E125:E127)</f>
        <v>136502.25</v>
      </c>
      <c r="F124" s="98">
        <f>G124-D124</f>
        <v>-500000</v>
      </c>
      <c r="G124" s="98">
        <f>SUBTOTAL(9,G125:G127)</f>
        <v>0</v>
      </c>
      <c r="H124" s="102">
        <f>IF(C124&lt;&gt;0,E124/C124,"-")</f>
        <v>0.38141009879057269</v>
      </c>
      <c r="I124" s="102">
        <f>IF(D124&lt;&gt;0,E124/D124,"-")</f>
        <v>0.27300449999999998</v>
      </c>
      <c r="J124" s="98">
        <f>SUBTOTAL(9,J125:J127)</f>
        <v>0</v>
      </c>
      <c r="K124" s="98">
        <f>SUBTOTAL(9,K125:K127)</f>
        <v>0</v>
      </c>
      <c r="L124" s="98">
        <f>SUBTOTAL(9,L125:L127)</f>
        <v>0</v>
      </c>
    </row>
    <row r="125" spans="1:12" ht="30" hidden="1" customHeight="1" x14ac:dyDescent="0.25">
      <c r="A125" s="70"/>
      <c r="B125" s="70"/>
      <c r="C125" s="71"/>
      <c r="D125" s="104"/>
      <c r="E125" s="104"/>
      <c r="F125" s="104"/>
      <c r="G125" s="78"/>
      <c r="H125" s="79"/>
      <c r="I125" s="79"/>
      <c r="J125" s="78"/>
      <c r="K125" s="78"/>
      <c r="L125" s="78"/>
    </row>
    <row r="126" spans="1:12" ht="15" customHeight="1" x14ac:dyDescent="0.25">
      <c r="A126" s="105" t="s">
        <v>169</v>
      </c>
      <c r="B126" s="105" t="s">
        <v>170</v>
      </c>
      <c r="C126" s="106">
        <v>357888.4</v>
      </c>
      <c r="D126" s="106">
        <v>500000</v>
      </c>
      <c r="E126" s="106">
        <v>136502.25</v>
      </c>
      <c r="F126" s="106">
        <f>G126-D126</f>
        <v>-500000</v>
      </c>
      <c r="G126" s="106"/>
      <c r="H126" s="107">
        <f>IF(C126&lt;&gt;0,0/C126,"-")</f>
        <v>0</v>
      </c>
      <c r="I126" s="107">
        <f>IF(D126&lt;&gt;0,E126/D126,"-")</f>
        <v>0.27300449999999998</v>
      </c>
      <c r="J126" s="106">
        <v>0</v>
      </c>
      <c r="K126" s="108">
        <v>0</v>
      </c>
      <c r="L126" s="108">
        <v>0</v>
      </c>
    </row>
    <row r="127" spans="1:12" hidden="1" x14ac:dyDescent="0.25">
      <c r="A127" s="70"/>
      <c r="B127" s="70"/>
      <c r="C127" s="71"/>
      <c r="D127" s="106"/>
      <c r="E127" s="106"/>
      <c r="F127" s="106"/>
      <c r="G127" s="106"/>
      <c r="H127" s="107"/>
      <c r="I127" s="107"/>
      <c r="J127" s="106"/>
      <c r="K127" s="106"/>
      <c r="L127" s="106"/>
    </row>
    <row r="128" spans="1:12" ht="18" customHeight="1" x14ac:dyDescent="0.25">
      <c r="A128" s="103" t="s">
        <v>171</v>
      </c>
      <c r="B128" s="103" t="s">
        <v>172</v>
      </c>
      <c r="C128" s="98">
        <f>SUBTOTAL(9,C129:C131)</f>
        <v>9400</v>
      </c>
      <c r="D128" s="98">
        <f>SUBTOTAL(9,D129:D131)</f>
        <v>21000</v>
      </c>
      <c r="E128" s="98">
        <f>SUBTOTAL(9,E129:E131)</f>
        <v>2000</v>
      </c>
      <c r="F128" s="98">
        <f>G128-D128</f>
        <v>-21000</v>
      </c>
      <c r="G128" s="98">
        <f>SUBTOTAL(9,G129:G131)</f>
        <v>0</v>
      </c>
      <c r="H128" s="102">
        <f>IF(C128&lt;&gt;0,E128/C128,"-")</f>
        <v>0.21276595744680851</v>
      </c>
      <c r="I128" s="102">
        <f>IF(D128&lt;&gt;0,E128/D128,"-")</f>
        <v>9.5238095238095233E-2</v>
      </c>
      <c r="J128" s="98">
        <f>SUBTOTAL(9,J129:J131)</f>
        <v>0</v>
      </c>
      <c r="K128" s="98">
        <f>SUBTOTAL(9,K129:K131)</f>
        <v>0</v>
      </c>
      <c r="L128" s="98">
        <f>SUBTOTAL(9,L129:L131)</f>
        <v>0</v>
      </c>
    </row>
    <row r="129" spans="1:12" ht="30" hidden="1" customHeight="1" x14ac:dyDescent="0.25">
      <c r="A129" s="70"/>
      <c r="B129" s="70"/>
      <c r="C129" s="71"/>
      <c r="D129" s="104"/>
      <c r="E129" s="104"/>
      <c r="F129" s="104"/>
      <c r="G129" s="78"/>
      <c r="H129" s="79"/>
      <c r="I129" s="79"/>
      <c r="J129" s="78"/>
      <c r="K129" s="78"/>
      <c r="L129" s="78"/>
    </row>
    <row r="130" spans="1:12" ht="15" customHeight="1" x14ac:dyDescent="0.25">
      <c r="A130" s="105" t="s">
        <v>173</v>
      </c>
      <c r="B130" s="105" t="s">
        <v>172</v>
      </c>
      <c r="C130" s="106">
        <v>9400</v>
      </c>
      <c r="D130" s="106">
        <v>21000</v>
      </c>
      <c r="E130" s="106">
        <v>2000</v>
      </c>
      <c r="F130" s="106">
        <f>G130-D130</f>
        <v>-21000</v>
      </c>
      <c r="G130" s="106"/>
      <c r="H130" s="107">
        <f>IF(C130&lt;&gt;0,0/C130,"-")</f>
        <v>0</v>
      </c>
      <c r="I130" s="107">
        <f>IF(D130&lt;&gt;0,E130/D130,"-")</f>
        <v>9.5238095238095233E-2</v>
      </c>
      <c r="J130" s="106">
        <v>0</v>
      </c>
      <c r="K130" s="108">
        <v>0</v>
      </c>
      <c r="L130" s="108">
        <v>0</v>
      </c>
    </row>
    <row r="131" spans="1:12" hidden="1" x14ac:dyDescent="0.25">
      <c r="A131" s="70"/>
      <c r="B131" s="70"/>
      <c r="C131" s="71"/>
      <c r="D131" s="106"/>
      <c r="E131" s="106"/>
      <c r="F131" s="106"/>
      <c r="G131" s="106"/>
      <c r="H131" s="107"/>
      <c r="I131" s="107"/>
      <c r="J131" s="106"/>
      <c r="K131" s="106"/>
      <c r="L131" s="106"/>
    </row>
    <row r="132" spans="1:12" ht="18" customHeight="1" x14ac:dyDescent="0.25">
      <c r="A132" s="103" t="s">
        <v>174</v>
      </c>
      <c r="B132" s="103" t="s">
        <v>175</v>
      </c>
      <c r="C132" s="98">
        <f>SUBTOTAL(9,C133:C135)</f>
        <v>59665.55</v>
      </c>
      <c r="D132" s="98">
        <f>SUBTOTAL(9,D133:D135)</f>
        <v>83000</v>
      </c>
      <c r="E132" s="98">
        <f>SUBTOTAL(9,E133:E135)</f>
        <v>22527.48</v>
      </c>
      <c r="F132" s="98">
        <f>G132-D132</f>
        <v>-83000</v>
      </c>
      <c r="G132" s="98">
        <f>SUBTOTAL(9,G133:G135)</f>
        <v>0</v>
      </c>
      <c r="H132" s="102">
        <f>IF(C132&lt;&gt;0,E132/C132,"-")</f>
        <v>0.37756259684189619</v>
      </c>
      <c r="I132" s="102">
        <f>IF(D132&lt;&gt;0,E132/D132,"-")</f>
        <v>0.27141542168674698</v>
      </c>
      <c r="J132" s="98">
        <f>SUBTOTAL(9,J133:J135)</f>
        <v>0</v>
      </c>
      <c r="K132" s="98">
        <f>SUBTOTAL(9,K133:K135)</f>
        <v>0</v>
      </c>
      <c r="L132" s="98">
        <f>SUBTOTAL(9,L133:L135)</f>
        <v>0</v>
      </c>
    </row>
    <row r="133" spans="1:12" ht="30" hidden="1" customHeight="1" x14ac:dyDescent="0.25">
      <c r="A133" s="70"/>
      <c r="B133" s="70"/>
      <c r="C133" s="71"/>
      <c r="D133" s="104"/>
      <c r="E133" s="104"/>
      <c r="F133" s="104"/>
      <c r="G133" s="78"/>
      <c r="H133" s="79"/>
      <c r="I133" s="79"/>
      <c r="J133" s="78"/>
      <c r="K133" s="78"/>
      <c r="L133" s="78"/>
    </row>
    <row r="134" spans="1:12" ht="15" customHeight="1" x14ac:dyDescent="0.25">
      <c r="A134" s="105" t="s">
        <v>176</v>
      </c>
      <c r="B134" s="105" t="s">
        <v>177</v>
      </c>
      <c r="C134" s="106">
        <v>59665.55</v>
      </c>
      <c r="D134" s="106">
        <v>83000</v>
      </c>
      <c r="E134" s="106">
        <v>22527.48</v>
      </c>
      <c r="F134" s="106">
        <f>G134-D134</f>
        <v>-83000</v>
      </c>
      <c r="G134" s="106"/>
      <c r="H134" s="107">
        <f>IF(C134&lt;&gt;0,0/C134,"-")</f>
        <v>0</v>
      </c>
      <c r="I134" s="107">
        <f>IF(D134&lt;&gt;0,E134/D134,"-")</f>
        <v>0.27141542168674698</v>
      </c>
      <c r="J134" s="106">
        <v>0</v>
      </c>
      <c r="K134" s="108">
        <v>0</v>
      </c>
      <c r="L134" s="108">
        <v>0</v>
      </c>
    </row>
    <row r="135" spans="1:12" hidden="1" x14ac:dyDescent="0.25">
      <c r="A135" s="70"/>
      <c r="B135" s="70"/>
      <c r="C135" s="71"/>
      <c r="D135" s="106"/>
      <c r="E135" s="106"/>
      <c r="F135" s="106"/>
      <c r="G135" s="106"/>
      <c r="H135" s="107"/>
      <c r="I135" s="107"/>
      <c r="J135" s="106"/>
      <c r="K135" s="106"/>
      <c r="L135" s="106"/>
    </row>
    <row r="136" spans="1:12" ht="18" customHeight="1" x14ac:dyDescent="0.25">
      <c r="A136" s="103" t="s">
        <v>178</v>
      </c>
      <c r="B136" s="103" t="s">
        <v>179</v>
      </c>
      <c r="C136" s="98">
        <f>SUBTOTAL(9,C137:C139)</f>
        <v>0</v>
      </c>
      <c r="D136" s="98">
        <f>SUBTOTAL(9,D137:D139)</f>
        <v>0</v>
      </c>
      <c r="E136" s="98">
        <f>SUBTOTAL(9,E137:E139)</f>
        <v>0</v>
      </c>
      <c r="F136" s="98">
        <f>G136-D136</f>
        <v>0</v>
      </c>
      <c r="G136" s="98">
        <f>SUBTOTAL(9,G137:G139)</f>
        <v>0</v>
      </c>
      <c r="H136" s="102" t="str">
        <f>IF(C136&lt;&gt;0,E136/C136,"-")</f>
        <v>-</v>
      </c>
      <c r="I136" s="102" t="str">
        <f>IF(D136&lt;&gt;0,E136/D136,"-")</f>
        <v>-</v>
      </c>
      <c r="J136" s="98">
        <f>SUBTOTAL(9,J137:J139)</f>
        <v>1300000</v>
      </c>
      <c r="K136" s="98">
        <f>SUBTOTAL(9,K137:K139)</f>
        <v>1300000</v>
      </c>
      <c r="L136" s="98">
        <f>SUBTOTAL(9,L137:L139)</f>
        <v>1300000</v>
      </c>
    </row>
    <row r="137" spans="1:12" ht="30" hidden="1" customHeight="1" x14ac:dyDescent="0.25">
      <c r="A137" s="70"/>
      <c r="B137" s="70"/>
      <c r="C137" s="71"/>
      <c r="D137" s="104"/>
      <c r="E137" s="104"/>
      <c r="F137" s="104"/>
      <c r="G137" s="78"/>
      <c r="H137" s="79"/>
      <c r="I137" s="79"/>
      <c r="J137" s="78"/>
      <c r="K137" s="78"/>
      <c r="L137" s="78"/>
    </row>
    <row r="138" spans="1:12" ht="15" customHeight="1" x14ac:dyDescent="0.25">
      <c r="A138" s="105" t="s">
        <v>178</v>
      </c>
      <c r="B138" s="105" t="s">
        <v>179</v>
      </c>
      <c r="C138" s="106"/>
      <c r="D138" s="106">
        <v>0</v>
      </c>
      <c r="E138" s="106">
        <v>0</v>
      </c>
      <c r="F138" s="106">
        <f>G138-D138</f>
        <v>0</v>
      </c>
      <c r="G138" s="106"/>
      <c r="H138" s="107" t="str">
        <f>IF(C138&lt;&gt;0,0/C138,"-")</f>
        <v>-</v>
      </c>
      <c r="I138" s="107" t="str">
        <f>IF(D138&lt;&gt;0,E138/D138,"-")</f>
        <v>-</v>
      </c>
      <c r="J138" s="106">
        <v>1300000</v>
      </c>
      <c r="K138" s="108">
        <v>1300000</v>
      </c>
      <c r="L138" s="108">
        <v>1300000</v>
      </c>
    </row>
    <row r="139" spans="1:12" hidden="1" x14ac:dyDescent="0.25">
      <c r="A139" s="70"/>
      <c r="B139" s="70"/>
      <c r="C139" s="71"/>
      <c r="D139" s="106"/>
      <c r="E139" s="106"/>
      <c r="F139" s="106"/>
      <c r="G139" s="106"/>
      <c r="H139" s="107"/>
      <c r="I139" s="107"/>
      <c r="J139" s="106"/>
      <c r="K139" s="106"/>
      <c r="L139" s="106"/>
    </row>
    <row r="140" spans="1:12" ht="18" customHeight="1" x14ac:dyDescent="0.25">
      <c r="A140" s="103" t="s">
        <v>180</v>
      </c>
      <c r="B140" s="103" t="s">
        <v>181</v>
      </c>
      <c r="C140" s="98">
        <f>SUBTOTAL(9,C141:C146)</f>
        <v>46729.94</v>
      </c>
      <c r="D140" s="98">
        <f>SUBTOTAL(9,D141:D146)</f>
        <v>80000</v>
      </c>
      <c r="E140" s="98">
        <f>SUBTOTAL(9,E141:E146)</f>
        <v>25771.45</v>
      </c>
      <c r="F140" s="98">
        <f>G140-D140</f>
        <v>-80000</v>
      </c>
      <c r="G140" s="98">
        <f>SUBTOTAL(9,G141:G146)</f>
        <v>0</v>
      </c>
      <c r="H140" s="102">
        <f>IF(C140&lt;&gt;0,E140/C140,"-")</f>
        <v>0.55149760517561119</v>
      </c>
      <c r="I140" s="102">
        <f>IF(D140&lt;&gt;0,E140/D140,"-")</f>
        <v>0.32214312500000003</v>
      </c>
      <c r="J140" s="98">
        <f>SUBTOTAL(9,J141:J146)</f>
        <v>0</v>
      </c>
      <c r="K140" s="98">
        <f>SUBTOTAL(9,K141:K146)</f>
        <v>0</v>
      </c>
      <c r="L140" s="98">
        <f>SUBTOTAL(9,L141:L146)</f>
        <v>0</v>
      </c>
    </row>
    <row r="141" spans="1:12" ht="30" hidden="1" customHeight="1" x14ac:dyDescent="0.25">
      <c r="A141" s="70"/>
      <c r="B141" s="70"/>
      <c r="C141" s="71"/>
      <c r="D141" s="104"/>
      <c r="E141" s="104"/>
      <c r="F141" s="104"/>
      <c r="G141" s="78"/>
      <c r="H141" s="79"/>
      <c r="I141" s="79"/>
      <c r="J141" s="78"/>
      <c r="K141" s="78"/>
      <c r="L141" s="78"/>
    </row>
    <row r="142" spans="1:12" ht="15" customHeight="1" x14ac:dyDescent="0.25">
      <c r="A142" s="105" t="s">
        <v>182</v>
      </c>
      <c r="B142" s="105" t="s">
        <v>183</v>
      </c>
      <c r="C142" s="106">
        <v>2370</v>
      </c>
      <c r="D142" s="106">
        <v>5000</v>
      </c>
      <c r="E142" s="106">
        <v>2335</v>
      </c>
      <c r="F142" s="106">
        <f>G142-D142</f>
        <v>-5000</v>
      </c>
      <c r="G142" s="106"/>
      <c r="H142" s="107">
        <f>IF(C142&lt;&gt;0,0/C142,"-")</f>
        <v>0</v>
      </c>
      <c r="I142" s="107">
        <f>IF(D142&lt;&gt;0,E142/D142,"-")</f>
        <v>0.46700000000000003</v>
      </c>
      <c r="J142" s="106">
        <v>0</v>
      </c>
      <c r="K142" s="108">
        <v>0</v>
      </c>
      <c r="L142" s="108">
        <v>0</v>
      </c>
    </row>
    <row r="143" spans="1:12" ht="15" customHeight="1" x14ac:dyDescent="0.25">
      <c r="A143" s="105" t="s">
        <v>184</v>
      </c>
      <c r="B143" s="105" t="s">
        <v>185</v>
      </c>
      <c r="C143" s="106">
        <v>40178.69</v>
      </c>
      <c r="D143" s="106">
        <v>50000</v>
      </c>
      <c r="E143" s="106">
        <v>10938.7</v>
      </c>
      <c r="F143" s="106">
        <f>G143-D143</f>
        <v>-50000</v>
      </c>
      <c r="G143" s="106"/>
      <c r="H143" s="107">
        <f>IF(C143&lt;&gt;0,0/C143,"-")</f>
        <v>0</v>
      </c>
      <c r="I143" s="107">
        <f>IF(D143&lt;&gt;0,E143/D143,"-")</f>
        <v>0.21877400000000002</v>
      </c>
      <c r="J143" s="106">
        <v>0</v>
      </c>
      <c r="K143" s="108">
        <v>0</v>
      </c>
      <c r="L143" s="108">
        <v>0</v>
      </c>
    </row>
    <row r="144" spans="1:12" ht="15" customHeight="1" x14ac:dyDescent="0.25">
      <c r="A144" s="105" t="s">
        <v>186</v>
      </c>
      <c r="B144" s="105" t="s">
        <v>187</v>
      </c>
      <c r="C144" s="106">
        <v>4181.25</v>
      </c>
      <c r="D144" s="106">
        <v>15000</v>
      </c>
      <c r="E144" s="106">
        <v>8249.75</v>
      </c>
      <c r="F144" s="106">
        <f>G144-D144</f>
        <v>-15000</v>
      </c>
      <c r="G144" s="106"/>
      <c r="H144" s="107">
        <f>IF(C144&lt;&gt;0,0/C144,"-")</f>
        <v>0</v>
      </c>
      <c r="I144" s="107">
        <f>IF(D144&lt;&gt;0,E144/D144,"-")</f>
        <v>0.54998333333333338</v>
      </c>
      <c r="J144" s="106">
        <v>0</v>
      </c>
      <c r="K144" s="108">
        <v>0</v>
      </c>
      <c r="L144" s="108">
        <v>0</v>
      </c>
    </row>
    <row r="145" spans="1:12" ht="15" customHeight="1" x14ac:dyDescent="0.25">
      <c r="A145" s="105" t="s">
        <v>188</v>
      </c>
      <c r="B145" s="105" t="s">
        <v>189</v>
      </c>
      <c r="C145" s="106">
        <v>0</v>
      </c>
      <c r="D145" s="106">
        <v>10000</v>
      </c>
      <c r="E145" s="106">
        <v>4248</v>
      </c>
      <c r="F145" s="106">
        <f>G145-D145</f>
        <v>-10000</v>
      </c>
      <c r="G145" s="106"/>
      <c r="H145" s="107" t="str">
        <f>IF(C145&lt;&gt;0,0/C145,"-")</f>
        <v>-</v>
      </c>
      <c r="I145" s="107">
        <f>IF(D145&lt;&gt;0,E145/D145,"-")</f>
        <v>0.42480000000000001</v>
      </c>
      <c r="J145" s="106">
        <v>0</v>
      </c>
      <c r="K145" s="108">
        <v>0</v>
      </c>
      <c r="L145" s="108">
        <v>0</v>
      </c>
    </row>
    <row r="146" spans="1:12" hidden="1" x14ac:dyDescent="0.25">
      <c r="A146" s="70"/>
      <c r="B146" s="70"/>
      <c r="C146" s="71"/>
      <c r="D146" s="106"/>
      <c r="E146" s="106"/>
      <c r="F146" s="106"/>
      <c r="G146" s="106"/>
      <c r="H146" s="107"/>
      <c r="I146" s="107"/>
      <c r="J146" s="106"/>
      <c r="K146" s="106"/>
      <c r="L146" s="106"/>
    </row>
    <row r="147" spans="1:12" ht="18" customHeight="1" x14ac:dyDescent="0.25">
      <c r="A147" s="103" t="s">
        <v>190</v>
      </c>
      <c r="B147" s="103" t="s">
        <v>191</v>
      </c>
      <c r="C147" s="98">
        <f>SUBTOTAL(9,C148:C153)</f>
        <v>123838.92</v>
      </c>
      <c r="D147" s="98">
        <f>SUBTOTAL(9,D148:D153)</f>
        <v>105000</v>
      </c>
      <c r="E147" s="98">
        <f>SUBTOTAL(9,E148:E153)</f>
        <v>95168.8</v>
      </c>
      <c r="F147" s="98">
        <f>G147-D147</f>
        <v>-105000</v>
      </c>
      <c r="G147" s="98">
        <f>SUBTOTAL(9,G148:G153)</f>
        <v>0</v>
      </c>
      <c r="H147" s="102">
        <f>IF(C147&lt;&gt;0,E147/C147,"-")</f>
        <v>0.76848861408029079</v>
      </c>
      <c r="I147" s="102">
        <f>IF(D147&lt;&gt;0,E147/D147,"-")</f>
        <v>0.90636952380952385</v>
      </c>
      <c r="J147" s="98">
        <f>SUBTOTAL(9,J148:J153)</f>
        <v>0</v>
      </c>
      <c r="K147" s="98">
        <f>SUBTOTAL(9,K148:K153)</f>
        <v>0</v>
      </c>
      <c r="L147" s="98">
        <f>SUBTOTAL(9,L148:L153)</f>
        <v>0</v>
      </c>
    </row>
    <row r="148" spans="1:12" ht="30" hidden="1" customHeight="1" x14ac:dyDescent="0.25">
      <c r="A148" s="70"/>
      <c r="B148" s="70"/>
      <c r="C148" s="71"/>
      <c r="D148" s="104"/>
      <c r="E148" s="104"/>
      <c r="F148" s="104"/>
      <c r="G148" s="78"/>
      <c r="H148" s="79"/>
      <c r="I148" s="79"/>
      <c r="J148" s="78"/>
      <c r="K148" s="78"/>
      <c r="L148" s="78"/>
    </row>
    <row r="149" spans="1:12" ht="15" customHeight="1" x14ac:dyDescent="0.25">
      <c r="A149" s="105" t="s">
        <v>192</v>
      </c>
      <c r="B149" s="105" t="s">
        <v>193</v>
      </c>
      <c r="C149" s="106">
        <v>15990.77</v>
      </c>
      <c r="D149" s="106">
        <v>20000</v>
      </c>
      <c r="E149" s="106">
        <v>18637.72</v>
      </c>
      <c r="F149" s="106">
        <f>G149-D149</f>
        <v>-20000</v>
      </c>
      <c r="G149" s="106"/>
      <c r="H149" s="107">
        <f>IF(C149&lt;&gt;0,0/C149,"-")</f>
        <v>0</v>
      </c>
      <c r="I149" s="107">
        <f>IF(D149&lt;&gt;0,E149/D149,"-")</f>
        <v>0.9318860000000001</v>
      </c>
      <c r="J149" s="106">
        <v>0</v>
      </c>
      <c r="K149" s="108">
        <v>0</v>
      </c>
      <c r="L149" s="108">
        <v>0</v>
      </c>
    </row>
    <row r="150" spans="1:12" ht="15" customHeight="1" x14ac:dyDescent="0.25">
      <c r="A150" s="105" t="s">
        <v>194</v>
      </c>
      <c r="B150" s="105" t="s">
        <v>195</v>
      </c>
      <c r="C150" s="106">
        <v>89672.41</v>
      </c>
      <c r="D150" s="106">
        <v>65000</v>
      </c>
      <c r="E150" s="106">
        <v>64593.55</v>
      </c>
      <c r="F150" s="106">
        <f>G150-D150</f>
        <v>-65000</v>
      </c>
      <c r="G150" s="106"/>
      <c r="H150" s="107">
        <f>IF(C150&lt;&gt;0,0/C150,"-")</f>
        <v>0</v>
      </c>
      <c r="I150" s="107">
        <f>IF(D150&lt;&gt;0,E150/D150,"-")</f>
        <v>0.99374692307692314</v>
      </c>
      <c r="J150" s="106">
        <v>0</v>
      </c>
      <c r="K150" s="108">
        <v>0</v>
      </c>
      <c r="L150" s="108">
        <v>0</v>
      </c>
    </row>
    <row r="151" spans="1:12" ht="15" customHeight="1" x14ac:dyDescent="0.25">
      <c r="A151" s="105" t="s">
        <v>196</v>
      </c>
      <c r="B151" s="105" t="s">
        <v>197</v>
      </c>
      <c r="C151" s="106">
        <v>1348.73</v>
      </c>
      <c r="D151" s="106">
        <v>10000</v>
      </c>
      <c r="E151" s="106">
        <v>49</v>
      </c>
      <c r="F151" s="106">
        <f>G151-D151</f>
        <v>-10000</v>
      </c>
      <c r="G151" s="106"/>
      <c r="H151" s="107">
        <f>IF(C151&lt;&gt;0,0/C151,"-")</f>
        <v>0</v>
      </c>
      <c r="I151" s="107">
        <f>IF(D151&lt;&gt;0,E151/D151,"-")</f>
        <v>4.8999999999999998E-3</v>
      </c>
      <c r="J151" s="106">
        <v>0</v>
      </c>
      <c r="K151" s="108">
        <v>0</v>
      </c>
      <c r="L151" s="108">
        <v>0</v>
      </c>
    </row>
    <row r="152" spans="1:12" ht="15" customHeight="1" x14ac:dyDescent="0.25">
      <c r="A152" s="105" t="s">
        <v>198</v>
      </c>
      <c r="B152" s="105" t="s">
        <v>199</v>
      </c>
      <c r="C152" s="106">
        <v>16827.009999999998</v>
      </c>
      <c r="D152" s="106">
        <v>10000</v>
      </c>
      <c r="E152" s="106">
        <v>11888.53</v>
      </c>
      <c r="F152" s="106">
        <f>G152-D152</f>
        <v>-10000</v>
      </c>
      <c r="G152" s="106"/>
      <c r="H152" s="107">
        <f>IF(C152&lt;&gt;0,0/C152,"-")</f>
        <v>0</v>
      </c>
      <c r="I152" s="107">
        <f>IF(D152&lt;&gt;0,E152/D152,"-")</f>
        <v>1.1888530000000002</v>
      </c>
      <c r="J152" s="106">
        <v>0</v>
      </c>
      <c r="K152" s="108">
        <v>0</v>
      </c>
      <c r="L152" s="108">
        <v>0</v>
      </c>
    </row>
    <row r="153" spans="1:12" hidden="1" x14ac:dyDescent="0.25">
      <c r="A153" s="70"/>
      <c r="B153" s="70"/>
      <c r="C153" s="71"/>
      <c r="D153" s="106"/>
      <c r="E153" s="106"/>
      <c r="F153" s="106"/>
      <c r="G153" s="106"/>
      <c r="H153" s="107"/>
      <c r="I153" s="107"/>
      <c r="J153" s="106"/>
      <c r="K153" s="106"/>
      <c r="L153" s="106"/>
    </row>
    <row r="154" spans="1:12" ht="18" customHeight="1" x14ac:dyDescent="0.25">
      <c r="A154" s="103" t="s">
        <v>202</v>
      </c>
      <c r="B154" s="103" t="s">
        <v>203</v>
      </c>
      <c r="C154" s="98">
        <f>SUBTOTAL(9,C155:C165)</f>
        <v>1322069.53</v>
      </c>
      <c r="D154" s="98">
        <f>SUBTOTAL(9,D155:D165)</f>
        <v>988000</v>
      </c>
      <c r="E154" s="98">
        <f>SUBTOTAL(9,E155:E165)</f>
        <v>496630.73000000004</v>
      </c>
      <c r="F154" s="98">
        <f>G154-D154</f>
        <v>-988000</v>
      </c>
      <c r="G154" s="98">
        <f>SUBTOTAL(9,G155:G165)</f>
        <v>0</v>
      </c>
      <c r="H154" s="102">
        <f>IF(C154&lt;&gt;0,E154/C154,"-")</f>
        <v>0.37564645332987895</v>
      </c>
      <c r="I154" s="102">
        <f>IF(D154&lt;&gt;0,E154/D154,"-")</f>
        <v>0.50266268218623489</v>
      </c>
      <c r="J154" s="98">
        <f>SUBTOTAL(9,J155:J165)</f>
        <v>0</v>
      </c>
      <c r="K154" s="98">
        <f>SUBTOTAL(9,K155:K165)</f>
        <v>0</v>
      </c>
      <c r="L154" s="98">
        <f>SUBTOTAL(9,L155:L165)</f>
        <v>0</v>
      </c>
    </row>
    <row r="155" spans="1:12" ht="30" hidden="1" customHeight="1" x14ac:dyDescent="0.25">
      <c r="A155" s="70"/>
      <c r="B155" s="70"/>
      <c r="C155" s="71"/>
      <c r="D155" s="104"/>
      <c r="E155" s="104"/>
      <c r="F155" s="104"/>
      <c r="G155" s="78"/>
      <c r="H155" s="79"/>
      <c r="I155" s="79"/>
      <c r="J155" s="78"/>
      <c r="K155" s="78"/>
      <c r="L155" s="78"/>
    </row>
    <row r="156" spans="1:12" ht="15" customHeight="1" x14ac:dyDescent="0.25">
      <c r="A156" s="105" t="s">
        <v>204</v>
      </c>
      <c r="B156" s="105" t="s">
        <v>205</v>
      </c>
      <c r="C156" s="106">
        <v>65899.509999999995</v>
      </c>
      <c r="D156" s="106">
        <v>40000</v>
      </c>
      <c r="E156" s="106">
        <v>31922.11</v>
      </c>
      <c r="F156" s="106">
        <f t="shared" ref="F156:F164" si="4">G156-D156</f>
        <v>-40000</v>
      </c>
      <c r="G156" s="106"/>
      <c r="H156" s="107">
        <f t="shared" ref="H156:H164" si="5">IF(C156&lt;&gt;0,0/C156,"-")</f>
        <v>0</v>
      </c>
      <c r="I156" s="107">
        <f t="shared" ref="I156:I164" si="6">IF(D156&lt;&gt;0,E156/D156,"-")</f>
        <v>0.79805274999999998</v>
      </c>
      <c r="J156" s="106">
        <v>0</v>
      </c>
      <c r="K156" s="108">
        <v>0</v>
      </c>
      <c r="L156" s="108">
        <v>0</v>
      </c>
    </row>
    <row r="157" spans="1:12" ht="15" customHeight="1" x14ac:dyDescent="0.25">
      <c r="A157" s="105" t="s">
        <v>206</v>
      </c>
      <c r="B157" s="105" t="s">
        <v>207</v>
      </c>
      <c r="C157" s="106">
        <v>70745.960000000006</v>
      </c>
      <c r="D157" s="106">
        <v>80000</v>
      </c>
      <c r="E157" s="106">
        <v>36449.379999999997</v>
      </c>
      <c r="F157" s="106">
        <f t="shared" si="4"/>
        <v>-80000</v>
      </c>
      <c r="G157" s="106"/>
      <c r="H157" s="107">
        <f t="shared" si="5"/>
        <v>0</v>
      </c>
      <c r="I157" s="107">
        <f t="shared" si="6"/>
        <v>0.45561724999999997</v>
      </c>
      <c r="J157" s="106">
        <v>0</v>
      </c>
      <c r="K157" s="108">
        <v>0</v>
      </c>
      <c r="L157" s="108">
        <v>0</v>
      </c>
    </row>
    <row r="158" spans="1:12" ht="15" customHeight="1" x14ac:dyDescent="0.25">
      <c r="A158" s="105" t="s">
        <v>208</v>
      </c>
      <c r="B158" s="105" t="s">
        <v>209</v>
      </c>
      <c r="C158" s="106">
        <v>192577.94</v>
      </c>
      <c r="D158" s="106">
        <v>80000</v>
      </c>
      <c r="E158" s="106">
        <v>91005.14</v>
      </c>
      <c r="F158" s="106">
        <f t="shared" si="4"/>
        <v>-80000</v>
      </c>
      <c r="G158" s="106"/>
      <c r="H158" s="107">
        <f t="shared" si="5"/>
        <v>0</v>
      </c>
      <c r="I158" s="107">
        <f t="shared" si="6"/>
        <v>1.1375642500000001</v>
      </c>
      <c r="J158" s="106">
        <v>0</v>
      </c>
      <c r="K158" s="108">
        <v>0</v>
      </c>
      <c r="L158" s="108">
        <v>0</v>
      </c>
    </row>
    <row r="159" spans="1:12" ht="15" customHeight="1" x14ac:dyDescent="0.25">
      <c r="A159" s="105" t="s">
        <v>210</v>
      </c>
      <c r="B159" s="105" t="s">
        <v>211</v>
      </c>
      <c r="C159" s="106">
        <v>9753.2999999999993</v>
      </c>
      <c r="D159" s="106">
        <v>15000</v>
      </c>
      <c r="E159" s="106">
        <v>20681.310000000001</v>
      </c>
      <c r="F159" s="106">
        <f t="shared" si="4"/>
        <v>-15000</v>
      </c>
      <c r="G159" s="106"/>
      <c r="H159" s="107">
        <f t="shared" si="5"/>
        <v>0</v>
      </c>
      <c r="I159" s="107">
        <f t="shared" si="6"/>
        <v>1.378754</v>
      </c>
      <c r="J159" s="106">
        <v>0</v>
      </c>
      <c r="K159" s="108">
        <v>0</v>
      </c>
      <c r="L159" s="108">
        <v>0</v>
      </c>
    </row>
    <row r="160" spans="1:12" ht="15" customHeight="1" x14ac:dyDescent="0.25">
      <c r="A160" s="105" t="s">
        <v>212</v>
      </c>
      <c r="B160" s="105" t="s">
        <v>213</v>
      </c>
      <c r="C160" s="106">
        <v>39207.97</v>
      </c>
      <c r="D160" s="106">
        <v>15000</v>
      </c>
      <c r="E160" s="106">
        <v>19567.02</v>
      </c>
      <c r="F160" s="106">
        <f t="shared" si="4"/>
        <v>-15000</v>
      </c>
      <c r="G160" s="106"/>
      <c r="H160" s="107">
        <f t="shared" si="5"/>
        <v>0</v>
      </c>
      <c r="I160" s="107">
        <f t="shared" si="6"/>
        <v>1.304468</v>
      </c>
      <c r="J160" s="106">
        <v>0</v>
      </c>
      <c r="K160" s="108">
        <v>0</v>
      </c>
      <c r="L160" s="108">
        <v>0</v>
      </c>
    </row>
    <row r="161" spans="1:12" ht="15" customHeight="1" x14ac:dyDescent="0.25">
      <c r="A161" s="105" t="s">
        <v>214</v>
      </c>
      <c r="B161" s="105" t="s">
        <v>215</v>
      </c>
      <c r="C161" s="106">
        <v>19845.7</v>
      </c>
      <c r="D161" s="106">
        <v>15000</v>
      </c>
      <c r="E161" s="106">
        <v>10471.379999999999</v>
      </c>
      <c r="F161" s="106">
        <f t="shared" si="4"/>
        <v>-15000</v>
      </c>
      <c r="G161" s="106"/>
      <c r="H161" s="107">
        <f t="shared" si="5"/>
        <v>0</v>
      </c>
      <c r="I161" s="107">
        <f t="shared" si="6"/>
        <v>0.69809199999999993</v>
      </c>
      <c r="J161" s="106">
        <v>0</v>
      </c>
      <c r="K161" s="108">
        <v>0</v>
      </c>
      <c r="L161" s="108">
        <v>0</v>
      </c>
    </row>
    <row r="162" spans="1:12" ht="15" customHeight="1" x14ac:dyDescent="0.25">
      <c r="A162" s="105" t="s">
        <v>216</v>
      </c>
      <c r="B162" s="105" t="s">
        <v>217</v>
      </c>
      <c r="C162" s="106">
        <v>846881.15</v>
      </c>
      <c r="D162" s="106">
        <v>693000</v>
      </c>
      <c r="E162" s="106">
        <v>280847.8</v>
      </c>
      <c r="F162" s="106">
        <f t="shared" si="4"/>
        <v>-693000</v>
      </c>
      <c r="G162" s="106"/>
      <c r="H162" s="107">
        <f t="shared" si="5"/>
        <v>0</v>
      </c>
      <c r="I162" s="107">
        <f t="shared" si="6"/>
        <v>0.40526378066378066</v>
      </c>
      <c r="J162" s="106">
        <v>0</v>
      </c>
      <c r="K162" s="108">
        <v>0</v>
      </c>
      <c r="L162" s="108">
        <v>0</v>
      </c>
    </row>
    <row r="163" spans="1:12" ht="15" customHeight="1" x14ac:dyDescent="0.25">
      <c r="A163" s="105" t="s">
        <v>218</v>
      </c>
      <c r="B163" s="105" t="s">
        <v>219</v>
      </c>
      <c r="C163" s="106">
        <v>46535.66</v>
      </c>
      <c r="D163" s="106">
        <v>20000</v>
      </c>
      <c r="E163" s="106">
        <v>1024.81</v>
      </c>
      <c r="F163" s="106">
        <f t="shared" si="4"/>
        <v>-20000</v>
      </c>
      <c r="G163" s="106"/>
      <c r="H163" s="107">
        <f t="shared" si="5"/>
        <v>0</v>
      </c>
      <c r="I163" s="107">
        <f t="shared" si="6"/>
        <v>5.1240499999999994E-2</v>
      </c>
      <c r="J163" s="106">
        <v>0</v>
      </c>
      <c r="K163" s="108">
        <v>0</v>
      </c>
      <c r="L163" s="108">
        <v>0</v>
      </c>
    </row>
    <row r="164" spans="1:12" ht="15" customHeight="1" x14ac:dyDescent="0.25">
      <c r="A164" s="105" t="s">
        <v>220</v>
      </c>
      <c r="B164" s="105" t="s">
        <v>221</v>
      </c>
      <c r="C164" s="106">
        <v>30622.34</v>
      </c>
      <c r="D164" s="106">
        <v>30000</v>
      </c>
      <c r="E164" s="106">
        <v>4661.78</v>
      </c>
      <c r="F164" s="106">
        <f t="shared" si="4"/>
        <v>-30000</v>
      </c>
      <c r="G164" s="106"/>
      <c r="H164" s="107">
        <f t="shared" si="5"/>
        <v>0</v>
      </c>
      <c r="I164" s="107">
        <f t="shared" si="6"/>
        <v>0.15539266666666665</v>
      </c>
      <c r="J164" s="106">
        <v>0</v>
      </c>
      <c r="K164" s="108">
        <v>0</v>
      </c>
      <c r="L164" s="108">
        <v>0</v>
      </c>
    </row>
    <row r="165" spans="1:12" hidden="1" x14ac:dyDescent="0.25">
      <c r="A165" s="70"/>
      <c r="B165" s="70"/>
      <c r="C165" s="71"/>
      <c r="D165" s="106"/>
      <c r="E165" s="106"/>
      <c r="F165" s="106"/>
      <c r="G165" s="106"/>
      <c r="H165" s="107"/>
      <c r="I165" s="107"/>
      <c r="J165" s="106"/>
      <c r="K165" s="106"/>
      <c r="L165" s="106"/>
    </row>
    <row r="166" spans="1:12" ht="18" customHeight="1" x14ac:dyDescent="0.25">
      <c r="A166" s="103" t="s">
        <v>222</v>
      </c>
      <c r="B166" s="103" t="s">
        <v>223</v>
      </c>
      <c r="C166" s="98">
        <f>SUBTOTAL(9,C167:C173)</f>
        <v>113057.33</v>
      </c>
      <c r="D166" s="98">
        <f>SUBTOTAL(9,D167:D173)</f>
        <v>110000</v>
      </c>
      <c r="E166" s="98">
        <f>SUBTOTAL(9,E167:E173)</f>
        <v>48566.33</v>
      </c>
      <c r="F166" s="98">
        <f>G166-D166</f>
        <v>-110000</v>
      </c>
      <c r="G166" s="98">
        <f>SUBTOTAL(9,G167:G173)</f>
        <v>0</v>
      </c>
      <c r="H166" s="102">
        <f>IF(C166&lt;&gt;0,E166/C166,"-")</f>
        <v>0.4295725894110537</v>
      </c>
      <c r="I166" s="102">
        <f>IF(D166&lt;&gt;0,E166/D166,"-")</f>
        <v>0.44151209090909094</v>
      </c>
      <c r="J166" s="98">
        <f>SUBTOTAL(9,J167:J173)</f>
        <v>0</v>
      </c>
      <c r="K166" s="98">
        <f>SUBTOTAL(9,K167:K173)</f>
        <v>0</v>
      </c>
      <c r="L166" s="98">
        <f>SUBTOTAL(9,L167:L173)</f>
        <v>0</v>
      </c>
    </row>
    <row r="167" spans="1:12" ht="30" hidden="1" customHeight="1" x14ac:dyDescent="0.25">
      <c r="A167" s="70"/>
      <c r="B167" s="70"/>
      <c r="C167" s="71"/>
      <c r="D167" s="104"/>
      <c r="E167" s="104"/>
      <c r="F167" s="104"/>
      <c r="G167" s="78"/>
      <c r="H167" s="79"/>
      <c r="I167" s="79"/>
      <c r="J167" s="78"/>
      <c r="K167" s="78"/>
      <c r="L167" s="78"/>
    </row>
    <row r="168" spans="1:12" ht="15" customHeight="1" x14ac:dyDescent="0.25">
      <c r="A168" s="105" t="s">
        <v>226</v>
      </c>
      <c r="B168" s="105" t="s">
        <v>227</v>
      </c>
      <c r="C168" s="106">
        <v>9631.26</v>
      </c>
      <c r="D168" s="106">
        <v>30000</v>
      </c>
      <c r="E168" s="106">
        <v>6528.83</v>
      </c>
      <c r="F168" s="106">
        <f>G168-D168</f>
        <v>-30000</v>
      </c>
      <c r="G168" s="106"/>
      <c r="H168" s="107">
        <f>IF(C168&lt;&gt;0,0/C168,"-")</f>
        <v>0</v>
      </c>
      <c r="I168" s="107">
        <f>IF(D168&lt;&gt;0,E168/D168,"-")</f>
        <v>0.21762766666666666</v>
      </c>
      <c r="J168" s="106">
        <v>0</v>
      </c>
      <c r="K168" s="108">
        <v>0</v>
      </c>
      <c r="L168" s="108">
        <v>0</v>
      </c>
    </row>
    <row r="169" spans="1:12" ht="15" customHeight="1" x14ac:dyDescent="0.25">
      <c r="A169" s="105" t="s">
        <v>228</v>
      </c>
      <c r="B169" s="105" t="s">
        <v>229</v>
      </c>
      <c r="C169" s="106">
        <v>49633.71</v>
      </c>
      <c r="D169" s="106">
        <v>30000</v>
      </c>
      <c r="E169" s="106">
        <v>3340</v>
      </c>
      <c r="F169" s="106">
        <f>G169-D169</f>
        <v>-30000</v>
      </c>
      <c r="G169" s="106"/>
      <c r="H169" s="107">
        <f>IF(C169&lt;&gt;0,0/C169,"-")</f>
        <v>0</v>
      </c>
      <c r="I169" s="107">
        <f>IF(D169&lt;&gt;0,E169/D169,"-")</f>
        <v>0.11133333333333334</v>
      </c>
      <c r="J169" s="106">
        <v>0</v>
      </c>
      <c r="K169" s="108">
        <v>0</v>
      </c>
      <c r="L169" s="108">
        <v>0</v>
      </c>
    </row>
    <row r="170" spans="1:12" ht="15" customHeight="1" x14ac:dyDescent="0.25">
      <c r="A170" s="105" t="s">
        <v>230</v>
      </c>
      <c r="B170" s="105" t="s">
        <v>231</v>
      </c>
      <c r="C170" s="106">
        <v>13500</v>
      </c>
      <c r="D170" s="106">
        <v>20000</v>
      </c>
      <c r="E170" s="106">
        <v>15000</v>
      </c>
      <c r="F170" s="106">
        <f>G170-D170</f>
        <v>-20000</v>
      </c>
      <c r="G170" s="106"/>
      <c r="H170" s="107">
        <f>IF(C170&lt;&gt;0,0/C170,"-")</f>
        <v>0</v>
      </c>
      <c r="I170" s="107">
        <f>IF(D170&lt;&gt;0,E170/D170,"-")</f>
        <v>0.75</v>
      </c>
      <c r="J170" s="106">
        <v>0</v>
      </c>
      <c r="K170" s="108">
        <v>0</v>
      </c>
      <c r="L170" s="108">
        <v>0</v>
      </c>
    </row>
    <row r="171" spans="1:12" ht="15" customHeight="1" x14ac:dyDescent="0.25">
      <c r="A171" s="105" t="s">
        <v>232</v>
      </c>
      <c r="B171" s="105" t="s">
        <v>233</v>
      </c>
      <c r="C171" s="106">
        <v>22897.360000000001</v>
      </c>
      <c r="D171" s="106">
        <v>20000</v>
      </c>
      <c r="E171" s="106">
        <v>12572.5</v>
      </c>
      <c r="F171" s="106">
        <f>G171-D171</f>
        <v>-20000</v>
      </c>
      <c r="G171" s="106"/>
      <c r="H171" s="107">
        <f>IF(C171&lt;&gt;0,0/C171,"-")</f>
        <v>0</v>
      </c>
      <c r="I171" s="107">
        <f>IF(D171&lt;&gt;0,E171/D171,"-")</f>
        <v>0.62862499999999999</v>
      </c>
      <c r="J171" s="106">
        <v>0</v>
      </c>
      <c r="K171" s="108">
        <v>0</v>
      </c>
      <c r="L171" s="108">
        <v>0</v>
      </c>
    </row>
    <row r="172" spans="1:12" ht="15" customHeight="1" x14ac:dyDescent="0.25">
      <c r="A172" s="105" t="s">
        <v>234</v>
      </c>
      <c r="B172" s="105" t="s">
        <v>223</v>
      </c>
      <c r="C172" s="106">
        <v>17395</v>
      </c>
      <c r="D172" s="106">
        <v>10000</v>
      </c>
      <c r="E172" s="106">
        <v>11125</v>
      </c>
      <c r="F172" s="106">
        <f>G172-D172</f>
        <v>-10000</v>
      </c>
      <c r="G172" s="106"/>
      <c r="H172" s="107">
        <f>IF(C172&lt;&gt;0,0/C172,"-")</f>
        <v>0</v>
      </c>
      <c r="I172" s="107">
        <f>IF(D172&lt;&gt;0,E172/D172,"-")</f>
        <v>1.1125</v>
      </c>
      <c r="J172" s="106">
        <v>0</v>
      </c>
      <c r="K172" s="108">
        <v>0</v>
      </c>
      <c r="L172" s="108">
        <v>0</v>
      </c>
    </row>
    <row r="173" spans="1:12" hidden="1" x14ac:dyDescent="0.25">
      <c r="A173" s="70"/>
      <c r="B173" s="70"/>
      <c r="C173" s="71"/>
      <c r="D173" s="106"/>
      <c r="E173" s="106"/>
      <c r="F173" s="106"/>
      <c r="G173" s="106"/>
      <c r="H173" s="107"/>
      <c r="I173" s="107"/>
      <c r="J173" s="106"/>
      <c r="K173" s="106"/>
      <c r="L173" s="106"/>
    </row>
    <row r="174" spans="1:12" ht="18" customHeight="1" x14ac:dyDescent="0.25">
      <c r="A174" s="103" t="s">
        <v>235</v>
      </c>
      <c r="B174" s="103" t="s">
        <v>236</v>
      </c>
      <c r="C174" s="98">
        <f>SUBTOTAL(9,C175:C177)</f>
        <v>0</v>
      </c>
      <c r="D174" s="98">
        <f>SUBTOTAL(9,D175:D177)</f>
        <v>0</v>
      </c>
      <c r="E174" s="98">
        <f>SUBTOTAL(9,E175:E177)</f>
        <v>0</v>
      </c>
      <c r="F174" s="98">
        <f>G174-D174</f>
        <v>0</v>
      </c>
      <c r="G174" s="98">
        <f>SUBTOTAL(9,G175:G177)</f>
        <v>0</v>
      </c>
      <c r="H174" s="102" t="str">
        <f>IF(C174&lt;&gt;0,E174/C174,"-")</f>
        <v>-</v>
      </c>
      <c r="I174" s="102" t="str">
        <f>IF(D174&lt;&gt;0,E174/D174,"-")</f>
        <v>-</v>
      </c>
      <c r="J174" s="98">
        <f>SUBTOTAL(9,J175:J177)</f>
        <v>40000</v>
      </c>
      <c r="K174" s="98">
        <f>SUBTOTAL(9,K175:K177)</f>
        <v>40000</v>
      </c>
      <c r="L174" s="98">
        <f>SUBTOTAL(9,L175:L177)</f>
        <v>40000</v>
      </c>
    </row>
    <row r="175" spans="1:12" ht="30" hidden="1" customHeight="1" x14ac:dyDescent="0.25">
      <c r="A175" s="70"/>
      <c r="B175" s="70"/>
      <c r="C175" s="71"/>
      <c r="D175" s="104"/>
      <c r="E175" s="104"/>
      <c r="F175" s="104"/>
      <c r="G175" s="78"/>
      <c r="H175" s="79"/>
      <c r="I175" s="79"/>
      <c r="J175" s="78"/>
      <c r="K175" s="78"/>
      <c r="L175" s="78"/>
    </row>
    <row r="176" spans="1:12" ht="15" customHeight="1" x14ac:dyDescent="0.25">
      <c r="A176" s="105" t="s">
        <v>235</v>
      </c>
      <c r="B176" s="105" t="s">
        <v>236</v>
      </c>
      <c r="C176" s="106"/>
      <c r="D176" s="106">
        <v>0</v>
      </c>
      <c r="E176" s="106">
        <v>0</v>
      </c>
      <c r="F176" s="106">
        <f>G176-D176</f>
        <v>0</v>
      </c>
      <c r="G176" s="106"/>
      <c r="H176" s="107" t="str">
        <f>IF(C176&lt;&gt;0,0/C176,"-")</f>
        <v>-</v>
      </c>
      <c r="I176" s="107" t="str">
        <f>IF(D176&lt;&gt;0,E176/D176,"-")</f>
        <v>-</v>
      </c>
      <c r="J176" s="106">
        <v>40000</v>
      </c>
      <c r="K176" s="108">
        <v>40000</v>
      </c>
      <c r="L176" s="108">
        <v>40000</v>
      </c>
    </row>
    <row r="177" spans="1:12" hidden="1" x14ac:dyDescent="0.25">
      <c r="A177" s="70"/>
      <c r="B177" s="70"/>
      <c r="C177" s="71"/>
      <c r="D177" s="106"/>
      <c r="E177" s="106"/>
      <c r="F177" s="106"/>
      <c r="G177" s="106"/>
      <c r="H177" s="107"/>
      <c r="I177" s="107"/>
      <c r="J177" s="106"/>
      <c r="K177" s="106"/>
      <c r="L177" s="106"/>
    </row>
    <row r="178" spans="1:12" ht="18" customHeight="1" x14ac:dyDescent="0.25">
      <c r="A178" s="103" t="s">
        <v>237</v>
      </c>
      <c r="B178" s="103" t="s">
        <v>238</v>
      </c>
      <c r="C178" s="98">
        <f>SUBTOTAL(9,C179:C181)</f>
        <v>29375.08</v>
      </c>
      <c r="D178" s="98">
        <f>SUBTOTAL(9,D179:D181)</f>
        <v>40000</v>
      </c>
      <c r="E178" s="98">
        <f>SUBTOTAL(9,E179:E181)</f>
        <v>20253.150000000001</v>
      </c>
      <c r="F178" s="98">
        <f>G178-D178</f>
        <v>-40000</v>
      </c>
      <c r="G178" s="98">
        <f>SUBTOTAL(9,G179:G181)</f>
        <v>0</v>
      </c>
      <c r="H178" s="102">
        <f>IF(C178&lt;&gt;0,E178/C178,"-")</f>
        <v>0.68946705847269185</v>
      </c>
      <c r="I178" s="102">
        <f>IF(D178&lt;&gt;0,E178/D178,"-")</f>
        <v>0.50632874999999999</v>
      </c>
      <c r="J178" s="98">
        <f>SUBTOTAL(9,J179:J181)</f>
        <v>0</v>
      </c>
      <c r="K178" s="98">
        <f>SUBTOTAL(9,K179:K181)</f>
        <v>0</v>
      </c>
      <c r="L178" s="98">
        <f>SUBTOTAL(9,L179:L181)</f>
        <v>0</v>
      </c>
    </row>
    <row r="179" spans="1:12" ht="30" hidden="1" customHeight="1" x14ac:dyDescent="0.25">
      <c r="A179" s="70"/>
      <c r="B179" s="70"/>
      <c r="C179" s="71"/>
      <c r="D179" s="104"/>
      <c r="E179" s="104"/>
      <c r="F179" s="104"/>
      <c r="G179" s="78"/>
      <c r="H179" s="79"/>
      <c r="I179" s="79"/>
      <c r="J179" s="78"/>
      <c r="K179" s="78"/>
      <c r="L179" s="78"/>
    </row>
    <row r="180" spans="1:12" ht="15" customHeight="1" x14ac:dyDescent="0.25">
      <c r="A180" s="105" t="s">
        <v>239</v>
      </c>
      <c r="B180" s="105" t="s">
        <v>240</v>
      </c>
      <c r="C180" s="106">
        <v>29375.08</v>
      </c>
      <c r="D180" s="106">
        <v>40000</v>
      </c>
      <c r="E180" s="106">
        <v>20253.150000000001</v>
      </c>
      <c r="F180" s="106">
        <f>G180-D180</f>
        <v>-40000</v>
      </c>
      <c r="G180" s="106"/>
      <c r="H180" s="107">
        <f>IF(C180&lt;&gt;0,0/C180,"-")</f>
        <v>0</v>
      </c>
      <c r="I180" s="107">
        <f>IF(D180&lt;&gt;0,E180/D180,"-")</f>
        <v>0.50632874999999999</v>
      </c>
      <c r="J180" s="106">
        <v>0</v>
      </c>
      <c r="K180" s="108">
        <v>0</v>
      </c>
      <c r="L180" s="108">
        <v>0</v>
      </c>
    </row>
    <row r="181" spans="1:12" hidden="1" x14ac:dyDescent="0.25">
      <c r="A181" s="70"/>
      <c r="B181" s="70"/>
      <c r="C181" s="71"/>
      <c r="D181" s="106"/>
      <c r="E181" s="106"/>
      <c r="F181" s="106"/>
      <c r="G181" s="106"/>
      <c r="H181" s="107"/>
      <c r="I181" s="107"/>
      <c r="J181" s="106"/>
      <c r="K181" s="106"/>
      <c r="L181" s="106"/>
    </row>
    <row r="182" spans="1:12" ht="18" customHeight="1" x14ac:dyDescent="0.25">
      <c r="A182" s="103" t="s">
        <v>241</v>
      </c>
      <c r="B182" s="103" t="s">
        <v>242</v>
      </c>
      <c r="C182" s="98">
        <f>SUBTOTAL(9,C183:C188)</f>
        <v>44848.600000000006</v>
      </c>
      <c r="D182" s="98">
        <f>SUBTOTAL(9,D183:D188)</f>
        <v>38000</v>
      </c>
      <c r="E182" s="98">
        <f>SUBTOTAL(9,E183:E188)</f>
        <v>39068.380000000005</v>
      </c>
      <c r="F182" s="98">
        <f>G182-D182</f>
        <v>-38000</v>
      </c>
      <c r="G182" s="98">
        <f>SUBTOTAL(9,G183:G188)</f>
        <v>0</v>
      </c>
      <c r="H182" s="102">
        <f>IF(C182&lt;&gt;0,E182/C182,"-")</f>
        <v>0.87111704713190596</v>
      </c>
      <c r="I182" s="102">
        <f>IF(D182&lt;&gt;0,E182/D182,"-")</f>
        <v>1.0281152631578949</v>
      </c>
      <c r="J182" s="98">
        <f>SUBTOTAL(9,J183:J188)</f>
        <v>0</v>
      </c>
      <c r="K182" s="98">
        <f>SUBTOTAL(9,K183:K188)</f>
        <v>0</v>
      </c>
      <c r="L182" s="98">
        <f>SUBTOTAL(9,L183:L188)</f>
        <v>0</v>
      </c>
    </row>
    <row r="183" spans="1:12" ht="30" hidden="1" customHeight="1" x14ac:dyDescent="0.25">
      <c r="A183" s="70"/>
      <c r="B183" s="70"/>
      <c r="C183" s="71"/>
      <c r="D183" s="104"/>
      <c r="E183" s="104"/>
      <c r="F183" s="104"/>
      <c r="G183" s="78"/>
      <c r="H183" s="79"/>
      <c r="I183" s="79"/>
      <c r="J183" s="78"/>
      <c r="K183" s="78"/>
      <c r="L183" s="78"/>
    </row>
    <row r="184" spans="1:12" ht="15" customHeight="1" x14ac:dyDescent="0.25">
      <c r="A184" s="105" t="s">
        <v>243</v>
      </c>
      <c r="B184" s="105" t="s">
        <v>244</v>
      </c>
      <c r="C184" s="106">
        <v>9524.6200000000008</v>
      </c>
      <c r="D184" s="106">
        <v>3000</v>
      </c>
      <c r="E184" s="106">
        <v>4064.58</v>
      </c>
      <c r="F184" s="106">
        <f>G184-D184</f>
        <v>-3000</v>
      </c>
      <c r="G184" s="106"/>
      <c r="H184" s="107">
        <f>IF(C184&lt;&gt;0,0/C184,"-")</f>
        <v>0</v>
      </c>
      <c r="I184" s="107">
        <f>IF(D184&lt;&gt;0,E184/D184,"-")</f>
        <v>1.35486</v>
      </c>
      <c r="J184" s="106">
        <v>0</v>
      </c>
      <c r="K184" s="108">
        <v>0</v>
      </c>
      <c r="L184" s="108">
        <v>0</v>
      </c>
    </row>
    <row r="185" spans="1:12" ht="15" customHeight="1" x14ac:dyDescent="0.25">
      <c r="A185" s="105" t="s">
        <v>245</v>
      </c>
      <c r="B185" s="105" t="s">
        <v>246</v>
      </c>
      <c r="C185" s="106">
        <v>618.70000000000005</v>
      </c>
      <c r="D185" s="106">
        <v>5000</v>
      </c>
      <c r="E185" s="106">
        <v>0</v>
      </c>
      <c r="F185" s="106">
        <f>G185-D185</f>
        <v>-5000</v>
      </c>
      <c r="G185" s="106"/>
      <c r="H185" s="107">
        <f>IF(C185&lt;&gt;0,0/C185,"-")</f>
        <v>0</v>
      </c>
      <c r="I185" s="107">
        <f>IF(D185&lt;&gt;0,E185/D185,"-")</f>
        <v>0</v>
      </c>
      <c r="J185" s="106">
        <v>0</v>
      </c>
      <c r="K185" s="108">
        <v>0</v>
      </c>
      <c r="L185" s="108">
        <v>0</v>
      </c>
    </row>
    <row r="186" spans="1:12" ht="15" customHeight="1" x14ac:dyDescent="0.25">
      <c r="A186" s="105" t="s">
        <v>247</v>
      </c>
      <c r="B186" s="105" t="s">
        <v>248</v>
      </c>
      <c r="C186" s="106">
        <v>12110.98</v>
      </c>
      <c r="D186" s="106">
        <v>5000</v>
      </c>
      <c r="E186" s="106">
        <v>25400.03</v>
      </c>
      <c r="F186" s="106">
        <f>G186-D186</f>
        <v>-5000</v>
      </c>
      <c r="G186" s="106"/>
      <c r="H186" s="107">
        <f>IF(C186&lt;&gt;0,0/C186,"-")</f>
        <v>0</v>
      </c>
      <c r="I186" s="107">
        <f>IF(D186&lt;&gt;0,E186/D186,"-")</f>
        <v>5.080006</v>
      </c>
      <c r="J186" s="106">
        <v>0</v>
      </c>
      <c r="K186" s="108">
        <v>0</v>
      </c>
      <c r="L186" s="108">
        <v>0</v>
      </c>
    </row>
    <row r="187" spans="1:12" ht="15" customHeight="1" x14ac:dyDescent="0.25">
      <c r="A187" s="105" t="s">
        <v>249</v>
      </c>
      <c r="B187" s="105" t="s">
        <v>250</v>
      </c>
      <c r="C187" s="106">
        <v>22594.3</v>
      </c>
      <c r="D187" s="106">
        <v>25000</v>
      </c>
      <c r="E187" s="106">
        <v>9603.77</v>
      </c>
      <c r="F187" s="106">
        <f>G187-D187</f>
        <v>-25000</v>
      </c>
      <c r="G187" s="106"/>
      <c r="H187" s="107">
        <f>IF(C187&lt;&gt;0,0/C187,"-")</f>
        <v>0</v>
      </c>
      <c r="I187" s="107">
        <f>IF(D187&lt;&gt;0,E187/D187,"-")</f>
        <v>0.38415080000000001</v>
      </c>
      <c r="J187" s="106">
        <v>0</v>
      </c>
      <c r="K187" s="108">
        <v>0</v>
      </c>
      <c r="L187" s="108">
        <v>0</v>
      </c>
    </row>
    <row r="188" spans="1:12" hidden="1" x14ac:dyDescent="0.25">
      <c r="A188" s="70"/>
      <c r="B188" s="70"/>
      <c r="C188" s="71"/>
      <c r="D188" s="106"/>
      <c r="E188" s="106"/>
      <c r="F188" s="106"/>
      <c r="G188" s="106"/>
      <c r="H188" s="107"/>
      <c r="I188" s="107"/>
      <c r="J188" s="106"/>
      <c r="K188" s="106"/>
      <c r="L188" s="106"/>
    </row>
    <row r="189" spans="1:12" ht="18" customHeight="1" x14ac:dyDescent="0.25">
      <c r="A189" s="103" t="s">
        <v>278</v>
      </c>
      <c r="B189" s="103" t="s">
        <v>279</v>
      </c>
      <c r="C189" s="98">
        <f>SUBTOTAL(9,C190:C192)</f>
        <v>0</v>
      </c>
      <c r="D189" s="98">
        <f>SUBTOTAL(9,D190:D192)</f>
        <v>0</v>
      </c>
      <c r="E189" s="98">
        <f>SUBTOTAL(9,E190:E192)</f>
        <v>0</v>
      </c>
      <c r="F189" s="98">
        <f>G189-D189</f>
        <v>0</v>
      </c>
      <c r="G189" s="98">
        <f>SUBTOTAL(9,G190:G192)</f>
        <v>0</v>
      </c>
      <c r="H189" s="102" t="str">
        <f>IF(C189&lt;&gt;0,E189/C189,"-")</f>
        <v>-</v>
      </c>
      <c r="I189" s="102" t="str">
        <f>IF(D189&lt;&gt;0,E189/D189,"-")</f>
        <v>-</v>
      </c>
      <c r="J189" s="98">
        <f>SUBTOTAL(9,J190:J192)</f>
        <v>0</v>
      </c>
      <c r="K189" s="98">
        <f>SUBTOTAL(9,K190:K192)</f>
        <v>0</v>
      </c>
      <c r="L189" s="98">
        <f>SUBTOTAL(9,L190:L192)</f>
        <v>0</v>
      </c>
    </row>
    <row r="190" spans="1:12" ht="30" hidden="1" customHeight="1" x14ac:dyDescent="0.25">
      <c r="A190" s="70"/>
      <c r="B190" s="70"/>
      <c r="C190" s="71"/>
      <c r="D190" s="104"/>
      <c r="E190" s="104"/>
      <c r="F190" s="104"/>
      <c r="G190" s="78"/>
      <c r="H190" s="79"/>
      <c r="I190" s="79"/>
      <c r="J190" s="78"/>
      <c r="K190" s="78"/>
      <c r="L190" s="78"/>
    </row>
    <row r="191" spans="1:12" ht="15" customHeight="1" x14ac:dyDescent="0.25">
      <c r="A191" s="105" t="s">
        <v>280</v>
      </c>
      <c r="B191" s="105" t="s">
        <v>281</v>
      </c>
      <c r="C191" s="106">
        <v>0</v>
      </c>
      <c r="D191" s="106">
        <v>0</v>
      </c>
      <c r="E191" s="106">
        <v>0</v>
      </c>
      <c r="F191" s="106">
        <f>G191-D191</f>
        <v>0</v>
      </c>
      <c r="G191" s="106"/>
      <c r="H191" s="107" t="str">
        <f>IF(C191&lt;&gt;0,0/C191,"-")</f>
        <v>-</v>
      </c>
      <c r="I191" s="107" t="str">
        <f>IF(D191&lt;&gt;0,E191/D191,"-")</f>
        <v>-</v>
      </c>
      <c r="J191" s="106">
        <v>0</v>
      </c>
      <c r="K191" s="108">
        <v>0</v>
      </c>
      <c r="L191" s="108">
        <v>0</v>
      </c>
    </row>
    <row r="192" spans="1:12" hidden="1" x14ac:dyDescent="0.25">
      <c r="A192" s="70"/>
      <c r="B192" s="70"/>
      <c r="C192" s="71"/>
      <c r="D192" s="106"/>
      <c r="E192" s="106"/>
      <c r="F192" s="106"/>
      <c r="G192" s="106"/>
      <c r="H192" s="107"/>
      <c r="I192" s="107"/>
      <c r="J192" s="106"/>
      <c r="K192" s="106"/>
      <c r="L192" s="106"/>
    </row>
    <row r="193" spans="1:12" ht="18" customHeight="1" x14ac:dyDescent="0.25">
      <c r="A193" s="103" t="s">
        <v>282</v>
      </c>
      <c r="B193" s="103" t="s">
        <v>283</v>
      </c>
      <c r="C193" s="98">
        <f>SUBTOTAL(9,C194:C196)</f>
        <v>0</v>
      </c>
      <c r="D193" s="98">
        <f>SUBTOTAL(9,D194:D196)</f>
        <v>0</v>
      </c>
      <c r="E193" s="98">
        <f>SUBTOTAL(9,E194:E196)</f>
        <v>3200</v>
      </c>
      <c r="F193" s="98">
        <f>G193-D193</f>
        <v>0</v>
      </c>
      <c r="G193" s="98">
        <f>SUBTOTAL(9,G194:G196)</f>
        <v>0</v>
      </c>
      <c r="H193" s="102" t="str">
        <f>IF(C193&lt;&gt;0,E193/C193,"-")</f>
        <v>-</v>
      </c>
      <c r="I193" s="102" t="str">
        <f>IF(D193&lt;&gt;0,E193/D193,"-")</f>
        <v>-</v>
      </c>
      <c r="J193" s="98">
        <f>SUBTOTAL(9,J194:J196)</f>
        <v>0</v>
      </c>
      <c r="K193" s="98">
        <f>SUBTOTAL(9,K194:K196)</f>
        <v>0</v>
      </c>
      <c r="L193" s="98">
        <f>SUBTOTAL(9,L194:L196)</f>
        <v>0</v>
      </c>
    </row>
    <row r="194" spans="1:12" ht="30" hidden="1" customHeight="1" x14ac:dyDescent="0.25">
      <c r="A194" s="70"/>
      <c r="B194" s="70"/>
      <c r="C194" s="71"/>
      <c r="D194" s="104"/>
      <c r="E194" s="104"/>
      <c r="F194" s="104"/>
      <c r="G194" s="78"/>
      <c r="H194" s="79"/>
      <c r="I194" s="79"/>
      <c r="J194" s="78"/>
      <c r="K194" s="78"/>
      <c r="L194" s="78"/>
    </row>
    <row r="195" spans="1:12" ht="15" customHeight="1" x14ac:dyDescent="0.25">
      <c r="A195" s="105" t="s">
        <v>284</v>
      </c>
      <c r="B195" s="105" t="s">
        <v>285</v>
      </c>
      <c r="C195" s="106">
        <v>0</v>
      </c>
      <c r="D195" s="106">
        <v>0</v>
      </c>
      <c r="E195" s="106">
        <v>3200</v>
      </c>
      <c r="F195" s="106">
        <f>G195-D195</f>
        <v>0</v>
      </c>
      <c r="G195" s="106"/>
      <c r="H195" s="107" t="str">
        <f>IF(C195&lt;&gt;0,0/C195,"-")</f>
        <v>-</v>
      </c>
      <c r="I195" s="107" t="str">
        <f>IF(D195&lt;&gt;0,E195/D195,"-")</f>
        <v>-</v>
      </c>
      <c r="J195" s="106">
        <v>0</v>
      </c>
      <c r="K195" s="108">
        <v>0</v>
      </c>
      <c r="L195" s="108">
        <v>0</v>
      </c>
    </row>
    <row r="196" spans="1:12" hidden="1" x14ac:dyDescent="0.25">
      <c r="A196" s="70"/>
      <c r="B196" s="70"/>
      <c r="C196" s="71"/>
      <c r="D196" s="106"/>
      <c r="E196" s="106"/>
      <c r="F196" s="106"/>
      <c r="G196" s="106"/>
      <c r="H196" s="107"/>
      <c r="I196" s="107"/>
      <c r="J196" s="106"/>
      <c r="K196" s="106"/>
      <c r="L196" s="106"/>
    </row>
    <row r="197" spans="1:12" hidden="1" x14ac:dyDescent="0.25">
      <c r="A197" s="70"/>
      <c r="B197" s="70"/>
      <c r="C197" s="71"/>
      <c r="D197" s="71"/>
      <c r="E197" s="71"/>
      <c r="F197" s="71"/>
      <c r="G197" s="78"/>
      <c r="H197" s="79"/>
      <c r="I197" s="79"/>
      <c r="J197" s="78"/>
      <c r="K197" s="78"/>
      <c r="L197" s="78"/>
    </row>
    <row r="198" spans="1:12" ht="18" customHeight="1" x14ac:dyDescent="0.25">
      <c r="A198" s="99" t="s">
        <v>14</v>
      </c>
      <c r="B198" s="99" t="s">
        <v>21</v>
      </c>
      <c r="C198" s="100">
        <f>SUBTOTAL(9,C199:C226)</f>
        <v>174822.25</v>
      </c>
      <c r="D198" s="100">
        <f>SUBTOTAL(9,D199:D226)</f>
        <v>48000</v>
      </c>
      <c r="E198" s="100">
        <f>SUBTOTAL(9,E199:E226)</f>
        <v>12549.39</v>
      </c>
      <c r="F198" s="100">
        <f>G198-D198</f>
        <v>-48000</v>
      </c>
      <c r="G198" s="100">
        <f>SUBTOTAL(9,G199:G226)</f>
        <v>0</v>
      </c>
      <c r="H198" s="101">
        <f>IF(C198&lt;&gt;0,E198/C198,"-")</f>
        <v>7.1783711741497433E-2</v>
      </c>
      <c r="I198" s="101">
        <f>IF(D198&lt;&gt;0,E198/D198,"-")</f>
        <v>0.26144562500000001</v>
      </c>
      <c r="J198" s="100">
        <f>SUBTOTAL(9,J199:J226)</f>
        <v>125000</v>
      </c>
      <c r="K198" s="100">
        <f>SUBTOTAL(9,K199:K226)</f>
        <v>125000</v>
      </c>
      <c r="L198" s="100">
        <f>SUBTOTAL(9,L199:L226)</f>
        <v>125000</v>
      </c>
    </row>
    <row r="199" spans="1:12" ht="22.5" hidden="1" customHeight="1" x14ac:dyDescent="0.25">
      <c r="A199" s="70"/>
      <c r="B199" s="70"/>
      <c r="C199" s="71"/>
      <c r="D199" s="98"/>
      <c r="E199" s="98"/>
      <c r="F199" s="98"/>
      <c r="G199" s="98"/>
      <c r="H199" s="102"/>
      <c r="I199" s="102"/>
      <c r="J199" s="98"/>
      <c r="K199" s="98"/>
      <c r="L199" s="98"/>
    </row>
    <row r="200" spans="1:12" ht="18" customHeight="1" x14ac:dyDescent="0.25">
      <c r="A200" s="103" t="s">
        <v>286</v>
      </c>
      <c r="B200" s="103" t="s">
        <v>287</v>
      </c>
      <c r="C200" s="98">
        <f>SUBTOTAL(9,C201:C203)</f>
        <v>0</v>
      </c>
      <c r="D200" s="98">
        <f>SUBTOTAL(9,D201:D203)</f>
        <v>0</v>
      </c>
      <c r="E200" s="98">
        <f>SUBTOTAL(9,E201:E203)</f>
        <v>0</v>
      </c>
      <c r="F200" s="98">
        <f>G200-D200</f>
        <v>0</v>
      </c>
      <c r="G200" s="98">
        <f>SUBTOTAL(9,G201:G203)</f>
        <v>0</v>
      </c>
      <c r="H200" s="102" t="str">
        <f>IF(C200&lt;&gt;0,E200/C200,"-")</f>
        <v>-</v>
      </c>
      <c r="I200" s="102" t="str">
        <f>IF(D200&lt;&gt;0,E200/D200,"-")</f>
        <v>-</v>
      </c>
      <c r="J200" s="98">
        <f>SUBTOTAL(9,J201:J203)</f>
        <v>90000</v>
      </c>
      <c r="K200" s="98">
        <f>SUBTOTAL(9,K201:K203)</f>
        <v>90000</v>
      </c>
      <c r="L200" s="98">
        <f>SUBTOTAL(9,L201:L203)</f>
        <v>90000</v>
      </c>
    </row>
    <row r="201" spans="1:12" ht="30" hidden="1" customHeight="1" x14ac:dyDescent="0.25">
      <c r="A201" s="70"/>
      <c r="B201" s="70"/>
      <c r="C201" s="71"/>
      <c r="D201" s="104"/>
      <c r="E201" s="104"/>
      <c r="F201" s="104"/>
      <c r="G201" s="78"/>
      <c r="H201" s="79"/>
      <c r="I201" s="79"/>
      <c r="J201" s="78"/>
      <c r="K201" s="78"/>
      <c r="L201" s="78"/>
    </row>
    <row r="202" spans="1:12" ht="15" customHeight="1" x14ac:dyDescent="0.25">
      <c r="A202" s="105" t="s">
        <v>286</v>
      </c>
      <c r="B202" s="105" t="s">
        <v>287</v>
      </c>
      <c r="C202" s="106"/>
      <c r="D202" s="106">
        <v>0</v>
      </c>
      <c r="E202" s="106">
        <v>0</v>
      </c>
      <c r="F202" s="106">
        <f>G202-D202</f>
        <v>0</v>
      </c>
      <c r="G202" s="106"/>
      <c r="H202" s="107" t="str">
        <f>IF(C202&lt;&gt;0,0/C202,"-")</f>
        <v>-</v>
      </c>
      <c r="I202" s="107" t="str">
        <f>IF(D202&lt;&gt;0,E202/D202,"-")</f>
        <v>-</v>
      </c>
      <c r="J202" s="106">
        <v>90000</v>
      </c>
      <c r="K202" s="108">
        <v>90000</v>
      </c>
      <c r="L202" s="108">
        <v>90000</v>
      </c>
    </row>
    <row r="203" spans="1:12" hidden="1" x14ac:dyDescent="0.25">
      <c r="A203" s="70"/>
      <c r="B203" s="70"/>
      <c r="C203" s="71"/>
      <c r="D203" s="106"/>
      <c r="E203" s="106"/>
      <c r="F203" s="106"/>
      <c r="G203" s="106"/>
      <c r="H203" s="107"/>
      <c r="I203" s="107"/>
      <c r="J203" s="106"/>
      <c r="K203" s="106"/>
      <c r="L203" s="106"/>
    </row>
    <row r="204" spans="1:12" ht="18" customHeight="1" x14ac:dyDescent="0.25">
      <c r="A204" s="103" t="s">
        <v>291</v>
      </c>
      <c r="B204" s="103" t="s">
        <v>292</v>
      </c>
      <c r="C204" s="98">
        <f>SUBTOTAL(9,C205:C208)</f>
        <v>2041.55</v>
      </c>
      <c r="D204" s="98">
        <f>SUBTOTAL(9,D205:D208)</f>
        <v>13000</v>
      </c>
      <c r="E204" s="98">
        <f>SUBTOTAL(9,E205:E208)</f>
        <v>0</v>
      </c>
      <c r="F204" s="98">
        <f>G204-D204</f>
        <v>-13000</v>
      </c>
      <c r="G204" s="98">
        <f>SUBTOTAL(9,G205:G208)</f>
        <v>0</v>
      </c>
      <c r="H204" s="102">
        <f>IF(C204&lt;&gt;0,E204/C204,"-")</f>
        <v>0</v>
      </c>
      <c r="I204" s="102">
        <f>IF(D204&lt;&gt;0,E204/D204,"-")</f>
        <v>0</v>
      </c>
      <c r="J204" s="98">
        <f>SUBTOTAL(9,J205:J208)</f>
        <v>0</v>
      </c>
      <c r="K204" s="98">
        <f>SUBTOTAL(9,K205:K208)</f>
        <v>0</v>
      </c>
      <c r="L204" s="98">
        <f>SUBTOTAL(9,L205:L208)</f>
        <v>0</v>
      </c>
    </row>
    <row r="205" spans="1:12" ht="30" hidden="1" customHeight="1" x14ac:dyDescent="0.25">
      <c r="A205" s="70"/>
      <c r="B205" s="70"/>
      <c r="C205" s="71"/>
      <c r="D205" s="104"/>
      <c r="E205" s="104"/>
      <c r="F205" s="104"/>
      <c r="G205" s="78"/>
      <c r="H205" s="79"/>
      <c r="I205" s="79"/>
      <c r="J205" s="78"/>
      <c r="K205" s="78"/>
      <c r="L205" s="78"/>
    </row>
    <row r="206" spans="1:12" ht="15" customHeight="1" x14ac:dyDescent="0.25">
      <c r="A206" s="105" t="s">
        <v>293</v>
      </c>
      <c r="B206" s="105" t="s">
        <v>294</v>
      </c>
      <c r="C206" s="106">
        <v>2041.55</v>
      </c>
      <c r="D206" s="106">
        <v>3000</v>
      </c>
      <c r="E206" s="106">
        <v>0</v>
      </c>
      <c r="F206" s="106">
        <f>G206-D206</f>
        <v>-3000</v>
      </c>
      <c r="G206" s="106"/>
      <c r="H206" s="107">
        <f>IF(C206&lt;&gt;0,0/C206,"-")</f>
        <v>0</v>
      </c>
      <c r="I206" s="107">
        <f>IF(D206&lt;&gt;0,E206/D206,"-")</f>
        <v>0</v>
      </c>
      <c r="J206" s="106">
        <v>0</v>
      </c>
      <c r="K206" s="108">
        <v>0</v>
      </c>
      <c r="L206" s="108">
        <v>0</v>
      </c>
    </row>
    <row r="207" spans="1:12" ht="15" customHeight="1" x14ac:dyDescent="0.25">
      <c r="A207" s="105" t="s">
        <v>297</v>
      </c>
      <c r="B207" s="105" t="s">
        <v>298</v>
      </c>
      <c r="C207" s="106">
        <v>0</v>
      </c>
      <c r="D207" s="106">
        <v>10000</v>
      </c>
      <c r="E207" s="106">
        <v>0</v>
      </c>
      <c r="F207" s="106">
        <f>G207-D207</f>
        <v>-10000</v>
      </c>
      <c r="G207" s="106"/>
      <c r="H207" s="107" t="str">
        <f>IF(C207&lt;&gt;0,0/C207,"-")</f>
        <v>-</v>
      </c>
      <c r="I207" s="107">
        <f>IF(D207&lt;&gt;0,E207/D207,"-")</f>
        <v>0</v>
      </c>
      <c r="J207" s="106">
        <v>0</v>
      </c>
      <c r="K207" s="108">
        <v>0</v>
      </c>
      <c r="L207" s="108">
        <v>0</v>
      </c>
    </row>
    <row r="208" spans="1:12" hidden="1" x14ac:dyDescent="0.25">
      <c r="A208" s="70"/>
      <c r="B208" s="70"/>
      <c r="C208" s="71"/>
      <c r="D208" s="106"/>
      <c r="E208" s="106"/>
      <c r="F208" s="106"/>
      <c r="G208" s="106"/>
      <c r="H208" s="107"/>
      <c r="I208" s="107"/>
      <c r="J208" s="106"/>
      <c r="K208" s="106"/>
      <c r="L208" s="106"/>
    </row>
    <row r="209" spans="1:12" ht="18" customHeight="1" x14ac:dyDescent="0.25">
      <c r="A209" s="103" t="s">
        <v>299</v>
      </c>
      <c r="B209" s="103" t="s">
        <v>300</v>
      </c>
      <c r="C209" s="98">
        <f>SUBTOTAL(9,C210:C212)</f>
        <v>0</v>
      </c>
      <c r="D209" s="98">
        <f>SUBTOTAL(9,D210:D212)</f>
        <v>0</v>
      </c>
      <c r="E209" s="98">
        <f>SUBTOTAL(9,E210:E212)</f>
        <v>0</v>
      </c>
      <c r="F209" s="98">
        <f>G209-D209</f>
        <v>0</v>
      </c>
      <c r="G209" s="98">
        <f>SUBTOTAL(9,G210:G212)</f>
        <v>0</v>
      </c>
      <c r="H209" s="102" t="str">
        <f>IF(C209&lt;&gt;0,E209/C209,"-")</f>
        <v>-</v>
      </c>
      <c r="I209" s="102" t="str">
        <f>IF(D209&lt;&gt;0,E209/D209,"-")</f>
        <v>-</v>
      </c>
      <c r="J209" s="98">
        <f>SUBTOTAL(9,J210:J212)</f>
        <v>35000</v>
      </c>
      <c r="K209" s="98">
        <f>SUBTOTAL(9,K210:K212)</f>
        <v>35000</v>
      </c>
      <c r="L209" s="98">
        <f>SUBTOTAL(9,L210:L212)</f>
        <v>35000</v>
      </c>
    </row>
    <row r="210" spans="1:12" ht="30" hidden="1" customHeight="1" x14ac:dyDescent="0.25">
      <c r="A210" s="70"/>
      <c r="B210" s="70"/>
      <c r="C210" s="71"/>
      <c r="D210" s="104"/>
      <c r="E210" s="104"/>
      <c r="F210" s="104"/>
      <c r="G210" s="78"/>
      <c r="H210" s="79"/>
      <c r="I210" s="79"/>
      <c r="J210" s="78"/>
      <c r="K210" s="78"/>
      <c r="L210" s="78"/>
    </row>
    <row r="211" spans="1:12" ht="15" customHeight="1" x14ac:dyDescent="0.25">
      <c r="A211" s="105" t="s">
        <v>299</v>
      </c>
      <c r="B211" s="105" t="s">
        <v>300</v>
      </c>
      <c r="C211" s="106"/>
      <c r="D211" s="106">
        <v>0</v>
      </c>
      <c r="E211" s="106">
        <v>0</v>
      </c>
      <c r="F211" s="106">
        <f>G211-D211</f>
        <v>0</v>
      </c>
      <c r="G211" s="106"/>
      <c r="H211" s="107" t="str">
        <f>IF(C211&lt;&gt;0,0/C211,"-")</f>
        <v>-</v>
      </c>
      <c r="I211" s="107" t="str">
        <f>IF(D211&lt;&gt;0,E211/D211,"-")</f>
        <v>-</v>
      </c>
      <c r="J211" s="106">
        <v>35000</v>
      </c>
      <c r="K211" s="108">
        <v>35000</v>
      </c>
      <c r="L211" s="108">
        <v>35000</v>
      </c>
    </row>
    <row r="212" spans="1:12" hidden="1" x14ac:dyDescent="0.25">
      <c r="A212" s="70"/>
      <c r="B212" s="70"/>
      <c r="C212" s="71"/>
      <c r="D212" s="106"/>
      <c r="E212" s="106"/>
      <c r="F212" s="106"/>
      <c r="G212" s="106"/>
      <c r="H212" s="107"/>
      <c r="I212" s="107"/>
      <c r="J212" s="106"/>
      <c r="K212" s="106"/>
      <c r="L212" s="106"/>
    </row>
    <row r="213" spans="1:12" ht="18" customHeight="1" x14ac:dyDescent="0.25">
      <c r="A213" s="103" t="s">
        <v>301</v>
      </c>
      <c r="B213" s="103" t="s">
        <v>302</v>
      </c>
      <c r="C213" s="98">
        <f>SUBTOTAL(9,C214:C216)</f>
        <v>35314.699999999997</v>
      </c>
      <c r="D213" s="98">
        <f>SUBTOTAL(9,D214:D216)</f>
        <v>0</v>
      </c>
      <c r="E213" s="98">
        <f>SUBTOTAL(9,E214:E216)</f>
        <v>7762.5</v>
      </c>
      <c r="F213" s="98">
        <f>G213-D213</f>
        <v>0</v>
      </c>
      <c r="G213" s="98">
        <f>SUBTOTAL(9,G214:G216)</f>
        <v>0</v>
      </c>
      <c r="H213" s="102">
        <f>IF(C213&lt;&gt;0,E213/C213,"-")</f>
        <v>0.21980931453474051</v>
      </c>
      <c r="I213" s="102" t="str">
        <f>IF(D213&lt;&gt;0,E213/D213,"-")</f>
        <v>-</v>
      </c>
      <c r="J213" s="98">
        <f>SUBTOTAL(9,J214:J216)</f>
        <v>0</v>
      </c>
      <c r="K213" s="98">
        <f>SUBTOTAL(9,K214:K216)</f>
        <v>0</v>
      </c>
      <c r="L213" s="98">
        <f>SUBTOTAL(9,L214:L216)</f>
        <v>0</v>
      </c>
    </row>
    <row r="214" spans="1:12" ht="30" hidden="1" customHeight="1" x14ac:dyDescent="0.25">
      <c r="A214" s="70"/>
      <c r="B214" s="70"/>
      <c r="C214" s="71"/>
      <c r="D214" s="104"/>
      <c r="E214" s="104"/>
      <c r="F214" s="104"/>
      <c r="G214" s="78"/>
      <c r="H214" s="79"/>
      <c r="I214" s="79"/>
      <c r="J214" s="78"/>
      <c r="K214" s="78"/>
      <c r="L214" s="78"/>
    </row>
    <row r="215" spans="1:12" ht="15" customHeight="1" x14ac:dyDescent="0.25">
      <c r="A215" s="105" t="s">
        <v>305</v>
      </c>
      <c r="B215" s="105" t="s">
        <v>159</v>
      </c>
      <c r="C215" s="106">
        <v>35314.699999999997</v>
      </c>
      <c r="D215" s="106">
        <v>0</v>
      </c>
      <c r="E215" s="106">
        <v>7762.5</v>
      </c>
      <c r="F215" s="106">
        <f>G215-D215</f>
        <v>0</v>
      </c>
      <c r="G215" s="106"/>
      <c r="H215" s="107">
        <f>IF(C215&lt;&gt;0,0/C215,"-")</f>
        <v>0</v>
      </c>
      <c r="I215" s="107" t="str">
        <f>IF(D215&lt;&gt;0,E215/D215,"-")</f>
        <v>-</v>
      </c>
      <c r="J215" s="106">
        <v>0</v>
      </c>
      <c r="K215" s="108">
        <v>0</v>
      </c>
      <c r="L215" s="108">
        <v>0</v>
      </c>
    </row>
    <row r="216" spans="1:12" hidden="1" x14ac:dyDescent="0.25">
      <c r="A216" s="70"/>
      <c r="B216" s="70"/>
      <c r="C216" s="71"/>
      <c r="D216" s="106"/>
      <c r="E216" s="106"/>
      <c r="F216" s="106"/>
      <c r="G216" s="106"/>
      <c r="H216" s="107"/>
      <c r="I216" s="107"/>
      <c r="J216" s="106"/>
      <c r="K216" s="106"/>
      <c r="L216" s="106"/>
    </row>
    <row r="217" spans="1:12" ht="18" customHeight="1" x14ac:dyDescent="0.25">
      <c r="A217" s="103" t="s">
        <v>306</v>
      </c>
      <c r="B217" s="103" t="s">
        <v>307</v>
      </c>
      <c r="C217" s="98">
        <f>SUBTOTAL(9,C218:C221)</f>
        <v>137466</v>
      </c>
      <c r="D217" s="98">
        <f>SUBTOTAL(9,D218:D221)</f>
        <v>25000</v>
      </c>
      <c r="E217" s="98">
        <f>SUBTOTAL(9,E218:E221)</f>
        <v>4786.8900000000003</v>
      </c>
      <c r="F217" s="98">
        <f>G217-D217</f>
        <v>-25000</v>
      </c>
      <c r="G217" s="98">
        <f>SUBTOTAL(9,G218:G221)</f>
        <v>0</v>
      </c>
      <c r="H217" s="102">
        <f>IF(C217&lt;&gt;0,E217/C217,"-")</f>
        <v>3.4822356073501814E-2</v>
      </c>
      <c r="I217" s="102">
        <f>IF(D217&lt;&gt;0,E217/D217,"-")</f>
        <v>0.19147560000000002</v>
      </c>
      <c r="J217" s="98">
        <f>SUBTOTAL(9,J218:J221)</f>
        <v>0</v>
      </c>
      <c r="K217" s="98">
        <f>SUBTOTAL(9,K218:K221)</f>
        <v>0</v>
      </c>
      <c r="L217" s="98">
        <f>SUBTOTAL(9,L218:L221)</f>
        <v>0</v>
      </c>
    </row>
    <row r="218" spans="1:12" ht="30" hidden="1" customHeight="1" x14ac:dyDescent="0.25">
      <c r="A218" s="70"/>
      <c r="B218" s="70"/>
      <c r="C218" s="71"/>
      <c r="D218" s="104"/>
      <c r="E218" s="104"/>
      <c r="F218" s="104"/>
      <c r="G218" s="78"/>
      <c r="H218" s="79"/>
      <c r="I218" s="79"/>
      <c r="J218" s="78"/>
      <c r="K218" s="78"/>
      <c r="L218" s="78"/>
    </row>
    <row r="219" spans="1:12" ht="15" customHeight="1" x14ac:dyDescent="0.25">
      <c r="A219" s="105" t="s">
        <v>308</v>
      </c>
      <c r="B219" s="105" t="s">
        <v>309</v>
      </c>
      <c r="C219" s="106">
        <v>0</v>
      </c>
      <c r="D219" s="106">
        <v>20000</v>
      </c>
      <c r="E219" s="106">
        <v>4786.8900000000003</v>
      </c>
      <c r="F219" s="106">
        <f>G219-D219</f>
        <v>-20000</v>
      </c>
      <c r="G219" s="106"/>
      <c r="H219" s="107" t="str">
        <f>IF(C219&lt;&gt;0,0/C219,"-")</f>
        <v>-</v>
      </c>
      <c r="I219" s="107">
        <f>IF(D219&lt;&gt;0,E219/D219,"-")</f>
        <v>0.23934450000000002</v>
      </c>
      <c r="J219" s="106">
        <v>0</v>
      </c>
      <c r="K219" s="108">
        <v>0</v>
      </c>
      <c r="L219" s="108">
        <v>0</v>
      </c>
    </row>
    <row r="220" spans="1:12" ht="15" customHeight="1" x14ac:dyDescent="0.25">
      <c r="A220" s="105" t="s">
        <v>310</v>
      </c>
      <c r="B220" s="105" t="s">
        <v>311</v>
      </c>
      <c r="C220" s="106">
        <v>137466</v>
      </c>
      <c r="D220" s="106">
        <v>5000</v>
      </c>
      <c r="E220" s="106">
        <v>0</v>
      </c>
      <c r="F220" s="106">
        <f>G220-D220</f>
        <v>-5000</v>
      </c>
      <c r="G220" s="106"/>
      <c r="H220" s="107">
        <f>IF(C220&lt;&gt;0,0/C220,"-")</f>
        <v>0</v>
      </c>
      <c r="I220" s="107">
        <f>IF(D220&lt;&gt;0,E220/D220,"-")</f>
        <v>0</v>
      </c>
      <c r="J220" s="106">
        <v>0</v>
      </c>
      <c r="K220" s="108">
        <v>0</v>
      </c>
      <c r="L220" s="108">
        <v>0</v>
      </c>
    </row>
    <row r="221" spans="1:12" hidden="1" x14ac:dyDescent="0.25">
      <c r="A221" s="70"/>
      <c r="B221" s="70"/>
      <c r="C221" s="71"/>
      <c r="D221" s="106"/>
      <c r="E221" s="106"/>
      <c r="F221" s="106"/>
      <c r="G221" s="106"/>
      <c r="H221" s="107"/>
      <c r="I221" s="107"/>
      <c r="J221" s="106"/>
      <c r="K221" s="106"/>
      <c r="L221" s="106"/>
    </row>
    <row r="222" spans="1:12" ht="18" customHeight="1" x14ac:dyDescent="0.25">
      <c r="A222" s="103" t="s">
        <v>317</v>
      </c>
      <c r="B222" s="103" t="s">
        <v>318</v>
      </c>
      <c r="C222" s="98">
        <f>SUBTOTAL(9,C223:C225)</f>
        <v>0</v>
      </c>
      <c r="D222" s="98">
        <f>SUBTOTAL(9,D223:D225)</f>
        <v>10000</v>
      </c>
      <c r="E222" s="98">
        <f>SUBTOTAL(9,E223:E225)</f>
        <v>0</v>
      </c>
      <c r="F222" s="98">
        <f>G222-D222</f>
        <v>-10000</v>
      </c>
      <c r="G222" s="98">
        <f>SUBTOTAL(9,G223:G225)</f>
        <v>0</v>
      </c>
      <c r="H222" s="102" t="str">
        <f>IF(C222&lt;&gt;0,E222/C222,"-")</f>
        <v>-</v>
      </c>
      <c r="I222" s="102">
        <f>IF(D222&lt;&gt;0,E222/D222,"-")</f>
        <v>0</v>
      </c>
      <c r="J222" s="98">
        <f>SUBTOTAL(9,J223:J225)</f>
        <v>0</v>
      </c>
      <c r="K222" s="98">
        <f>SUBTOTAL(9,K223:K225)</f>
        <v>0</v>
      </c>
      <c r="L222" s="98">
        <f>SUBTOTAL(9,L223:L225)</f>
        <v>0</v>
      </c>
    </row>
    <row r="223" spans="1:12" ht="30" hidden="1" customHeight="1" x14ac:dyDescent="0.25">
      <c r="A223" s="70"/>
      <c r="B223" s="70"/>
      <c r="C223" s="71"/>
      <c r="D223" s="104"/>
      <c r="E223" s="104"/>
      <c r="F223" s="104"/>
      <c r="G223" s="78"/>
      <c r="H223" s="79"/>
      <c r="I223" s="79"/>
      <c r="J223" s="78"/>
      <c r="K223" s="78"/>
      <c r="L223" s="78"/>
    </row>
    <row r="224" spans="1:12" ht="15" customHeight="1" x14ac:dyDescent="0.25">
      <c r="A224" s="105" t="s">
        <v>319</v>
      </c>
      <c r="B224" s="105" t="s">
        <v>320</v>
      </c>
      <c r="C224" s="106">
        <v>0</v>
      </c>
      <c r="D224" s="106">
        <v>10000</v>
      </c>
      <c r="E224" s="106">
        <v>0</v>
      </c>
      <c r="F224" s="106">
        <f>G224-D224</f>
        <v>-10000</v>
      </c>
      <c r="G224" s="106"/>
      <c r="H224" s="107" t="str">
        <f>IF(C224&lt;&gt;0,0/C224,"-")</f>
        <v>-</v>
      </c>
      <c r="I224" s="107">
        <f>IF(D224&lt;&gt;0,E224/D224,"-")</f>
        <v>0</v>
      </c>
      <c r="J224" s="106">
        <v>0</v>
      </c>
      <c r="K224" s="108">
        <v>0</v>
      </c>
      <c r="L224" s="108">
        <v>0</v>
      </c>
    </row>
    <row r="225" spans="1:12" hidden="1" x14ac:dyDescent="0.25">
      <c r="A225" s="70"/>
      <c r="B225" s="70"/>
      <c r="C225" s="71"/>
      <c r="D225" s="106"/>
      <c r="E225" s="106"/>
      <c r="F225" s="106"/>
      <c r="G225" s="106"/>
      <c r="H225" s="107"/>
      <c r="I225" s="107"/>
      <c r="J225" s="106"/>
      <c r="K225" s="106"/>
      <c r="L225" s="106"/>
    </row>
    <row r="226" spans="1:12" hidden="1" x14ac:dyDescent="0.25">
      <c r="A226" s="70"/>
      <c r="B226" s="70"/>
      <c r="C226" s="71"/>
      <c r="D226" s="71"/>
      <c r="E226" s="71"/>
      <c r="F226" s="71"/>
      <c r="G226" s="78"/>
      <c r="H226" s="79"/>
      <c r="I226" s="79"/>
      <c r="J226" s="78"/>
      <c r="K226" s="78"/>
      <c r="L226" s="78"/>
    </row>
    <row r="227" spans="1:12" ht="20.100000000000001" hidden="1" customHeight="1" x14ac:dyDescent="0.25">
      <c r="A227" s="70"/>
      <c r="B227" s="70"/>
      <c r="C227" s="71"/>
      <c r="D227" s="71"/>
      <c r="E227" s="71"/>
      <c r="F227" s="71"/>
      <c r="G227" s="78"/>
      <c r="H227" s="79"/>
      <c r="I227" s="79"/>
      <c r="J227" s="78"/>
      <c r="K227" s="78"/>
      <c r="L227" s="78"/>
    </row>
    <row r="228" spans="1:12" ht="18" customHeight="1" x14ac:dyDescent="0.25">
      <c r="A228" s="95" t="s">
        <v>380</v>
      </c>
      <c r="B228" s="95" t="s">
        <v>80</v>
      </c>
      <c r="C228" s="96">
        <f>SUBTOTAL(9,C229:C244)</f>
        <v>0</v>
      </c>
      <c r="D228" s="96">
        <f>SUBTOTAL(9,D229:D244)</f>
        <v>40000</v>
      </c>
      <c r="E228" s="96">
        <f>SUBTOTAL(9,E229:E244)</f>
        <v>13372.29</v>
      </c>
      <c r="F228" s="96">
        <f>G228-D228</f>
        <v>-40000</v>
      </c>
      <c r="G228" s="96">
        <f>SUBTOTAL(9,G229:G244)</f>
        <v>0</v>
      </c>
      <c r="H228" s="97" t="str">
        <f>IF(C228&lt;&gt;0,E228/C228,"-")</f>
        <v>-</v>
      </c>
      <c r="I228" s="97">
        <f>IF(D228&lt;&gt;0,E228/D228,"-")</f>
        <v>0.33430725</v>
      </c>
      <c r="J228" s="96">
        <f>SUBTOTAL(9,J229:J244)</f>
        <v>0</v>
      </c>
      <c r="K228" s="96">
        <f>SUBTOTAL(9,K229:K244)</f>
        <v>0</v>
      </c>
      <c r="L228" s="96">
        <f>SUBTOTAL(9,L229:L244)</f>
        <v>0</v>
      </c>
    </row>
    <row r="229" spans="1:12" ht="30" hidden="1" customHeight="1" x14ac:dyDescent="0.25">
      <c r="A229" s="70"/>
      <c r="B229" s="70"/>
      <c r="C229" s="71"/>
      <c r="D229" s="98"/>
      <c r="E229" s="98"/>
      <c r="F229" s="98"/>
      <c r="G229" s="78"/>
      <c r="H229" s="79"/>
      <c r="I229" s="79"/>
      <c r="J229" s="78"/>
      <c r="K229" s="78"/>
      <c r="L229" s="78"/>
    </row>
    <row r="230" spans="1:12" ht="18" customHeight="1" x14ac:dyDescent="0.25">
      <c r="A230" s="99" t="s">
        <v>13</v>
      </c>
      <c r="B230" s="99" t="s">
        <v>20</v>
      </c>
      <c r="C230" s="100">
        <f>SUBTOTAL(9,C231:C236)</f>
        <v>0</v>
      </c>
      <c r="D230" s="100">
        <f>SUBTOTAL(9,D231:D236)</f>
        <v>0</v>
      </c>
      <c r="E230" s="100">
        <f>SUBTOTAL(9,E231:E236)</f>
        <v>13372.29</v>
      </c>
      <c r="F230" s="100">
        <f>G230-D230</f>
        <v>0</v>
      </c>
      <c r="G230" s="100">
        <f>SUBTOTAL(9,G231:G236)</f>
        <v>0</v>
      </c>
      <c r="H230" s="101" t="str">
        <f>IF(C230&lt;&gt;0,E230/C230,"-")</f>
        <v>-</v>
      </c>
      <c r="I230" s="101" t="str">
        <f>IF(D230&lt;&gt;0,E230/D230,"-")</f>
        <v>-</v>
      </c>
      <c r="J230" s="100">
        <f>SUBTOTAL(9,J231:J236)</f>
        <v>0</v>
      </c>
      <c r="K230" s="100">
        <f>SUBTOTAL(9,K231:K236)</f>
        <v>0</v>
      </c>
      <c r="L230" s="100">
        <f>SUBTOTAL(9,L231:L236)</f>
        <v>0</v>
      </c>
    </row>
    <row r="231" spans="1:12" ht="22.5" hidden="1" customHeight="1" x14ac:dyDescent="0.25">
      <c r="A231" s="70"/>
      <c r="B231" s="70"/>
      <c r="C231" s="71"/>
      <c r="D231" s="98"/>
      <c r="E231" s="98"/>
      <c r="F231" s="98"/>
      <c r="G231" s="98"/>
      <c r="H231" s="102"/>
      <c r="I231" s="102"/>
      <c r="J231" s="98"/>
      <c r="K231" s="98"/>
      <c r="L231" s="98"/>
    </row>
    <row r="232" spans="1:12" ht="18" customHeight="1" x14ac:dyDescent="0.25">
      <c r="A232" s="103" t="s">
        <v>282</v>
      </c>
      <c r="B232" s="103" t="s">
        <v>283</v>
      </c>
      <c r="C232" s="98">
        <f>SUBTOTAL(9,C233:C235)</f>
        <v>0</v>
      </c>
      <c r="D232" s="98">
        <f>SUBTOTAL(9,D233:D235)</f>
        <v>0</v>
      </c>
      <c r="E232" s="98">
        <f>SUBTOTAL(9,E233:E235)</f>
        <v>13372.29</v>
      </c>
      <c r="F232" s="98">
        <f>G232-D232</f>
        <v>0</v>
      </c>
      <c r="G232" s="98">
        <f>SUBTOTAL(9,G233:G235)</f>
        <v>0</v>
      </c>
      <c r="H232" s="102" t="str">
        <f>IF(C232&lt;&gt;0,E232/C232,"-")</f>
        <v>-</v>
      </c>
      <c r="I232" s="102" t="str">
        <f>IF(D232&lt;&gt;0,E232/D232,"-")</f>
        <v>-</v>
      </c>
      <c r="J232" s="98">
        <f>SUBTOTAL(9,J233:J235)</f>
        <v>0</v>
      </c>
      <c r="K232" s="98">
        <f>SUBTOTAL(9,K233:K235)</f>
        <v>0</v>
      </c>
      <c r="L232" s="98">
        <f>SUBTOTAL(9,L233:L235)</f>
        <v>0</v>
      </c>
    </row>
    <row r="233" spans="1:12" ht="30" hidden="1" customHeight="1" x14ac:dyDescent="0.25">
      <c r="A233" s="70"/>
      <c r="B233" s="70"/>
      <c r="C233" s="71"/>
      <c r="D233" s="104"/>
      <c r="E233" s="104"/>
      <c r="F233" s="104"/>
      <c r="G233" s="78"/>
      <c r="H233" s="79"/>
      <c r="I233" s="79"/>
      <c r="J233" s="78"/>
      <c r="K233" s="78"/>
      <c r="L233" s="78"/>
    </row>
    <row r="234" spans="1:12" ht="15" customHeight="1" x14ac:dyDescent="0.25">
      <c r="A234" s="105" t="s">
        <v>284</v>
      </c>
      <c r="B234" s="105" t="s">
        <v>285</v>
      </c>
      <c r="C234" s="106">
        <v>0</v>
      </c>
      <c r="D234" s="106">
        <v>0</v>
      </c>
      <c r="E234" s="106">
        <v>13372.29</v>
      </c>
      <c r="F234" s="106">
        <f>G234-D234</f>
        <v>0</v>
      </c>
      <c r="G234" s="106"/>
      <c r="H234" s="107" t="str">
        <f>IF(C234&lt;&gt;0,0/C234,"-")</f>
        <v>-</v>
      </c>
      <c r="I234" s="107" t="str">
        <f>IF(D234&lt;&gt;0,E234/D234,"-")</f>
        <v>-</v>
      </c>
      <c r="J234" s="106">
        <v>0</v>
      </c>
      <c r="K234" s="108">
        <v>0</v>
      </c>
      <c r="L234" s="108">
        <v>0</v>
      </c>
    </row>
    <row r="235" spans="1:12" hidden="1" x14ac:dyDescent="0.25">
      <c r="A235" s="70"/>
      <c r="B235" s="70"/>
      <c r="C235" s="71"/>
      <c r="D235" s="106"/>
      <c r="E235" s="106"/>
      <c r="F235" s="106"/>
      <c r="G235" s="106"/>
      <c r="H235" s="107"/>
      <c r="I235" s="107"/>
      <c r="J235" s="106"/>
      <c r="K235" s="106"/>
      <c r="L235" s="106"/>
    </row>
    <row r="236" spans="1:12" hidden="1" x14ac:dyDescent="0.25">
      <c r="A236" s="70"/>
      <c r="B236" s="70"/>
      <c r="C236" s="71"/>
      <c r="D236" s="71"/>
      <c r="E236" s="71"/>
      <c r="F236" s="71"/>
      <c r="G236" s="78"/>
      <c r="H236" s="79"/>
      <c r="I236" s="79"/>
      <c r="J236" s="78"/>
      <c r="K236" s="78"/>
      <c r="L236" s="78"/>
    </row>
    <row r="237" spans="1:12" ht="18" customHeight="1" x14ac:dyDescent="0.25">
      <c r="A237" s="99" t="s">
        <v>14</v>
      </c>
      <c r="B237" s="99" t="s">
        <v>21</v>
      </c>
      <c r="C237" s="100">
        <f>SUBTOTAL(9,C238:C243)</f>
        <v>0</v>
      </c>
      <c r="D237" s="100">
        <f>SUBTOTAL(9,D238:D243)</f>
        <v>40000</v>
      </c>
      <c r="E237" s="100">
        <f>SUBTOTAL(9,E238:E243)</f>
        <v>0</v>
      </c>
      <c r="F237" s="100">
        <f>G237-D237</f>
        <v>-40000</v>
      </c>
      <c r="G237" s="100">
        <f>SUBTOTAL(9,G238:G243)</f>
        <v>0</v>
      </c>
      <c r="H237" s="101" t="str">
        <f>IF(C237&lt;&gt;0,E237/C237,"-")</f>
        <v>-</v>
      </c>
      <c r="I237" s="101">
        <f>IF(D237&lt;&gt;0,E237/D237,"-")</f>
        <v>0</v>
      </c>
      <c r="J237" s="100">
        <f>SUBTOTAL(9,J238:J243)</f>
        <v>0</v>
      </c>
      <c r="K237" s="100">
        <f>SUBTOTAL(9,K238:K243)</f>
        <v>0</v>
      </c>
      <c r="L237" s="100">
        <f>SUBTOTAL(9,L238:L243)</f>
        <v>0</v>
      </c>
    </row>
    <row r="238" spans="1:12" ht="22.5" hidden="1" customHeight="1" x14ac:dyDescent="0.25">
      <c r="A238" s="70"/>
      <c r="B238" s="70"/>
      <c r="C238" s="71"/>
      <c r="D238" s="98"/>
      <c r="E238" s="98"/>
      <c r="F238" s="98"/>
      <c r="G238" s="98"/>
      <c r="H238" s="102"/>
      <c r="I238" s="102"/>
      <c r="J238" s="98"/>
      <c r="K238" s="98"/>
      <c r="L238" s="98"/>
    </row>
    <row r="239" spans="1:12" ht="18" customHeight="1" x14ac:dyDescent="0.25">
      <c r="A239" s="103" t="s">
        <v>313</v>
      </c>
      <c r="B239" s="103" t="s">
        <v>314</v>
      </c>
      <c r="C239" s="98">
        <f>SUBTOTAL(9,C240:C242)</f>
        <v>0</v>
      </c>
      <c r="D239" s="98">
        <f>SUBTOTAL(9,D240:D242)</f>
        <v>40000</v>
      </c>
      <c r="E239" s="98">
        <f>SUBTOTAL(9,E240:E242)</f>
        <v>0</v>
      </c>
      <c r="F239" s="98">
        <f>G239-D239</f>
        <v>-40000</v>
      </c>
      <c r="G239" s="98">
        <f>SUBTOTAL(9,G240:G242)</f>
        <v>0</v>
      </c>
      <c r="H239" s="102" t="str">
        <f>IF(C239&lt;&gt;0,E239/C239,"-")</f>
        <v>-</v>
      </c>
      <c r="I239" s="102">
        <f>IF(D239&lt;&gt;0,E239/D239,"-")</f>
        <v>0</v>
      </c>
      <c r="J239" s="98">
        <f>SUBTOTAL(9,J240:J242)</f>
        <v>0</v>
      </c>
      <c r="K239" s="98">
        <f>SUBTOTAL(9,K240:K242)</f>
        <v>0</v>
      </c>
      <c r="L239" s="98">
        <f>SUBTOTAL(9,L240:L242)</f>
        <v>0</v>
      </c>
    </row>
    <row r="240" spans="1:12" ht="30" hidden="1" customHeight="1" x14ac:dyDescent="0.25">
      <c r="A240" s="70"/>
      <c r="B240" s="70"/>
      <c r="C240" s="71"/>
      <c r="D240" s="104"/>
      <c r="E240" s="104"/>
      <c r="F240" s="104"/>
      <c r="G240" s="78"/>
      <c r="H240" s="79"/>
      <c r="I240" s="79"/>
      <c r="J240" s="78"/>
      <c r="K240" s="78"/>
      <c r="L240" s="78"/>
    </row>
    <row r="241" spans="1:12" ht="15" customHeight="1" x14ac:dyDescent="0.25">
      <c r="A241" s="105" t="s">
        <v>315</v>
      </c>
      <c r="B241" s="105" t="s">
        <v>316</v>
      </c>
      <c r="C241" s="106">
        <v>0</v>
      </c>
      <c r="D241" s="106">
        <v>40000</v>
      </c>
      <c r="E241" s="106">
        <v>0</v>
      </c>
      <c r="F241" s="106">
        <f>G241-D241</f>
        <v>-40000</v>
      </c>
      <c r="G241" s="106"/>
      <c r="H241" s="107" t="str">
        <f>IF(C241&lt;&gt;0,0/C241,"-")</f>
        <v>-</v>
      </c>
      <c r="I241" s="107">
        <f>IF(D241&lt;&gt;0,E241/D241,"-")</f>
        <v>0</v>
      </c>
      <c r="J241" s="106">
        <v>0</v>
      </c>
      <c r="K241" s="108">
        <v>0</v>
      </c>
      <c r="L241" s="108">
        <v>0</v>
      </c>
    </row>
    <row r="242" spans="1:12" hidden="1" x14ac:dyDescent="0.25">
      <c r="A242" s="70"/>
      <c r="B242" s="70"/>
      <c r="C242" s="71"/>
      <c r="D242" s="106"/>
      <c r="E242" s="106"/>
      <c r="F242" s="106"/>
      <c r="G242" s="106"/>
      <c r="H242" s="107"/>
      <c r="I242" s="107"/>
      <c r="J242" s="106"/>
      <c r="K242" s="106"/>
      <c r="L242" s="106"/>
    </row>
    <row r="243" spans="1:12" hidden="1" x14ac:dyDescent="0.25">
      <c r="A243" s="70"/>
      <c r="B243" s="70"/>
      <c r="C243" s="71"/>
      <c r="D243" s="71"/>
      <c r="E243" s="71"/>
      <c r="F243" s="71"/>
      <c r="G243" s="78"/>
      <c r="H243" s="79"/>
      <c r="I243" s="79"/>
      <c r="J243" s="78"/>
      <c r="K243" s="78"/>
      <c r="L243" s="78"/>
    </row>
    <row r="244" spans="1:12" ht="20.100000000000001" hidden="1" customHeight="1" x14ac:dyDescent="0.25">
      <c r="A244" s="70"/>
      <c r="B244" s="70"/>
      <c r="C244" s="71"/>
      <c r="D244" s="71"/>
      <c r="E244" s="71"/>
      <c r="F244" s="71"/>
      <c r="G244" s="78"/>
      <c r="H244" s="79"/>
      <c r="I244" s="79"/>
      <c r="J244" s="78"/>
      <c r="K244" s="78"/>
      <c r="L244" s="78"/>
    </row>
    <row r="245" spans="1:12" ht="18" customHeight="1" x14ac:dyDescent="0.25">
      <c r="A245" s="95" t="s">
        <v>146</v>
      </c>
      <c r="B245" s="95" t="s">
        <v>384</v>
      </c>
      <c r="C245" s="96">
        <f>SUBTOTAL(9,C246:C254)</f>
        <v>0</v>
      </c>
      <c r="D245" s="96">
        <f>SUBTOTAL(9,D246:D254)</f>
        <v>80000</v>
      </c>
      <c r="E245" s="96">
        <f>SUBTOTAL(9,E246:E254)</f>
        <v>0</v>
      </c>
      <c r="F245" s="96">
        <f>G245-D245</f>
        <v>-80000</v>
      </c>
      <c r="G245" s="96">
        <f>SUBTOTAL(9,G246:G254)</f>
        <v>0</v>
      </c>
      <c r="H245" s="97" t="str">
        <f>IF(C245&lt;&gt;0,E245/C245,"-")</f>
        <v>-</v>
      </c>
      <c r="I245" s="97">
        <f>IF(D245&lt;&gt;0,E245/D245,"-")</f>
        <v>0</v>
      </c>
      <c r="J245" s="96">
        <f>SUBTOTAL(9,J246:J254)</f>
        <v>0</v>
      </c>
      <c r="K245" s="96">
        <f>SUBTOTAL(9,K246:K254)</f>
        <v>0</v>
      </c>
      <c r="L245" s="96">
        <f>SUBTOTAL(9,L246:L254)</f>
        <v>0</v>
      </c>
    </row>
    <row r="246" spans="1:12" ht="30" hidden="1" customHeight="1" x14ac:dyDescent="0.25">
      <c r="A246" s="70"/>
      <c r="B246" s="70"/>
      <c r="C246" s="71"/>
      <c r="D246" s="98"/>
      <c r="E246" s="98"/>
      <c r="F246" s="98"/>
      <c r="G246" s="78"/>
      <c r="H246" s="79"/>
      <c r="I246" s="79"/>
      <c r="J246" s="78"/>
      <c r="K246" s="78"/>
      <c r="L246" s="78"/>
    </row>
    <row r="247" spans="1:12" ht="18" customHeight="1" x14ac:dyDescent="0.25">
      <c r="A247" s="99" t="s">
        <v>14</v>
      </c>
      <c r="B247" s="99" t="s">
        <v>21</v>
      </c>
      <c r="C247" s="100">
        <f>SUBTOTAL(9,C248:C253)</f>
        <v>0</v>
      </c>
      <c r="D247" s="100">
        <f>SUBTOTAL(9,D248:D253)</f>
        <v>80000</v>
      </c>
      <c r="E247" s="100">
        <f>SUBTOTAL(9,E248:E253)</f>
        <v>0</v>
      </c>
      <c r="F247" s="100">
        <f>G247-D247</f>
        <v>-80000</v>
      </c>
      <c r="G247" s="100">
        <f>SUBTOTAL(9,G248:G253)</f>
        <v>0</v>
      </c>
      <c r="H247" s="101" t="str">
        <f>IF(C247&lt;&gt;0,E247/C247,"-")</f>
        <v>-</v>
      </c>
      <c r="I247" s="101">
        <f>IF(D247&lt;&gt;0,E247/D247,"-")</f>
        <v>0</v>
      </c>
      <c r="J247" s="100">
        <f>SUBTOTAL(9,J248:J253)</f>
        <v>0</v>
      </c>
      <c r="K247" s="100">
        <f>SUBTOTAL(9,K248:K253)</f>
        <v>0</v>
      </c>
      <c r="L247" s="100">
        <f>SUBTOTAL(9,L248:L253)</f>
        <v>0</v>
      </c>
    </row>
    <row r="248" spans="1:12" ht="22.5" hidden="1" customHeight="1" x14ac:dyDescent="0.25">
      <c r="A248" s="70"/>
      <c r="B248" s="70"/>
      <c r="C248" s="71"/>
      <c r="D248" s="98"/>
      <c r="E248" s="98"/>
      <c r="F248" s="98"/>
      <c r="G248" s="98"/>
      <c r="H248" s="102"/>
      <c r="I248" s="102"/>
      <c r="J248" s="98"/>
      <c r="K248" s="98"/>
      <c r="L248" s="98"/>
    </row>
    <row r="249" spans="1:12" ht="18" customHeight="1" x14ac:dyDescent="0.25">
      <c r="A249" s="103" t="s">
        <v>288</v>
      </c>
      <c r="B249" s="103" t="s">
        <v>289</v>
      </c>
      <c r="C249" s="98">
        <f>SUBTOTAL(9,C250:C252)</f>
        <v>0</v>
      </c>
      <c r="D249" s="98">
        <f>SUBTOTAL(9,D250:D252)</f>
        <v>80000</v>
      </c>
      <c r="E249" s="98">
        <f>SUBTOTAL(9,E250:E252)</f>
        <v>0</v>
      </c>
      <c r="F249" s="98">
        <f>G249-D249</f>
        <v>-80000</v>
      </c>
      <c r="G249" s="98">
        <f>SUBTOTAL(9,G250:G252)</f>
        <v>0</v>
      </c>
      <c r="H249" s="102" t="str">
        <f>IF(C249&lt;&gt;0,E249/C249,"-")</f>
        <v>-</v>
      </c>
      <c r="I249" s="102">
        <f>IF(D249&lt;&gt;0,E249/D249,"-")</f>
        <v>0</v>
      </c>
      <c r="J249" s="98">
        <f>SUBTOTAL(9,J250:J252)</f>
        <v>0</v>
      </c>
      <c r="K249" s="98">
        <f>SUBTOTAL(9,K250:K252)</f>
        <v>0</v>
      </c>
      <c r="L249" s="98">
        <f>SUBTOTAL(9,L250:L252)</f>
        <v>0</v>
      </c>
    </row>
    <row r="250" spans="1:12" ht="30" hidden="1" customHeight="1" x14ac:dyDescent="0.25">
      <c r="A250" s="70"/>
      <c r="B250" s="70"/>
      <c r="C250" s="71"/>
      <c r="D250" s="104"/>
      <c r="E250" s="104"/>
      <c r="F250" s="104"/>
      <c r="G250" s="78"/>
      <c r="H250" s="79"/>
      <c r="I250" s="79"/>
      <c r="J250" s="78"/>
      <c r="K250" s="78"/>
      <c r="L250" s="78"/>
    </row>
    <row r="251" spans="1:12" ht="15" customHeight="1" x14ac:dyDescent="0.25">
      <c r="A251" s="105" t="s">
        <v>290</v>
      </c>
      <c r="B251" s="105" t="s">
        <v>151</v>
      </c>
      <c r="C251" s="106">
        <v>0</v>
      </c>
      <c r="D251" s="106">
        <v>80000</v>
      </c>
      <c r="E251" s="106">
        <v>0</v>
      </c>
      <c r="F251" s="106">
        <f>G251-D251</f>
        <v>-80000</v>
      </c>
      <c r="G251" s="106"/>
      <c r="H251" s="107" t="str">
        <f>IF(C251&lt;&gt;0,0/C251,"-")</f>
        <v>-</v>
      </c>
      <c r="I251" s="107">
        <f>IF(D251&lt;&gt;0,E251/D251,"-")</f>
        <v>0</v>
      </c>
      <c r="J251" s="106">
        <v>0</v>
      </c>
      <c r="K251" s="108">
        <v>0</v>
      </c>
      <c r="L251" s="108">
        <v>0</v>
      </c>
    </row>
    <row r="252" spans="1:12" hidden="1" x14ac:dyDescent="0.25">
      <c r="A252" s="70"/>
      <c r="B252" s="70"/>
      <c r="C252" s="71"/>
      <c r="D252" s="106"/>
      <c r="E252" s="106"/>
      <c r="F252" s="106"/>
      <c r="G252" s="106"/>
      <c r="H252" s="107"/>
      <c r="I252" s="107"/>
      <c r="J252" s="106"/>
      <c r="K252" s="106"/>
      <c r="L252" s="106"/>
    </row>
    <row r="253" spans="1:12" hidden="1" x14ac:dyDescent="0.25">
      <c r="A253" s="70"/>
      <c r="B253" s="70"/>
      <c r="C253" s="71"/>
      <c r="D253" s="71"/>
      <c r="E253" s="71"/>
      <c r="F253" s="71"/>
      <c r="G253" s="78"/>
      <c r="H253" s="79"/>
      <c r="I253" s="79"/>
      <c r="J253" s="78"/>
      <c r="K253" s="78"/>
      <c r="L253" s="78"/>
    </row>
    <row r="254" spans="1:12" ht="20.100000000000001" hidden="1" customHeight="1" x14ac:dyDescent="0.25">
      <c r="A254" s="70"/>
      <c r="B254" s="70"/>
      <c r="C254" s="71"/>
      <c r="D254" s="71"/>
      <c r="E254" s="71"/>
      <c r="F254" s="71"/>
      <c r="G254" s="78"/>
      <c r="H254" s="79"/>
      <c r="I254" s="79"/>
      <c r="J254" s="78"/>
      <c r="K254" s="78"/>
      <c r="L254" s="78"/>
    </row>
    <row r="255" spans="1:12" ht="20.100000000000001" hidden="1" customHeight="1" x14ac:dyDescent="0.25">
      <c r="A255" s="70"/>
      <c r="B255" s="70"/>
      <c r="C255" s="71"/>
      <c r="D255" s="71"/>
      <c r="E255" s="71"/>
      <c r="F255" s="71"/>
      <c r="G255" s="78"/>
      <c r="H255" s="79"/>
      <c r="I255" s="79"/>
      <c r="J255" s="78"/>
      <c r="K255" s="78"/>
      <c r="L255" s="78"/>
    </row>
    <row r="256" spans="1:12" ht="20.100000000000001" hidden="1" customHeight="1" x14ac:dyDescent="0.25">
      <c r="A256" s="70"/>
      <c r="B256" s="70"/>
      <c r="C256" s="71"/>
      <c r="D256" s="71"/>
      <c r="E256" s="71"/>
      <c r="F256" s="71"/>
      <c r="G256" s="78"/>
      <c r="H256" s="79"/>
      <c r="I256" s="79"/>
      <c r="J256" s="78"/>
      <c r="K256" s="78"/>
      <c r="L256" s="78"/>
    </row>
    <row r="257" spans="1:12" ht="18" customHeight="1" x14ac:dyDescent="0.25">
      <c r="A257" s="88" t="s">
        <v>328</v>
      </c>
      <c r="B257" s="88" t="s">
        <v>329</v>
      </c>
      <c r="C257" s="89">
        <f>SUBTOTAL(9,C258:C318)</f>
        <v>6812.5</v>
      </c>
      <c r="D257" s="89">
        <f>SUBTOTAL(9,D258:D318)</f>
        <v>40000</v>
      </c>
      <c r="E257" s="89">
        <f>SUBTOTAL(9,E258:E318)</f>
        <v>57900</v>
      </c>
      <c r="F257" s="89">
        <f>G257-D257</f>
        <v>-40000</v>
      </c>
      <c r="G257" s="89">
        <f>SUBTOTAL(9,G258:G318)</f>
        <v>0</v>
      </c>
      <c r="H257" s="90">
        <f>IF(C257&lt;&gt;0,E257/C257,"-")</f>
        <v>8.4990825688073386</v>
      </c>
      <c r="I257" s="90">
        <f>IF(D257&lt;&gt;0,E257/D257,"-")</f>
        <v>1.4475</v>
      </c>
      <c r="J257" s="89">
        <f>SUBTOTAL(9,J258:J318)</f>
        <v>40000</v>
      </c>
      <c r="K257" s="89">
        <f>SUBTOTAL(9,K258:K318)</f>
        <v>40000</v>
      </c>
      <c r="L257" s="89">
        <f>SUBTOTAL(9,L258:L318)</f>
        <v>40000</v>
      </c>
    </row>
    <row r="258" spans="1:12" ht="30" hidden="1" customHeight="1" x14ac:dyDescent="0.25">
      <c r="A258" s="70"/>
      <c r="B258" s="70"/>
      <c r="C258" s="71"/>
      <c r="D258" s="91"/>
      <c r="E258" s="91"/>
      <c r="F258" s="91"/>
      <c r="G258" s="78"/>
      <c r="H258" s="79"/>
      <c r="I258" s="79"/>
      <c r="J258" s="78"/>
      <c r="K258" s="78"/>
      <c r="L258" s="78"/>
    </row>
    <row r="259" spans="1:12" ht="18" customHeight="1" x14ac:dyDescent="0.25">
      <c r="A259" s="92" t="s">
        <v>410</v>
      </c>
      <c r="B259" s="92" t="s">
        <v>411</v>
      </c>
      <c r="C259" s="93">
        <f>SUBTOTAL(9,C260:C272)</f>
        <v>0</v>
      </c>
      <c r="D259" s="93">
        <f>SUBTOTAL(9,D260:D272)</f>
        <v>0</v>
      </c>
      <c r="E259" s="93">
        <f>SUBTOTAL(9,E260:E272)</f>
        <v>5400</v>
      </c>
      <c r="F259" s="93">
        <f>G259-D259</f>
        <v>0</v>
      </c>
      <c r="G259" s="93">
        <f>SUBTOTAL(9,G260:G272)</f>
        <v>0</v>
      </c>
      <c r="H259" s="94" t="str">
        <f>IF(C259&lt;&gt;0,E259/C259,"-")</f>
        <v>-</v>
      </c>
      <c r="I259" s="94" t="str">
        <f>IF(D259&lt;&gt;0,E259/D259,"-")</f>
        <v>-</v>
      </c>
      <c r="J259" s="93">
        <f>SUBTOTAL(9,J260:J272)</f>
        <v>0</v>
      </c>
      <c r="K259" s="93">
        <f>SUBTOTAL(9,K260:K272)</f>
        <v>0</v>
      </c>
      <c r="L259" s="93">
        <f>SUBTOTAL(9,L260:L272)</f>
        <v>0</v>
      </c>
    </row>
    <row r="260" spans="1:12" ht="30" hidden="1" customHeight="1" x14ac:dyDescent="0.25">
      <c r="A260" s="70"/>
      <c r="B260" s="70"/>
      <c r="C260" s="71"/>
      <c r="D260" s="6"/>
      <c r="E260" s="6"/>
      <c r="F260" s="6"/>
      <c r="G260" s="78"/>
      <c r="H260" s="79"/>
      <c r="I260" s="79"/>
      <c r="J260" s="78"/>
      <c r="K260" s="78"/>
      <c r="L260" s="78"/>
    </row>
    <row r="261" spans="1:12" ht="18" customHeight="1" x14ac:dyDescent="0.25">
      <c r="A261" s="95" t="s">
        <v>374</v>
      </c>
      <c r="B261" s="95" t="s">
        <v>375</v>
      </c>
      <c r="C261" s="96">
        <f>SUBTOTAL(9,C262:C271)</f>
        <v>0</v>
      </c>
      <c r="D261" s="96">
        <f>SUBTOTAL(9,D262:D271)</f>
        <v>0</v>
      </c>
      <c r="E261" s="96">
        <f>SUBTOTAL(9,E262:E271)</f>
        <v>5400</v>
      </c>
      <c r="F261" s="96">
        <f>G261-D261</f>
        <v>0</v>
      </c>
      <c r="G261" s="96">
        <f>SUBTOTAL(9,G262:G271)</f>
        <v>0</v>
      </c>
      <c r="H261" s="97" t="str">
        <f>IF(C261&lt;&gt;0,E261/C261,"-")</f>
        <v>-</v>
      </c>
      <c r="I261" s="97" t="str">
        <f>IF(D261&lt;&gt;0,E261/D261,"-")</f>
        <v>-</v>
      </c>
      <c r="J261" s="96">
        <f>SUBTOTAL(9,J262:J271)</f>
        <v>0</v>
      </c>
      <c r="K261" s="96">
        <f>SUBTOTAL(9,K262:K271)</f>
        <v>0</v>
      </c>
      <c r="L261" s="96">
        <f>SUBTOTAL(9,L262:L271)</f>
        <v>0</v>
      </c>
    </row>
    <row r="262" spans="1:12" ht="30" hidden="1" customHeight="1" x14ac:dyDescent="0.25">
      <c r="A262" s="70"/>
      <c r="B262" s="70"/>
      <c r="C262" s="71"/>
      <c r="D262" s="98"/>
      <c r="E262" s="98"/>
      <c r="F262" s="98"/>
      <c r="G262" s="78"/>
      <c r="H262" s="79"/>
      <c r="I262" s="79"/>
      <c r="J262" s="78"/>
      <c r="K262" s="78"/>
      <c r="L262" s="78"/>
    </row>
    <row r="263" spans="1:12" ht="18" customHeight="1" x14ac:dyDescent="0.25">
      <c r="A263" s="99" t="s">
        <v>13</v>
      </c>
      <c r="B263" s="99" t="s">
        <v>20</v>
      </c>
      <c r="C263" s="100">
        <f>SUBTOTAL(9,C264:C270)</f>
        <v>0</v>
      </c>
      <c r="D263" s="100">
        <f>SUBTOTAL(9,D264:D270)</f>
        <v>0</v>
      </c>
      <c r="E263" s="100">
        <f>SUBTOTAL(9,E264:E270)</f>
        <v>5400</v>
      </c>
      <c r="F263" s="100">
        <f>G263-D263</f>
        <v>0</v>
      </c>
      <c r="G263" s="100">
        <f>SUBTOTAL(9,G264:G270)</f>
        <v>0</v>
      </c>
      <c r="H263" s="101" t="str">
        <f>IF(C263&lt;&gt;0,E263/C263,"-")</f>
        <v>-</v>
      </c>
      <c r="I263" s="101" t="str">
        <f>IF(D263&lt;&gt;0,E263/D263,"-")</f>
        <v>-</v>
      </c>
      <c r="J263" s="100">
        <f>SUBTOTAL(9,J264:J270)</f>
        <v>0</v>
      </c>
      <c r="K263" s="100">
        <f>SUBTOTAL(9,K264:K270)</f>
        <v>0</v>
      </c>
      <c r="L263" s="100">
        <f>SUBTOTAL(9,L264:L270)</f>
        <v>0</v>
      </c>
    </row>
    <row r="264" spans="1:12" ht="22.5" hidden="1" customHeight="1" x14ac:dyDescent="0.25">
      <c r="A264" s="70"/>
      <c r="B264" s="70"/>
      <c r="C264" s="71"/>
      <c r="D264" s="98"/>
      <c r="E264" s="98"/>
      <c r="F264" s="98"/>
      <c r="G264" s="98"/>
      <c r="H264" s="102"/>
      <c r="I264" s="102"/>
      <c r="J264" s="98"/>
      <c r="K264" s="98"/>
      <c r="L264" s="98"/>
    </row>
    <row r="265" spans="1:12" ht="18" customHeight="1" x14ac:dyDescent="0.25">
      <c r="A265" s="103" t="s">
        <v>202</v>
      </c>
      <c r="B265" s="103" t="s">
        <v>203</v>
      </c>
      <c r="C265" s="98">
        <f>SUBTOTAL(9,C266:C269)</f>
        <v>0</v>
      </c>
      <c r="D265" s="98">
        <f>SUBTOTAL(9,D266:D269)</f>
        <v>0</v>
      </c>
      <c r="E265" s="98">
        <f>SUBTOTAL(9,E266:E269)</f>
        <v>5400</v>
      </c>
      <c r="F265" s="98">
        <f>G265-D265</f>
        <v>0</v>
      </c>
      <c r="G265" s="98">
        <f>SUBTOTAL(9,G266:G269)</f>
        <v>0</v>
      </c>
      <c r="H265" s="102" t="str">
        <f>IF(C265&lt;&gt;0,E265/C265,"-")</f>
        <v>-</v>
      </c>
      <c r="I265" s="102" t="str">
        <f>IF(D265&lt;&gt;0,E265/D265,"-")</f>
        <v>-</v>
      </c>
      <c r="J265" s="98">
        <f>SUBTOTAL(9,J266:J269)</f>
        <v>0</v>
      </c>
      <c r="K265" s="98">
        <f>SUBTOTAL(9,K266:K269)</f>
        <v>0</v>
      </c>
      <c r="L265" s="98">
        <f>SUBTOTAL(9,L266:L269)</f>
        <v>0</v>
      </c>
    </row>
    <row r="266" spans="1:12" ht="30" hidden="1" customHeight="1" x14ac:dyDescent="0.25">
      <c r="A266" s="70"/>
      <c r="B266" s="70"/>
      <c r="C266" s="71"/>
      <c r="D266" s="104"/>
      <c r="E266" s="104"/>
      <c r="F266" s="104"/>
      <c r="G266" s="78"/>
      <c r="H266" s="79"/>
      <c r="I266" s="79"/>
      <c r="J266" s="78"/>
      <c r="K266" s="78"/>
      <c r="L266" s="78"/>
    </row>
    <row r="267" spans="1:12" ht="15" customHeight="1" x14ac:dyDescent="0.25">
      <c r="A267" s="105" t="s">
        <v>206</v>
      </c>
      <c r="B267" s="105" t="s">
        <v>207</v>
      </c>
      <c r="C267" s="106">
        <v>0</v>
      </c>
      <c r="D267" s="106">
        <v>0</v>
      </c>
      <c r="E267" s="106">
        <v>5400</v>
      </c>
      <c r="F267" s="106">
        <f>G267-D267</f>
        <v>0</v>
      </c>
      <c r="G267" s="106"/>
      <c r="H267" s="107" t="str">
        <f>IF(C267&lt;&gt;0,0/C267,"-")</f>
        <v>-</v>
      </c>
      <c r="I267" s="107" t="str">
        <f>IF(D267&lt;&gt;0,E267/D267,"-")</f>
        <v>-</v>
      </c>
      <c r="J267" s="106">
        <v>0</v>
      </c>
      <c r="K267" s="108">
        <v>0</v>
      </c>
      <c r="L267" s="108">
        <v>0</v>
      </c>
    </row>
    <row r="268" spans="1:12" ht="15" customHeight="1" x14ac:dyDescent="0.25">
      <c r="A268" s="105" t="s">
        <v>210</v>
      </c>
      <c r="B268" s="105" t="s">
        <v>211</v>
      </c>
      <c r="C268" s="106">
        <v>0</v>
      </c>
      <c r="D268" s="106">
        <v>0</v>
      </c>
      <c r="E268" s="106">
        <v>0</v>
      </c>
      <c r="F268" s="106">
        <f>G268-D268</f>
        <v>0</v>
      </c>
      <c r="G268" s="106"/>
      <c r="H268" s="107" t="str">
        <f>IF(C268&lt;&gt;0,0/C268,"-")</f>
        <v>-</v>
      </c>
      <c r="I268" s="107" t="str">
        <f>IF(D268&lt;&gt;0,E268/D268,"-")</f>
        <v>-</v>
      </c>
      <c r="J268" s="106">
        <v>0</v>
      </c>
      <c r="K268" s="108">
        <v>0</v>
      </c>
      <c r="L268" s="108">
        <v>0</v>
      </c>
    </row>
    <row r="269" spans="1:12" hidden="1" x14ac:dyDescent="0.25">
      <c r="A269" s="70"/>
      <c r="B269" s="70"/>
      <c r="C269" s="71"/>
      <c r="D269" s="106"/>
      <c r="E269" s="106"/>
      <c r="F269" s="106"/>
      <c r="G269" s="106"/>
      <c r="H269" s="107"/>
      <c r="I269" s="107"/>
      <c r="J269" s="106"/>
      <c r="K269" s="106"/>
      <c r="L269" s="106"/>
    </row>
    <row r="270" spans="1:12" hidden="1" x14ac:dyDescent="0.25">
      <c r="A270" s="70"/>
      <c r="B270" s="70"/>
      <c r="C270" s="71"/>
      <c r="D270" s="71"/>
      <c r="E270" s="71"/>
      <c r="F270" s="71"/>
      <c r="G270" s="78"/>
      <c r="H270" s="79"/>
      <c r="I270" s="79"/>
      <c r="J270" s="78"/>
      <c r="K270" s="78"/>
      <c r="L270" s="78"/>
    </row>
    <row r="271" spans="1:12" ht="20.100000000000001" hidden="1" customHeight="1" x14ac:dyDescent="0.25">
      <c r="A271" s="70"/>
      <c r="B271" s="70"/>
      <c r="C271" s="71"/>
      <c r="D271" s="71"/>
      <c r="E271" s="71"/>
      <c r="F271" s="71"/>
      <c r="G271" s="78"/>
      <c r="H271" s="79"/>
      <c r="I271" s="79"/>
      <c r="J271" s="78"/>
      <c r="K271" s="78"/>
      <c r="L271" s="78"/>
    </row>
    <row r="272" spans="1:12" ht="20.100000000000001" hidden="1" customHeight="1" x14ac:dyDescent="0.25">
      <c r="A272" s="70"/>
      <c r="B272" s="70"/>
      <c r="C272" s="71"/>
      <c r="D272" s="71"/>
      <c r="E272" s="71"/>
      <c r="F272" s="71"/>
      <c r="G272" s="78"/>
      <c r="H272" s="79"/>
      <c r="I272" s="79"/>
      <c r="J272" s="78"/>
      <c r="K272" s="78"/>
      <c r="L272" s="78"/>
    </row>
    <row r="273" spans="1:12" ht="18" customHeight="1" x14ac:dyDescent="0.25">
      <c r="A273" s="92" t="s">
        <v>412</v>
      </c>
      <c r="B273" s="92" t="s">
        <v>413</v>
      </c>
      <c r="C273" s="93">
        <f>SUBTOTAL(9,C274:C317)</f>
        <v>6812.5</v>
      </c>
      <c r="D273" s="93">
        <f>SUBTOTAL(9,D274:D317)</f>
        <v>40000</v>
      </c>
      <c r="E273" s="93">
        <f>SUBTOTAL(9,E274:E317)</f>
        <v>52500</v>
      </c>
      <c r="F273" s="93">
        <f>G273-D273</f>
        <v>-40000</v>
      </c>
      <c r="G273" s="93">
        <f>SUBTOTAL(9,G274:G317)</f>
        <v>0</v>
      </c>
      <c r="H273" s="94">
        <f>IF(C273&lt;&gt;0,E273/C273,"-")</f>
        <v>7.7064220183486238</v>
      </c>
      <c r="I273" s="94">
        <f>IF(D273&lt;&gt;0,E273/D273,"-")</f>
        <v>1.3125</v>
      </c>
      <c r="J273" s="93">
        <f>SUBTOTAL(9,J274:J317)</f>
        <v>40000</v>
      </c>
      <c r="K273" s="93">
        <f>SUBTOTAL(9,K274:K317)</f>
        <v>40000</v>
      </c>
      <c r="L273" s="93">
        <f>SUBTOTAL(9,L274:L317)</f>
        <v>40000</v>
      </c>
    </row>
    <row r="274" spans="1:12" ht="30" hidden="1" customHeight="1" x14ac:dyDescent="0.25">
      <c r="A274" s="70"/>
      <c r="B274" s="70"/>
      <c r="C274" s="71"/>
      <c r="D274" s="6"/>
      <c r="E274" s="6"/>
      <c r="F274" s="6"/>
      <c r="G274" s="78"/>
      <c r="H274" s="79"/>
      <c r="I274" s="79"/>
      <c r="J274" s="78"/>
      <c r="K274" s="78"/>
      <c r="L274" s="78"/>
    </row>
    <row r="275" spans="1:12" ht="18" customHeight="1" x14ac:dyDescent="0.25">
      <c r="A275" s="95" t="s">
        <v>374</v>
      </c>
      <c r="B275" s="95" t="s">
        <v>375</v>
      </c>
      <c r="C275" s="96">
        <f>SUBTOTAL(9,C276:C288)</f>
        <v>6812.5</v>
      </c>
      <c r="D275" s="96">
        <f>SUBTOTAL(9,D276:D288)</f>
        <v>20000</v>
      </c>
      <c r="E275" s="96">
        <f>SUBTOTAL(9,E276:E288)</f>
        <v>52500</v>
      </c>
      <c r="F275" s="96">
        <f>G275-D275</f>
        <v>-20000</v>
      </c>
      <c r="G275" s="96">
        <f>SUBTOTAL(9,G276:G288)</f>
        <v>0</v>
      </c>
      <c r="H275" s="97">
        <f>IF(C275&lt;&gt;0,E275/C275,"-")</f>
        <v>7.7064220183486238</v>
      </c>
      <c r="I275" s="97">
        <f>IF(D275&lt;&gt;0,E275/D275,"-")</f>
        <v>2.625</v>
      </c>
      <c r="J275" s="96">
        <f>SUBTOTAL(9,J276:J288)</f>
        <v>20000</v>
      </c>
      <c r="K275" s="96">
        <f>SUBTOTAL(9,K276:K288)</f>
        <v>20000</v>
      </c>
      <c r="L275" s="96">
        <f>SUBTOTAL(9,L276:L288)</f>
        <v>20000</v>
      </c>
    </row>
    <row r="276" spans="1:12" ht="30" hidden="1" customHeight="1" x14ac:dyDescent="0.25">
      <c r="A276" s="70"/>
      <c r="B276" s="70"/>
      <c r="C276" s="71"/>
      <c r="D276" s="98"/>
      <c r="E276" s="98"/>
      <c r="F276" s="98"/>
      <c r="G276" s="78"/>
      <c r="H276" s="79"/>
      <c r="I276" s="79"/>
      <c r="J276" s="78"/>
      <c r="K276" s="78"/>
      <c r="L276" s="78"/>
    </row>
    <row r="277" spans="1:12" ht="18" customHeight="1" x14ac:dyDescent="0.25">
      <c r="A277" s="99" t="s">
        <v>13</v>
      </c>
      <c r="B277" s="99" t="s">
        <v>20</v>
      </c>
      <c r="C277" s="100">
        <f>SUBTOTAL(9,C278:C287)</f>
        <v>6812.5</v>
      </c>
      <c r="D277" s="100">
        <f>SUBTOTAL(9,D278:D287)</f>
        <v>20000</v>
      </c>
      <c r="E277" s="100">
        <f>SUBTOTAL(9,E278:E287)</f>
        <v>52500</v>
      </c>
      <c r="F277" s="100">
        <f>G277-D277</f>
        <v>-20000</v>
      </c>
      <c r="G277" s="100">
        <f>SUBTOTAL(9,G278:G287)</f>
        <v>0</v>
      </c>
      <c r="H277" s="101">
        <f>IF(C277&lt;&gt;0,E277/C277,"-")</f>
        <v>7.7064220183486238</v>
      </c>
      <c r="I277" s="101">
        <f>IF(D277&lt;&gt;0,E277/D277,"-")</f>
        <v>2.625</v>
      </c>
      <c r="J277" s="100">
        <f>SUBTOTAL(9,J278:J287)</f>
        <v>20000</v>
      </c>
      <c r="K277" s="100">
        <f>SUBTOTAL(9,K278:K287)</f>
        <v>20000</v>
      </c>
      <c r="L277" s="100">
        <f>SUBTOTAL(9,L278:L287)</f>
        <v>20000</v>
      </c>
    </row>
    <row r="278" spans="1:12" ht="22.5" hidden="1" customHeight="1" x14ac:dyDescent="0.25">
      <c r="A278" s="70"/>
      <c r="B278" s="70"/>
      <c r="C278" s="71"/>
      <c r="D278" s="98"/>
      <c r="E278" s="98"/>
      <c r="F278" s="98"/>
      <c r="G278" s="98"/>
      <c r="H278" s="102"/>
      <c r="I278" s="102"/>
      <c r="J278" s="98"/>
      <c r="K278" s="98"/>
      <c r="L278" s="98"/>
    </row>
    <row r="279" spans="1:12" ht="18" customHeight="1" x14ac:dyDescent="0.25">
      <c r="A279" s="103" t="s">
        <v>178</v>
      </c>
      <c r="B279" s="103" t="s">
        <v>179</v>
      </c>
      <c r="C279" s="98">
        <f>SUBTOTAL(9,C280:C282)</f>
        <v>0</v>
      </c>
      <c r="D279" s="98">
        <f>SUBTOTAL(9,D280:D282)</f>
        <v>0</v>
      </c>
      <c r="E279" s="98">
        <f>SUBTOTAL(9,E280:E282)</f>
        <v>0</v>
      </c>
      <c r="F279" s="98">
        <f>G279-D279</f>
        <v>0</v>
      </c>
      <c r="G279" s="98">
        <f>SUBTOTAL(9,G280:G282)</f>
        <v>0</v>
      </c>
      <c r="H279" s="102" t="str">
        <f>IF(C279&lt;&gt;0,E279/C279,"-")</f>
        <v>-</v>
      </c>
      <c r="I279" s="102" t="str">
        <f>IF(D279&lt;&gt;0,E279/D279,"-")</f>
        <v>-</v>
      </c>
      <c r="J279" s="98">
        <f>SUBTOTAL(9,J280:J282)</f>
        <v>20000</v>
      </c>
      <c r="K279" s="98">
        <f>SUBTOTAL(9,K280:K282)</f>
        <v>20000</v>
      </c>
      <c r="L279" s="98">
        <f>SUBTOTAL(9,L280:L282)</f>
        <v>20000</v>
      </c>
    </row>
    <row r="280" spans="1:12" ht="30" hidden="1" customHeight="1" x14ac:dyDescent="0.25">
      <c r="A280" s="70"/>
      <c r="B280" s="70"/>
      <c r="C280" s="71"/>
      <c r="D280" s="104"/>
      <c r="E280" s="104"/>
      <c r="F280" s="104"/>
      <c r="G280" s="78"/>
      <c r="H280" s="79"/>
      <c r="I280" s="79"/>
      <c r="J280" s="78"/>
      <c r="K280" s="78"/>
      <c r="L280" s="78"/>
    </row>
    <row r="281" spans="1:12" ht="15" customHeight="1" x14ac:dyDescent="0.25">
      <c r="A281" s="105" t="s">
        <v>178</v>
      </c>
      <c r="B281" s="105" t="s">
        <v>179</v>
      </c>
      <c r="C281" s="106"/>
      <c r="D281" s="106">
        <v>0</v>
      </c>
      <c r="E281" s="106">
        <v>0</v>
      </c>
      <c r="F281" s="106">
        <f>G281-D281</f>
        <v>0</v>
      </c>
      <c r="G281" s="106"/>
      <c r="H281" s="107" t="str">
        <f>IF(C281&lt;&gt;0,0/C281,"-")</f>
        <v>-</v>
      </c>
      <c r="I281" s="107" t="str">
        <f>IF(D281&lt;&gt;0,E281/D281,"-")</f>
        <v>-</v>
      </c>
      <c r="J281" s="106">
        <v>20000</v>
      </c>
      <c r="K281" s="108">
        <v>20000</v>
      </c>
      <c r="L281" s="108">
        <v>20000</v>
      </c>
    </row>
    <row r="282" spans="1:12" hidden="1" x14ac:dyDescent="0.25">
      <c r="A282" s="70"/>
      <c r="B282" s="70"/>
      <c r="C282" s="71"/>
      <c r="D282" s="106"/>
      <c r="E282" s="106"/>
      <c r="F282" s="106"/>
      <c r="G282" s="106"/>
      <c r="H282" s="107"/>
      <c r="I282" s="107"/>
      <c r="J282" s="106"/>
      <c r="K282" s="106"/>
      <c r="L282" s="106"/>
    </row>
    <row r="283" spans="1:12" ht="18" customHeight="1" x14ac:dyDescent="0.25">
      <c r="A283" s="103" t="s">
        <v>202</v>
      </c>
      <c r="B283" s="103" t="s">
        <v>203</v>
      </c>
      <c r="C283" s="98">
        <f>SUBTOTAL(9,C284:C286)</f>
        <v>6812.5</v>
      </c>
      <c r="D283" s="98">
        <f>SUBTOTAL(9,D284:D286)</f>
        <v>20000</v>
      </c>
      <c r="E283" s="98">
        <f>SUBTOTAL(9,E284:E286)</f>
        <v>52500</v>
      </c>
      <c r="F283" s="98">
        <f>G283-D283</f>
        <v>-20000</v>
      </c>
      <c r="G283" s="98">
        <f>SUBTOTAL(9,G284:G286)</f>
        <v>0</v>
      </c>
      <c r="H283" s="102">
        <f>IF(C283&lt;&gt;0,E283/C283,"-")</f>
        <v>7.7064220183486238</v>
      </c>
      <c r="I283" s="102">
        <f>IF(D283&lt;&gt;0,E283/D283,"-")</f>
        <v>2.625</v>
      </c>
      <c r="J283" s="98">
        <f>SUBTOTAL(9,J284:J286)</f>
        <v>0</v>
      </c>
      <c r="K283" s="98">
        <f>SUBTOTAL(9,K284:K286)</f>
        <v>0</v>
      </c>
      <c r="L283" s="98">
        <f>SUBTOTAL(9,L284:L286)</f>
        <v>0</v>
      </c>
    </row>
    <row r="284" spans="1:12" ht="30" hidden="1" customHeight="1" x14ac:dyDescent="0.25">
      <c r="A284" s="70"/>
      <c r="B284" s="70"/>
      <c r="C284" s="71"/>
      <c r="D284" s="104"/>
      <c r="E284" s="104"/>
      <c r="F284" s="104"/>
      <c r="G284" s="78"/>
      <c r="H284" s="79"/>
      <c r="I284" s="79"/>
      <c r="J284" s="78"/>
      <c r="K284" s="78"/>
      <c r="L284" s="78"/>
    </row>
    <row r="285" spans="1:12" ht="15" customHeight="1" x14ac:dyDescent="0.25">
      <c r="A285" s="105" t="s">
        <v>206</v>
      </c>
      <c r="B285" s="105" t="s">
        <v>207</v>
      </c>
      <c r="C285" s="106">
        <v>6812.5</v>
      </c>
      <c r="D285" s="106">
        <v>20000</v>
      </c>
      <c r="E285" s="106">
        <v>52500</v>
      </c>
      <c r="F285" s="106">
        <f>G285-D285</f>
        <v>-20000</v>
      </c>
      <c r="G285" s="106"/>
      <c r="H285" s="107">
        <f>IF(C285&lt;&gt;0,0/C285,"-")</f>
        <v>0</v>
      </c>
      <c r="I285" s="107">
        <f>IF(D285&lt;&gt;0,E285/D285,"-")</f>
        <v>2.625</v>
      </c>
      <c r="J285" s="106">
        <v>0</v>
      </c>
      <c r="K285" s="108">
        <v>0</v>
      </c>
      <c r="L285" s="108">
        <v>0</v>
      </c>
    </row>
    <row r="286" spans="1:12" hidden="1" x14ac:dyDescent="0.25">
      <c r="A286" s="70"/>
      <c r="B286" s="70"/>
      <c r="C286" s="71"/>
      <c r="D286" s="106"/>
      <c r="E286" s="106"/>
      <c r="F286" s="106"/>
      <c r="G286" s="106"/>
      <c r="H286" s="107"/>
      <c r="I286" s="107"/>
      <c r="J286" s="106"/>
      <c r="K286" s="106"/>
      <c r="L286" s="106"/>
    </row>
    <row r="287" spans="1:12" hidden="1" x14ac:dyDescent="0.25">
      <c r="A287" s="70"/>
      <c r="B287" s="70"/>
      <c r="C287" s="71"/>
      <c r="D287" s="71"/>
      <c r="E287" s="71"/>
      <c r="F287" s="71"/>
      <c r="G287" s="78"/>
      <c r="H287" s="79"/>
      <c r="I287" s="79"/>
      <c r="J287" s="78"/>
      <c r="K287" s="78"/>
      <c r="L287" s="78"/>
    </row>
    <row r="288" spans="1:12" ht="20.100000000000001" hidden="1" customHeight="1" x14ac:dyDescent="0.25">
      <c r="A288" s="70"/>
      <c r="B288" s="70"/>
      <c r="C288" s="71"/>
      <c r="D288" s="71"/>
      <c r="E288" s="71"/>
      <c r="F288" s="71"/>
      <c r="G288" s="78"/>
      <c r="H288" s="79"/>
      <c r="I288" s="79"/>
      <c r="J288" s="78"/>
      <c r="K288" s="78"/>
      <c r="L288" s="78"/>
    </row>
    <row r="289" spans="1:12" ht="18" customHeight="1" x14ac:dyDescent="0.25">
      <c r="A289" s="95" t="s">
        <v>165</v>
      </c>
      <c r="B289" s="95" t="s">
        <v>376</v>
      </c>
      <c r="C289" s="96">
        <f>SUBTOTAL(9,C290:C302)</f>
        <v>0</v>
      </c>
      <c r="D289" s="96">
        <f>SUBTOTAL(9,D290:D302)</f>
        <v>10000</v>
      </c>
      <c r="E289" s="96">
        <f>SUBTOTAL(9,E290:E302)</f>
        <v>0</v>
      </c>
      <c r="F289" s="96">
        <f>G289-D289</f>
        <v>-10000</v>
      </c>
      <c r="G289" s="96">
        <f>SUBTOTAL(9,G290:G302)</f>
        <v>0</v>
      </c>
      <c r="H289" s="97" t="str">
        <f>IF(C289&lt;&gt;0,E289/C289,"-")</f>
        <v>-</v>
      </c>
      <c r="I289" s="97">
        <f>IF(D289&lt;&gt;0,E289/D289,"-")</f>
        <v>0</v>
      </c>
      <c r="J289" s="96">
        <f>SUBTOTAL(9,J290:J302)</f>
        <v>10000</v>
      </c>
      <c r="K289" s="96">
        <f>SUBTOTAL(9,K290:K302)</f>
        <v>10000</v>
      </c>
      <c r="L289" s="96">
        <f>SUBTOTAL(9,L290:L302)</f>
        <v>10000</v>
      </c>
    </row>
    <row r="290" spans="1:12" ht="30" hidden="1" customHeight="1" x14ac:dyDescent="0.25">
      <c r="A290" s="70"/>
      <c r="B290" s="70"/>
      <c r="C290" s="71"/>
      <c r="D290" s="98"/>
      <c r="E290" s="98"/>
      <c r="F290" s="98"/>
      <c r="G290" s="78"/>
      <c r="H290" s="79"/>
      <c r="I290" s="79"/>
      <c r="J290" s="78"/>
      <c r="K290" s="78"/>
      <c r="L290" s="78"/>
    </row>
    <row r="291" spans="1:12" ht="18" customHeight="1" x14ac:dyDescent="0.25">
      <c r="A291" s="99" t="s">
        <v>13</v>
      </c>
      <c r="B291" s="99" t="s">
        <v>20</v>
      </c>
      <c r="C291" s="100">
        <f>SUBTOTAL(9,C292:C301)</f>
        <v>0</v>
      </c>
      <c r="D291" s="100">
        <f>SUBTOTAL(9,D292:D301)</f>
        <v>10000</v>
      </c>
      <c r="E291" s="100">
        <f>SUBTOTAL(9,E292:E301)</f>
        <v>0</v>
      </c>
      <c r="F291" s="100">
        <f>G291-D291</f>
        <v>-10000</v>
      </c>
      <c r="G291" s="100">
        <f>SUBTOTAL(9,G292:G301)</f>
        <v>0</v>
      </c>
      <c r="H291" s="101" t="str">
        <f>IF(C291&lt;&gt;0,E291/C291,"-")</f>
        <v>-</v>
      </c>
      <c r="I291" s="101">
        <f>IF(D291&lt;&gt;0,E291/D291,"-")</f>
        <v>0</v>
      </c>
      <c r="J291" s="100">
        <f>SUBTOTAL(9,J292:J301)</f>
        <v>10000</v>
      </c>
      <c r="K291" s="100">
        <f>SUBTOTAL(9,K292:K301)</f>
        <v>10000</v>
      </c>
      <c r="L291" s="100">
        <f>SUBTOTAL(9,L292:L301)</f>
        <v>10000</v>
      </c>
    </row>
    <row r="292" spans="1:12" ht="22.5" hidden="1" customHeight="1" x14ac:dyDescent="0.25">
      <c r="A292" s="70"/>
      <c r="B292" s="70"/>
      <c r="C292" s="71"/>
      <c r="D292" s="98"/>
      <c r="E292" s="98"/>
      <c r="F292" s="98"/>
      <c r="G292" s="98"/>
      <c r="H292" s="102"/>
      <c r="I292" s="102"/>
      <c r="J292" s="98"/>
      <c r="K292" s="98"/>
      <c r="L292" s="98"/>
    </row>
    <row r="293" spans="1:12" ht="18" customHeight="1" x14ac:dyDescent="0.25">
      <c r="A293" s="103" t="s">
        <v>178</v>
      </c>
      <c r="B293" s="103" t="s">
        <v>179</v>
      </c>
      <c r="C293" s="98">
        <f>SUBTOTAL(9,C294:C296)</f>
        <v>0</v>
      </c>
      <c r="D293" s="98">
        <f>SUBTOTAL(9,D294:D296)</f>
        <v>0</v>
      </c>
      <c r="E293" s="98">
        <f>SUBTOTAL(9,E294:E296)</f>
        <v>0</v>
      </c>
      <c r="F293" s="98">
        <f>G293-D293</f>
        <v>0</v>
      </c>
      <c r="G293" s="98">
        <f>SUBTOTAL(9,G294:G296)</f>
        <v>0</v>
      </c>
      <c r="H293" s="102" t="str">
        <f>IF(C293&lt;&gt;0,E293/C293,"-")</f>
        <v>-</v>
      </c>
      <c r="I293" s="102" t="str">
        <f>IF(D293&lt;&gt;0,E293/D293,"-")</f>
        <v>-</v>
      </c>
      <c r="J293" s="98">
        <f>SUBTOTAL(9,J294:J296)</f>
        <v>10000</v>
      </c>
      <c r="K293" s="98">
        <f>SUBTOTAL(9,K294:K296)</f>
        <v>10000</v>
      </c>
      <c r="L293" s="98">
        <f>SUBTOTAL(9,L294:L296)</f>
        <v>10000</v>
      </c>
    </row>
    <row r="294" spans="1:12" ht="30" hidden="1" customHeight="1" x14ac:dyDescent="0.25">
      <c r="A294" s="70"/>
      <c r="B294" s="70"/>
      <c r="C294" s="71"/>
      <c r="D294" s="104"/>
      <c r="E294" s="104"/>
      <c r="F294" s="104"/>
      <c r="G294" s="78"/>
      <c r="H294" s="79"/>
      <c r="I294" s="79"/>
      <c r="J294" s="78"/>
      <c r="K294" s="78"/>
      <c r="L294" s="78"/>
    </row>
    <row r="295" spans="1:12" ht="15" customHeight="1" x14ac:dyDescent="0.25">
      <c r="A295" s="105" t="s">
        <v>178</v>
      </c>
      <c r="B295" s="105" t="s">
        <v>179</v>
      </c>
      <c r="C295" s="106"/>
      <c r="D295" s="106">
        <v>0</v>
      </c>
      <c r="E295" s="106">
        <v>0</v>
      </c>
      <c r="F295" s="106">
        <f>G295-D295</f>
        <v>0</v>
      </c>
      <c r="G295" s="106"/>
      <c r="H295" s="107" t="str">
        <f>IF(C295&lt;&gt;0,0/C295,"-")</f>
        <v>-</v>
      </c>
      <c r="I295" s="107" t="str">
        <f>IF(D295&lt;&gt;0,E295/D295,"-")</f>
        <v>-</v>
      </c>
      <c r="J295" s="106">
        <v>10000</v>
      </c>
      <c r="K295" s="108">
        <v>10000</v>
      </c>
      <c r="L295" s="108">
        <v>10000</v>
      </c>
    </row>
    <row r="296" spans="1:12" hidden="1" x14ac:dyDescent="0.25">
      <c r="A296" s="70"/>
      <c r="B296" s="70"/>
      <c r="C296" s="71"/>
      <c r="D296" s="106"/>
      <c r="E296" s="106"/>
      <c r="F296" s="106"/>
      <c r="G296" s="106"/>
      <c r="H296" s="107"/>
      <c r="I296" s="107"/>
      <c r="J296" s="106"/>
      <c r="K296" s="106"/>
      <c r="L296" s="106"/>
    </row>
    <row r="297" spans="1:12" ht="18" customHeight="1" x14ac:dyDescent="0.25">
      <c r="A297" s="103" t="s">
        <v>190</v>
      </c>
      <c r="B297" s="103" t="s">
        <v>191</v>
      </c>
      <c r="C297" s="98">
        <f>SUBTOTAL(9,C298:C300)</f>
        <v>0</v>
      </c>
      <c r="D297" s="98">
        <f>SUBTOTAL(9,D298:D300)</f>
        <v>10000</v>
      </c>
      <c r="E297" s="98">
        <f>SUBTOTAL(9,E298:E300)</f>
        <v>0</v>
      </c>
      <c r="F297" s="98">
        <f>G297-D297</f>
        <v>-10000</v>
      </c>
      <c r="G297" s="98">
        <f>SUBTOTAL(9,G298:G300)</f>
        <v>0</v>
      </c>
      <c r="H297" s="102" t="str">
        <f>IF(C297&lt;&gt;0,E297/C297,"-")</f>
        <v>-</v>
      </c>
      <c r="I297" s="102">
        <f>IF(D297&lt;&gt;0,E297/D297,"-")</f>
        <v>0</v>
      </c>
      <c r="J297" s="98">
        <f>SUBTOTAL(9,J298:J300)</f>
        <v>0</v>
      </c>
      <c r="K297" s="98">
        <f>SUBTOTAL(9,K298:K300)</f>
        <v>0</v>
      </c>
      <c r="L297" s="98">
        <f>SUBTOTAL(9,L298:L300)</f>
        <v>0</v>
      </c>
    </row>
    <row r="298" spans="1:12" ht="30" hidden="1" customHeight="1" x14ac:dyDescent="0.25">
      <c r="A298" s="70"/>
      <c r="B298" s="70"/>
      <c r="C298" s="71"/>
      <c r="D298" s="104"/>
      <c r="E298" s="104"/>
      <c r="F298" s="104"/>
      <c r="G298" s="78"/>
      <c r="H298" s="79"/>
      <c r="I298" s="79"/>
      <c r="J298" s="78"/>
      <c r="K298" s="78"/>
      <c r="L298" s="78"/>
    </row>
    <row r="299" spans="1:12" ht="15" customHeight="1" x14ac:dyDescent="0.25">
      <c r="A299" s="105" t="s">
        <v>196</v>
      </c>
      <c r="B299" s="105" t="s">
        <v>197</v>
      </c>
      <c r="C299" s="106">
        <v>0</v>
      </c>
      <c r="D299" s="106">
        <v>10000</v>
      </c>
      <c r="E299" s="106">
        <v>0</v>
      </c>
      <c r="F299" s="106">
        <f>G299-D299</f>
        <v>-10000</v>
      </c>
      <c r="G299" s="106"/>
      <c r="H299" s="107" t="str">
        <f>IF(C299&lt;&gt;0,0/C299,"-")</f>
        <v>-</v>
      </c>
      <c r="I299" s="107">
        <f>IF(D299&lt;&gt;0,E299/D299,"-")</f>
        <v>0</v>
      </c>
      <c r="J299" s="106">
        <v>0</v>
      </c>
      <c r="K299" s="108">
        <v>0</v>
      </c>
      <c r="L299" s="108">
        <v>0</v>
      </c>
    </row>
    <row r="300" spans="1:12" hidden="1" x14ac:dyDescent="0.25">
      <c r="A300" s="70"/>
      <c r="B300" s="70"/>
      <c r="C300" s="71"/>
      <c r="D300" s="106"/>
      <c r="E300" s="106"/>
      <c r="F300" s="106"/>
      <c r="G300" s="106"/>
      <c r="H300" s="107"/>
      <c r="I300" s="107"/>
      <c r="J300" s="106"/>
      <c r="K300" s="106"/>
      <c r="L300" s="106"/>
    </row>
    <row r="301" spans="1:12" hidden="1" x14ac:dyDescent="0.25">
      <c r="A301" s="70"/>
      <c r="B301" s="70"/>
      <c r="C301" s="71"/>
      <c r="D301" s="71"/>
      <c r="E301" s="71"/>
      <c r="F301" s="71"/>
      <c r="G301" s="78"/>
      <c r="H301" s="79"/>
      <c r="I301" s="79"/>
      <c r="J301" s="78"/>
      <c r="K301" s="78"/>
      <c r="L301" s="78"/>
    </row>
    <row r="302" spans="1:12" ht="20.100000000000001" hidden="1" customHeight="1" x14ac:dyDescent="0.25">
      <c r="A302" s="70"/>
      <c r="B302" s="70"/>
      <c r="C302" s="71"/>
      <c r="D302" s="71"/>
      <c r="E302" s="71"/>
      <c r="F302" s="71"/>
      <c r="G302" s="78"/>
      <c r="H302" s="79"/>
      <c r="I302" s="79"/>
      <c r="J302" s="78"/>
      <c r="K302" s="78"/>
      <c r="L302" s="78"/>
    </row>
    <row r="303" spans="1:12" ht="18" customHeight="1" x14ac:dyDescent="0.25">
      <c r="A303" s="95" t="s">
        <v>146</v>
      </c>
      <c r="B303" s="95" t="s">
        <v>384</v>
      </c>
      <c r="C303" s="96">
        <f>SUBTOTAL(9,C304:C316)</f>
        <v>0</v>
      </c>
      <c r="D303" s="96">
        <f>SUBTOTAL(9,D304:D316)</f>
        <v>10000</v>
      </c>
      <c r="E303" s="96">
        <f>SUBTOTAL(9,E304:E316)</f>
        <v>0</v>
      </c>
      <c r="F303" s="96">
        <f>G303-D303</f>
        <v>-10000</v>
      </c>
      <c r="G303" s="96">
        <f>SUBTOTAL(9,G304:G316)</f>
        <v>0</v>
      </c>
      <c r="H303" s="97" t="str">
        <f>IF(C303&lt;&gt;0,E303/C303,"-")</f>
        <v>-</v>
      </c>
      <c r="I303" s="97">
        <f>IF(D303&lt;&gt;0,E303/D303,"-")</f>
        <v>0</v>
      </c>
      <c r="J303" s="96">
        <f>SUBTOTAL(9,J304:J316)</f>
        <v>10000</v>
      </c>
      <c r="K303" s="96">
        <f>SUBTOTAL(9,K304:K316)</f>
        <v>10000</v>
      </c>
      <c r="L303" s="96">
        <f>SUBTOTAL(9,L304:L316)</f>
        <v>10000</v>
      </c>
    </row>
    <row r="304" spans="1:12" ht="30" hidden="1" customHeight="1" x14ac:dyDescent="0.25">
      <c r="A304" s="70"/>
      <c r="B304" s="70"/>
      <c r="C304" s="71"/>
      <c r="D304" s="98"/>
      <c r="E304" s="98"/>
      <c r="F304" s="98"/>
      <c r="G304" s="78"/>
      <c r="H304" s="79"/>
      <c r="I304" s="79"/>
      <c r="J304" s="78"/>
      <c r="K304" s="78"/>
      <c r="L304" s="78"/>
    </row>
    <row r="305" spans="1:12" ht="18" customHeight="1" x14ac:dyDescent="0.25">
      <c r="A305" s="99" t="s">
        <v>13</v>
      </c>
      <c r="B305" s="99" t="s">
        <v>20</v>
      </c>
      <c r="C305" s="100">
        <f>SUBTOTAL(9,C306:C315)</f>
        <v>0</v>
      </c>
      <c r="D305" s="100">
        <f>SUBTOTAL(9,D306:D315)</f>
        <v>10000</v>
      </c>
      <c r="E305" s="100">
        <f>SUBTOTAL(9,E306:E315)</f>
        <v>0</v>
      </c>
      <c r="F305" s="100">
        <f>G305-D305</f>
        <v>-10000</v>
      </c>
      <c r="G305" s="100">
        <f>SUBTOTAL(9,G306:G315)</f>
        <v>0</v>
      </c>
      <c r="H305" s="101" t="str">
        <f>IF(C305&lt;&gt;0,E305/C305,"-")</f>
        <v>-</v>
      </c>
      <c r="I305" s="101">
        <f>IF(D305&lt;&gt;0,E305/D305,"-")</f>
        <v>0</v>
      </c>
      <c r="J305" s="100">
        <f>SUBTOTAL(9,J306:J315)</f>
        <v>10000</v>
      </c>
      <c r="K305" s="100">
        <f>SUBTOTAL(9,K306:K315)</f>
        <v>10000</v>
      </c>
      <c r="L305" s="100">
        <f>SUBTOTAL(9,L306:L315)</f>
        <v>10000</v>
      </c>
    </row>
    <row r="306" spans="1:12" ht="22.5" hidden="1" customHeight="1" x14ac:dyDescent="0.25">
      <c r="A306" s="70"/>
      <c r="B306" s="70"/>
      <c r="C306" s="71"/>
      <c r="D306" s="98"/>
      <c r="E306" s="98"/>
      <c r="F306" s="98"/>
      <c r="G306" s="98"/>
      <c r="H306" s="102"/>
      <c r="I306" s="102"/>
      <c r="J306" s="98"/>
      <c r="K306" s="98"/>
      <c r="L306" s="98"/>
    </row>
    <row r="307" spans="1:12" ht="18" customHeight="1" x14ac:dyDescent="0.25">
      <c r="A307" s="103" t="s">
        <v>178</v>
      </c>
      <c r="B307" s="103" t="s">
        <v>179</v>
      </c>
      <c r="C307" s="98">
        <f>SUBTOTAL(9,C308:C310)</f>
        <v>0</v>
      </c>
      <c r="D307" s="98">
        <f>SUBTOTAL(9,D308:D310)</f>
        <v>0</v>
      </c>
      <c r="E307" s="98">
        <f>SUBTOTAL(9,E308:E310)</f>
        <v>0</v>
      </c>
      <c r="F307" s="98">
        <f>G307-D307</f>
        <v>0</v>
      </c>
      <c r="G307" s="98">
        <f>SUBTOTAL(9,G308:G310)</f>
        <v>0</v>
      </c>
      <c r="H307" s="102" t="str">
        <f>IF(C307&lt;&gt;0,E307/C307,"-")</f>
        <v>-</v>
      </c>
      <c r="I307" s="102" t="str">
        <f>IF(D307&lt;&gt;0,E307/D307,"-")</f>
        <v>-</v>
      </c>
      <c r="J307" s="98">
        <f>SUBTOTAL(9,J308:J310)</f>
        <v>10000</v>
      </c>
      <c r="K307" s="98">
        <f>SUBTOTAL(9,K308:K310)</f>
        <v>10000</v>
      </c>
      <c r="L307" s="98">
        <f>SUBTOTAL(9,L308:L310)</f>
        <v>10000</v>
      </c>
    </row>
    <row r="308" spans="1:12" ht="30" hidden="1" customHeight="1" x14ac:dyDescent="0.25">
      <c r="A308" s="70"/>
      <c r="B308" s="70"/>
      <c r="C308" s="71"/>
      <c r="D308" s="104"/>
      <c r="E308" s="104"/>
      <c r="F308" s="104"/>
      <c r="G308" s="78"/>
      <c r="H308" s="79"/>
      <c r="I308" s="79"/>
      <c r="J308" s="78"/>
      <c r="K308" s="78"/>
      <c r="L308" s="78"/>
    </row>
    <row r="309" spans="1:12" ht="15" customHeight="1" x14ac:dyDescent="0.25">
      <c r="A309" s="105" t="s">
        <v>178</v>
      </c>
      <c r="B309" s="105" t="s">
        <v>179</v>
      </c>
      <c r="C309" s="106"/>
      <c r="D309" s="106">
        <v>0</v>
      </c>
      <c r="E309" s="106">
        <v>0</v>
      </c>
      <c r="F309" s="106">
        <f>G309-D309</f>
        <v>0</v>
      </c>
      <c r="G309" s="106"/>
      <c r="H309" s="107" t="str">
        <f>IF(C309&lt;&gt;0,0/C309,"-")</f>
        <v>-</v>
      </c>
      <c r="I309" s="107" t="str">
        <f>IF(D309&lt;&gt;0,E309/D309,"-")</f>
        <v>-</v>
      </c>
      <c r="J309" s="106">
        <v>10000</v>
      </c>
      <c r="K309" s="108">
        <v>10000</v>
      </c>
      <c r="L309" s="108">
        <v>10000</v>
      </c>
    </row>
    <row r="310" spans="1:12" hidden="1" x14ac:dyDescent="0.25">
      <c r="A310" s="70"/>
      <c r="B310" s="70"/>
      <c r="C310" s="71"/>
      <c r="D310" s="106"/>
      <c r="E310" s="106"/>
      <c r="F310" s="106"/>
      <c r="G310" s="106"/>
      <c r="H310" s="107"/>
      <c r="I310" s="107"/>
      <c r="J310" s="106"/>
      <c r="K310" s="106"/>
      <c r="L310" s="106"/>
    </row>
    <row r="311" spans="1:12" ht="18" customHeight="1" x14ac:dyDescent="0.25">
      <c r="A311" s="103" t="s">
        <v>202</v>
      </c>
      <c r="B311" s="103" t="s">
        <v>203</v>
      </c>
      <c r="C311" s="98">
        <f>SUBTOTAL(9,C312:C314)</f>
        <v>0</v>
      </c>
      <c r="D311" s="98">
        <f>SUBTOTAL(9,D312:D314)</f>
        <v>10000</v>
      </c>
      <c r="E311" s="98">
        <f>SUBTOTAL(9,E312:E314)</f>
        <v>0</v>
      </c>
      <c r="F311" s="98">
        <f>G311-D311</f>
        <v>-10000</v>
      </c>
      <c r="G311" s="98">
        <f>SUBTOTAL(9,G312:G314)</f>
        <v>0</v>
      </c>
      <c r="H311" s="102" t="str">
        <f>IF(C311&lt;&gt;0,E311/C311,"-")</f>
        <v>-</v>
      </c>
      <c r="I311" s="102">
        <f>IF(D311&lt;&gt;0,E311/D311,"-")</f>
        <v>0</v>
      </c>
      <c r="J311" s="98">
        <f>SUBTOTAL(9,J312:J314)</f>
        <v>0</v>
      </c>
      <c r="K311" s="98">
        <f>SUBTOTAL(9,K312:K314)</f>
        <v>0</v>
      </c>
      <c r="L311" s="98">
        <f>SUBTOTAL(9,L312:L314)</f>
        <v>0</v>
      </c>
    </row>
    <row r="312" spans="1:12" ht="30" hidden="1" customHeight="1" x14ac:dyDescent="0.25">
      <c r="A312" s="70"/>
      <c r="B312" s="70"/>
      <c r="C312" s="71"/>
      <c r="D312" s="104"/>
      <c r="E312" s="104"/>
      <c r="F312" s="104"/>
      <c r="G312" s="78"/>
      <c r="H312" s="79"/>
      <c r="I312" s="79"/>
      <c r="J312" s="78"/>
      <c r="K312" s="78"/>
      <c r="L312" s="78"/>
    </row>
    <row r="313" spans="1:12" ht="15" customHeight="1" x14ac:dyDescent="0.25">
      <c r="A313" s="105" t="s">
        <v>206</v>
      </c>
      <c r="B313" s="105" t="s">
        <v>207</v>
      </c>
      <c r="C313" s="106">
        <v>0</v>
      </c>
      <c r="D313" s="106">
        <v>10000</v>
      </c>
      <c r="E313" s="106">
        <v>0</v>
      </c>
      <c r="F313" s="106">
        <f>G313-D313</f>
        <v>-10000</v>
      </c>
      <c r="G313" s="106"/>
      <c r="H313" s="107" t="str">
        <f>IF(C313&lt;&gt;0,0/C313,"-")</f>
        <v>-</v>
      </c>
      <c r="I313" s="107">
        <f>IF(D313&lt;&gt;0,E313/D313,"-")</f>
        <v>0</v>
      </c>
      <c r="J313" s="106">
        <v>0</v>
      </c>
      <c r="K313" s="108">
        <v>0</v>
      </c>
      <c r="L313" s="108">
        <v>0</v>
      </c>
    </row>
    <row r="314" spans="1:12" hidden="1" x14ac:dyDescent="0.25">
      <c r="A314" s="70"/>
      <c r="B314" s="70"/>
      <c r="C314" s="71"/>
      <c r="D314" s="106"/>
      <c r="E314" s="106"/>
      <c r="F314" s="106"/>
      <c r="G314" s="106"/>
      <c r="H314" s="107"/>
      <c r="I314" s="107"/>
      <c r="J314" s="106"/>
      <c r="K314" s="106"/>
      <c r="L314" s="106"/>
    </row>
    <row r="315" spans="1:12" hidden="1" x14ac:dyDescent="0.25">
      <c r="A315" s="70"/>
      <c r="B315" s="70"/>
      <c r="C315" s="71"/>
      <c r="D315" s="71"/>
      <c r="E315" s="71"/>
      <c r="F315" s="71"/>
      <c r="G315" s="78"/>
      <c r="H315" s="79"/>
      <c r="I315" s="79"/>
      <c r="J315" s="78"/>
      <c r="K315" s="78"/>
      <c r="L315" s="78"/>
    </row>
    <row r="316" spans="1:12" ht="20.100000000000001" hidden="1" customHeight="1" x14ac:dyDescent="0.25">
      <c r="A316" s="70"/>
      <c r="B316" s="70"/>
      <c r="C316" s="71"/>
      <c r="D316" s="71"/>
      <c r="E316" s="71"/>
      <c r="F316" s="71"/>
      <c r="G316" s="78"/>
      <c r="H316" s="79"/>
      <c r="I316" s="79"/>
      <c r="J316" s="78"/>
      <c r="K316" s="78"/>
      <c r="L316" s="78"/>
    </row>
    <row r="317" spans="1:12" ht="20.100000000000001" hidden="1" customHeight="1" x14ac:dyDescent="0.25">
      <c r="A317" s="70"/>
      <c r="B317" s="70"/>
      <c r="C317" s="71"/>
      <c r="D317" s="71"/>
      <c r="E317" s="71"/>
      <c r="F317" s="71"/>
      <c r="G317" s="78"/>
      <c r="H317" s="79"/>
      <c r="I317" s="79"/>
      <c r="J317" s="78"/>
      <c r="K317" s="78"/>
      <c r="L317" s="78"/>
    </row>
    <row r="318" spans="1:12" ht="20.100000000000001" hidden="1" customHeight="1" x14ac:dyDescent="0.25">
      <c r="A318" s="70"/>
      <c r="B318" s="70"/>
      <c r="C318" s="71"/>
      <c r="D318" s="71"/>
      <c r="E318" s="71"/>
      <c r="F318" s="71"/>
      <c r="G318" s="78"/>
      <c r="H318" s="79"/>
      <c r="I318" s="79"/>
      <c r="J318" s="78"/>
      <c r="K318" s="78"/>
      <c r="L318" s="78"/>
    </row>
    <row r="319" spans="1:12" ht="18" customHeight="1" x14ac:dyDescent="0.25">
      <c r="A319" s="88" t="s">
        <v>330</v>
      </c>
      <c r="B319" s="88" t="s">
        <v>331</v>
      </c>
      <c r="C319" s="89">
        <f>SUBTOTAL(9,C320:C384)</f>
        <v>34954.28</v>
      </c>
      <c r="D319" s="89">
        <f>SUBTOTAL(9,D320:D384)</f>
        <v>140000</v>
      </c>
      <c r="E319" s="89">
        <f>SUBTOTAL(9,E320:E384)</f>
        <v>6648.38</v>
      </c>
      <c r="F319" s="89">
        <f>G319-D319</f>
        <v>-140000</v>
      </c>
      <c r="G319" s="89">
        <f>SUBTOTAL(9,G320:G384)</f>
        <v>0</v>
      </c>
      <c r="H319" s="90">
        <f>IF(C319&lt;&gt;0,E319/C319,"-")</f>
        <v>0.1902021726666949</v>
      </c>
      <c r="I319" s="90">
        <f>IF(D319&lt;&gt;0,E319/D319,"-")</f>
        <v>4.748842857142857E-2</v>
      </c>
      <c r="J319" s="89">
        <f>SUBTOTAL(9,J320:J384)</f>
        <v>145000</v>
      </c>
      <c r="K319" s="89">
        <f>SUBTOTAL(9,K320:K384)</f>
        <v>145000</v>
      </c>
      <c r="L319" s="89">
        <f>SUBTOTAL(9,L320:L384)</f>
        <v>145000</v>
      </c>
    </row>
    <row r="320" spans="1:12" ht="30" hidden="1" customHeight="1" x14ac:dyDescent="0.25">
      <c r="A320" s="70"/>
      <c r="B320" s="70"/>
      <c r="C320" s="71"/>
      <c r="D320" s="91"/>
      <c r="E320" s="91"/>
      <c r="F320" s="91"/>
      <c r="G320" s="78"/>
      <c r="H320" s="79"/>
      <c r="I320" s="79"/>
      <c r="J320" s="78"/>
      <c r="K320" s="78"/>
      <c r="L320" s="78"/>
    </row>
    <row r="321" spans="1:12" ht="18" customHeight="1" x14ac:dyDescent="0.25">
      <c r="A321" s="92" t="s">
        <v>414</v>
      </c>
      <c r="B321" s="92" t="s">
        <v>415</v>
      </c>
      <c r="C321" s="93">
        <f>SUBTOTAL(9,C322:C383)</f>
        <v>34954.28</v>
      </c>
      <c r="D321" s="93">
        <f>SUBTOTAL(9,D322:D383)</f>
        <v>140000</v>
      </c>
      <c r="E321" s="93">
        <f>SUBTOTAL(9,E322:E383)</f>
        <v>6648.38</v>
      </c>
      <c r="F321" s="93">
        <f>G321-D321</f>
        <v>-140000</v>
      </c>
      <c r="G321" s="93">
        <f>SUBTOTAL(9,G322:G383)</f>
        <v>0</v>
      </c>
      <c r="H321" s="94">
        <f>IF(C321&lt;&gt;0,E321/C321,"-")</f>
        <v>0.1902021726666949</v>
      </c>
      <c r="I321" s="94">
        <f>IF(D321&lt;&gt;0,E321/D321,"-")</f>
        <v>4.748842857142857E-2</v>
      </c>
      <c r="J321" s="93">
        <f>SUBTOTAL(9,J322:J383)</f>
        <v>145000</v>
      </c>
      <c r="K321" s="93">
        <f>SUBTOTAL(9,K322:K383)</f>
        <v>145000</v>
      </c>
      <c r="L321" s="93">
        <f>SUBTOTAL(9,L322:L383)</f>
        <v>145000</v>
      </c>
    </row>
    <row r="322" spans="1:12" ht="30" hidden="1" customHeight="1" x14ac:dyDescent="0.25">
      <c r="A322" s="70"/>
      <c r="B322" s="70"/>
      <c r="C322" s="71"/>
      <c r="D322" s="6"/>
      <c r="E322" s="6"/>
      <c r="F322" s="6"/>
      <c r="G322" s="78"/>
      <c r="H322" s="79"/>
      <c r="I322" s="79"/>
      <c r="J322" s="78"/>
      <c r="K322" s="78"/>
      <c r="L322" s="78"/>
    </row>
    <row r="323" spans="1:12" ht="18" customHeight="1" x14ac:dyDescent="0.25">
      <c r="A323" s="95" t="s">
        <v>380</v>
      </c>
      <c r="B323" s="95" t="s">
        <v>80</v>
      </c>
      <c r="C323" s="96">
        <f>SUBTOTAL(9,C324:C352)</f>
        <v>5243.15</v>
      </c>
      <c r="D323" s="96">
        <f>SUBTOTAL(9,D324:D352)</f>
        <v>21000</v>
      </c>
      <c r="E323" s="96">
        <f>SUBTOTAL(9,E324:E352)</f>
        <v>997.31</v>
      </c>
      <c r="F323" s="96">
        <f>G323-D323</f>
        <v>-21000</v>
      </c>
      <c r="G323" s="96">
        <f>SUBTOTAL(9,G324:G352)</f>
        <v>0</v>
      </c>
      <c r="H323" s="97">
        <f>IF(C323&lt;&gt;0,E323/C323,"-")</f>
        <v>0.19021199088334304</v>
      </c>
      <c r="I323" s="97">
        <f>IF(D323&lt;&gt;0,E323/D323,"-")</f>
        <v>4.7490952380952377E-2</v>
      </c>
      <c r="J323" s="96">
        <f>SUBTOTAL(9,J324:J352)</f>
        <v>25000</v>
      </c>
      <c r="K323" s="96">
        <f>SUBTOTAL(9,K324:K352)</f>
        <v>25000</v>
      </c>
      <c r="L323" s="96">
        <f>SUBTOTAL(9,L324:L352)</f>
        <v>25000</v>
      </c>
    </row>
    <row r="324" spans="1:12" ht="30" hidden="1" customHeight="1" x14ac:dyDescent="0.25">
      <c r="A324" s="70"/>
      <c r="B324" s="70"/>
      <c r="C324" s="71"/>
      <c r="D324" s="98"/>
      <c r="E324" s="98"/>
      <c r="F324" s="98"/>
      <c r="G324" s="78"/>
      <c r="H324" s="79"/>
      <c r="I324" s="79"/>
      <c r="J324" s="78"/>
      <c r="K324" s="78"/>
      <c r="L324" s="78"/>
    </row>
    <row r="325" spans="1:12" ht="18" customHeight="1" x14ac:dyDescent="0.25">
      <c r="A325" s="99" t="s">
        <v>13</v>
      </c>
      <c r="B325" s="99" t="s">
        <v>20</v>
      </c>
      <c r="C325" s="100">
        <f>SUBTOTAL(9,C326:C351)</f>
        <v>5243.15</v>
      </c>
      <c r="D325" s="100">
        <f>SUBTOTAL(9,D326:D351)</f>
        <v>21000</v>
      </c>
      <c r="E325" s="100">
        <f>SUBTOTAL(9,E326:E351)</f>
        <v>997.31</v>
      </c>
      <c r="F325" s="100">
        <f>G325-D325</f>
        <v>-21000</v>
      </c>
      <c r="G325" s="100">
        <f>SUBTOTAL(9,G326:G351)</f>
        <v>0</v>
      </c>
      <c r="H325" s="101">
        <f>IF(C325&lt;&gt;0,E325/C325,"-")</f>
        <v>0.19021199088334304</v>
      </c>
      <c r="I325" s="101">
        <f>IF(D325&lt;&gt;0,E325/D325,"-")</f>
        <v>4.7490952380952377E-2</v>
      </c>
      <c r="J325" s="100">
        <f>SUBTOTAL(9,J326:J351)</f>
        <v>25000</v>
      </c>
      <c r="K325" s="100">
        <f>SUBTOTAL(9,K326:K351)</f>
        <v>25000</v>
      </c>
      <c r="L325" s="100">
        <f>SUBTOTAL(9,L326:L351)</f>
        <v>25000</v>
      </c>
    </row>
    <row r="326" spans="1:12" ht="22.5" hidden="1" customHeight="1" x14ac:dyDescent="0.25">
      <c r="A326" s="70"/>
      <c r="B326" s="70"/>
      <c r="C326" s="71"/>
      <c r="D326" s="98"/>
      <c r="E326" s="98"/>
      <c r="F326" s="98"/>
      <c r="G326" s="98"/>
      <c r="H326" s="102"/>
      <c r="I326" s="102"/>
      <c r="J326" s="98"/>
      <c r="K326" s="98"/>
      <c r="L326" s="98"/>
    </row>
    <row r="327" spans="1:12" ht="18" customHeight="1" x14ac:dyDescent="0.25">
      <c r="A327" s="103" t="s">
        <v>165</v>
      </c>
      <c r="B327" s="103" t="s">
        <v>166</v>
      </c>
      <c r="C327" s="98">
        <f>SUBTOTAL(9,C328:C330)</f>
        <v>0</v>
      </c>
      <c r="D327" s="98">
        <f>SUBTOTAL(9,D328:D330)</f>
        <v>0</v>
      </c>
      <c r="E327" s="98">
        <f>SUBTOTAL(9,E328:E330)</f>
        <v>0</v>
      </c>
      <c r="F327" s="98">
        <f>G327-D327</f>
        <v>0</v>
      </c>
      <c r="G327" s="98">
        <f>SUBTOTAL(9,G328:G330)</f>
        <v>0</v>
      </c>
      <c r="H327" s="102" t="str">
        <f>IF(C327&lt;&gt;0,E327/C327,"-")</f>
        <v>-</v>
      </c>
      <c r="I327" s="102" t="str">
        <f>IF(D327&lt;&gt;0,E327/D327,"-")</f>
        <v>-</v>
      </c>
      <c r="J327" s="98">
        <f>SUBTOTAL(9,J328:J330)</f>
        <v>25000</v>
      </c>
      <c r="K327" s="98">
        <f>SUBTOTAL(9,K328:K330)</f>
        <v>25000</v>
      </c>
      <c r="L327" s="98">
        <f>SUBTOTAL(9,L328:L330)</f>
        <v>25000</v>
      </c>
    </row>
    <row r="328" spans="1:12" ht="30" hidden="1" customHeight="1" x14ac:dyDescent="0.25">
      <c r="A328" s="70"/>
      <c r="B328" s="70"/>
      <c r="C328" s="71"/>
      <c r="D328" s="104"/>
      <c r="E328" s="104"/>
      <c r="F328" s="104"/>
      <c r="G328" s="78"/>
      <c r="H328" s="79"/>
      <c r="I328" s="79"/>
      <c r="J328" s="78"/>
      <c r="K328" s="78"/>
      <c r="L328" s="78"/>
    </row>
    <row r="329" spans="1:12" ht="15" customHeight="1" x14ac:dyDescent="0.25">
      <c r="A329" s="105" t="s">
        <v>165</v>
      </c>
      <c r="B329" s="105" t="s">
        <v>166</v>
      </c>
      <c r="C329" s="106"/>
      <c r="D329" s="106">
        <v>0</v>
      </c>
      <c r="E329" s="106">
        <v>0</v>
      </c>
      <c r="F329" s="106">
        <f>G329-D329</f>
        <v>0</v>
      </c>
      <c r="G329" s="106"/>
      <c r="H329" s="107" t="str">
        <f>IF(C329&lt;&gt;0,0/C329,"-")</f>
        <v>-</v>
      </c>
      <c r="I329" s="107" t="str">
        <f>IF(D329&lt;&gt;0,E329/D329,"-")</f>
        <v>-</v>
      </c>
      <c r="J329" s="106">
        <v>25000</v>
      </c>
      <c r="K329" s="108">
        <v>25000</v>
      </c>
      <c r="L329" s="108">
        <v>25000</v>
      </c>
    </row>
    <row r="330" spans="1:12" hidden="1" x14ac:dyDescent="0.25">
      <c r="A330" s="70"/>
      <c r="B330" s="70"/>
      <c r="C330" s="71"/>
      <c r="D330" s="106"/>
      <c r="E330" s="106"/>
      <c r="F330" s="106"/>
      <c r="G330" s="106"/>
      <c r="H330" s="107"/>
      <c r="I330" s="107"/>
      <c r="J330" s="106"/>
      <c r="K330" s="106"/>
      <c r="L330" s="106"/>
    </row>
    <row r="331" spans="1:12" ht="18" customHeight="1" x14ac:dyDescent="0.25">
      <c r="A331" s="103" t="s">
        <v>167</v>
      </c>
      <c r="B331" s="103" t="s">
        <v>168</v>
      </c>
      <c r="C331" s="98">
        <f>SUBTOTAL(9,C332:C334)</f>
        <v>4927.58</v>
      </c>
      <c r="D331" s="98">
        <f>SUBTOTAL(9,D332:D334)</f>
        <v>18000</v>
      </c>
      <c r="E331" s="98">
        <f>SUBTOTAL(9,E332:E334)</f>
        <v>978.03</v>
      </c>
      <c r="F331" s="98">
        <f>G331-D331</f>
        <v>-18000</v>
      </c>
      <c r="G331" s="98">
        <f>SUBTOTAL(9,G332:G334)</f>
        <v>0</v>
      </c>
      <c r="H331" s="102">
        <f>IF(C331&lt;&gt;0,E331/C331,"-")</f>
        <v>0.19848079584704864</v>
      </c>
      <c r="I331" s="102">
        <f>IF(D331&lt;&gt;0,E331/D331,"-")</f>
        <v>5.4335000000000001E-2</v>
      </c>
      <c r="J331" s="98">
        <f>SUBTOTAL(9,J332:J334)</f>
        <v>0</v>
      </c>
      <c r="K331" s="98">
        <f>SUBTOTAL(9,K332:K334)</f>
        <v>0</v>
      </c>
      <c r="L331" s="98">
        <f>SUBTOTAL(9,L332:L334)</f>
        <v>0</v>
      </c>
    </row>
    <row r="332" spans="1:12" ht="30" hidden="1" customHeight="1" x14ac:dyDescent="0.25">
      <c r="A332" s="70"/>
      <c r="B332" s="70"/>
      <c r="C332" s="71"/>
      <c r="D332" s="104"/>
      <c r="E332" s="104"/>
      <c r="F332" s="104"/>
      <c r="G332" s="78"/>
      <c r="H332" s="79"/>
      <c r="I332" s="79"/>
      <c r="J332" s="78"/>
      <c r="K332" s="78"/>
      <c r="L332" s="78"/>
    </row>
    <row r="333" spans="1:12" ht="15" customHeight="1" x14ac:dyDescent="0.25">
      <c r="A333" s="105" t="s">
        <v>169</v>
      </c>
      <c r="B333" s="105" t="s">
        <v>170</v>
      </c>
      <c r="C333" s="106">
        <v>4927.58</v>
      </c>
      <c r="D333" s="106">
        <v>18000</v>
      </c>
      <c r="E333" s="106">
        <v>978.03</v>
      </c>
      <c r="F333" s="106">
        <f>G333-D333</f>
        <v>-18000</v>
      </c>
      <c r="G333" s="106"/>
      <c r="H333" s="107">
        <f>IF(C333&lt;&gt;0,0/C333,"-")</f>
        <v>0</v>
      </c>
      <c r="I333" s="107">
        <f>IF(D333&lt;&gt;0,E333/D333,"-")</f>
        <v>5.4335000000000001E-2</v>
      </c>
      <c r="J333" s="106">
        <v>0</v>
      </c>
      <c r="K333" s="108">
        <v>0</v>
      </c>
      <c r="L333" s="108">
        <v>0</v>
      </c>
    </row>
    <row r="334" spans="1:12" hidden="1" x14ac:dyDescent="0.25">
      <c r="A334" s="70"/>
      <c r="B334" s="70"/>
      <c r="C334" s="71"/>
      <c r="D334" s="106"/>
      <c r="E334" s="106"/>
      <c r="F334" s="106"/>
      <c r="G334" s="106"/>
      <c r="H334" s="107"/>
      <c r="I334" s="107"/>
      <c r="J334" s="106"/>
      <c r="K334" s="106"/>
      <c r="L334" s="106"/>
    </row>
    <row r="335" spans="1:12" ht="18" customHeight="1" x14ac:dyDescent="0.25">
      <c r="A335" s="103" t="s">
        <v>174</v>
      </c>
      <c r="B335" s="103" t="s">
        <v>175</v>
      </c>
      <c r="C335" s="98">
        <f>SUBTOTAL(9,C336:C338)</f>
        <v>315.57</v>
      </c>
      <c r="D335" s="98">
        <f>SUBTOTAL(9,D336:D338)</f>
        <v>3000</v>
      </c>
      <c r="E335" s="98">
        <f>SUBTOTAL(9,E336:E338)</f>
        <v>10.55</v>
      </c>
      <c r="F335" s="98">
        <f>G335-D335</f>
        <v>-3000</v>
      </c>
      <c r="G335" s="98">
        <f>SUBTOTAL(9,G336:G338)</f>
        <v>0</v>
      </c>
      <c r="H335" s="102">
        <f>IF(C335&lt;&gt;0,E335/C335,"-")</f>
        <v>3.3431568273283266E-2</v>
      </c>
      <c r="I335" s="102">
        <f>IF(D335&lt;&gt;0,E335/D335,"-")</f>
        <v>3.5166666666666671E-3</v>
      </c>
      <c r="J335" s="98">
        <f>SUBTOTAL(9,J336:J338)</f>
        <v>0</v>
      </c>
      <c r="K335" s="98">
        <f>SUBTOTAL(9,K336:K338)</f>
        <v>0</v>
      </c>
      <c r="L335" s="98">
        <f>SUBTOTAL(9,L336:L338)</f>
        <v>0</v>
      </c>
    </row>
    <row r="336" spans="1:12" ht="30" hidden="1" customHeight="1" x14ac:dyDescent="0.25">
      <c r="A336" s="70"/>
      <c r="B336" s="70"/>
      <c r="C336" s="71"/>
      <c r="D336" s="104"/>
      <c r="E336" s="104"/>
      <c r="F336" s="104"/>
      <c r="G336" s="78"/>
      <c r="H336" s="79"/>
      <c r="I336" s="79"/>
      <c r="J336" s="78"/>
      <c r="K336" s="78"/>
      <c r="L336" s="78"/>
    </row>
    <row r="337" spans="1:12" ht="15" customHeight="1" x14ac:dyDescent="0.25">
      <c r="A337" s="105" t="s">
        <v>176</v>
      </c>
      <c r="B337" s="105" t="s">
        <v>177</v>
      </c>
      <c r="C337" s="106">
        <v>315.57</v>
      </c>
      <c r="D337" s="106">
        <v>3000</v>
      </c>
      <c r="E337" s="106">
        <v>10.55</v>
      </c>
      <c r="F337" s="106">
        <f>G337-D337</f>
        <v>-3000</v>
      </c>
      <c r="G337" s="106"/>
      <c r="H337" s="107">
        <f>IF(C337&lt;&gt;0,0/C337,"-")</f>
        <v>0</v>
      </c>
      <c r="I337" s="107">
        <f>IF(D337&lt;&gt;0,E337/D337,"-")</f>
        <v>3.5166666666666671E-3</v>
      </c>
      <c r="J337" s="106">
        <v>0</v>
      </c>
      <c r="K337" s="108">
        <v>0</v>
      </c>
      <c r="L337" s="108">
        <v>0</v>
      </c>
    </row>
    <row r="338" spans="1:12" hidden="1" x14ac:dyDescent="0.25">
      <c r="A338" s="70"/>
      <c r="B338" s="70"/>
      <c r="C338" s="71"/>
      <c r="D338" s="106"/>
      <c r="E338" s="106"/>
      <c r="F338" s="106"/>
      <c r="G338" s="106"/>
      <c r="H338" s="107"/>
      <c r="I338" s="107"/>
      <c r="J338" s="106"/>
      <c r="K338" s="106"/>
      <c r="L338" s="106"/>
    </row>
    <row r="339" spans="1:12" ht="18" customHeight="1" x14ac:dyDescent="0.25">
      <c r="A339" s="103" t="s">
        <v>180</v>
      </c>
      <c r="B339" s="103" t="s">
        <v>181</v>
      </c>
      <c r="C339" s="98">
        <f>SUBTOTAL(9,C340:C342)</f>
        <v>0</v>
      </c>
      <c r="D339" s="98">
        <f>SUBTOTAL(9,D340:D342)</f>
        <v>0</v>
      </c>
      <c r="E339" s="98">
        <f>SUBTOTAL(9,E340:E342)</f>
        <v>8.73</v>
      </c>
      <c r="F339" s="98">
        <f>G339-D339</f>
        <v>0</v>
      </c>
      <c r="G339" s="98">
        <f>SUBTOTAL(9,G340:G342)</f>
        <v>0</v>
      </c>
      <c r="H339" s="102" t="str">
        <f>IF(C339&lt;&gt;0,E339/C339,"-")</f>
        <v>-</v>
      </c>
      <c r="I339" s="102" t="str">
        <f>IF(D339&lt;&gt;0,E339/D339,"-")</f>
        <v>-</v>
      </c>
      <c r="J339" s="98">
        <f>SUBTOTAL(9,J340:J342)</f>
        <v>0</v>
      </c>
      <c r="K339" s="98">
        <f>SUBTOTAL(9,K340:K342)</f>
        <v>0</v>
      </c>
      <c r="L339" s="98">
        <f>SUBTOTAL(9,L340:L342)</f>
        <v>0</v>
      </c>
    </row>
    <row r="340" spans="1:12" ht="30" hidden="1" customHeight="1" x14ac:dyDescent="0.25">
      <c r="A340" s="70"/>
      <c r="B340" s="70"/>
      <c r="C340" s="71"/>
      <c r="D340" s="104"/>
      <c r="E340" s="104"/>
      <c r="F340" s="104"/>
      <c r="G340" s="78"/>
      <c r="H340" s="79"/>
      <c r="I340" s="79"/>
      <c r="J340" s="78"/>
      <c r="K340" s="78"/>
      <c r="L340" s="78"/>
    </row>
    <row r="341" spans="1:12" ht="15" customHeight="1" x14ac:dyDescent="0.25">
      <c r="A341" s="105" t="s">
        <v>184</v>
      </c>
      <c r="B341" s="105" t="s">
        <v>185</v>
      </c>
      <c r="C341" s="106">
        <v>0</v>
      </c>
      <c r="D341" s="106">
        <v>0</v>
      </c>
      <c r="E341" s="106">
        <v>8.73</v>
      </c>
      <c r="F341" s="106">
        <f>G341-D341</f>
        <v>0</v>
      </c>
      <c r="G341" s="106"/>
      <c r="H341" s="107" t="str">
        <f>IF(C341&lt;&gt;0,0/C341,"-")</f>
        <v>-</v>
      </c>
      <c r="I341" s="107" t="str">
        <f>IF(D341&lt;&gt;0,E341/D341,"-")</f>
        <v>-</v>
      </c>
      <c r="J341" s="106">
        <v>0</v>
      </c>
      <c r="K341" s="108">
        <v>0</v>
      </c>
      <c r="L341" s="108">
        <v>0</v>
      </c>
    </row>
    <row r="342" spans="1:12" hidden="1" x14ac:dyDescent="0.25">
      <c r="A342" s="70"/>
      <c r="B342" s="70"/>
      <c r="C342" s="71"/>
      <c r="D342" s="106"/>
      <c r="E342" s="106"/>
      <c r="F342" s="106"/>
      <c r="G342" s="106"/>
      <c r="H342" s="107"/>
      <c r="I342" s="107"/>
      <c r="J342" s="106"/>
      <c r="K342" s="106"/>
      <c r="L342" s="106"/>
    </row>
    <row r="343" spans="1:12" ht="18" customHeight="1" x14ac:dyDescent="0.25">
      <c r="A343" s="103" t="s">
        <v>190</v>
      </c>
      <c r="B343" s="103" t="s">
        <v>191</v>
      </c>
      <c r="C343" s="98">
        <f>SUBTOTAL(9,C344:C346)</f>
        <v>0</v>
      </c>
      <c r="D343" s="98">
        <f>SUBTOTAL(9,D344:D346)</f>
        <v>0</v>
      </c>
      <c r="E343" s="98">
        <f>SUBTOTAL(9,E344:E346)</f>
        <v>0</v>
      </c>
      <c r="F343" s="98">
        <f>G343-D343</f>
        <v>0</v>
      </c>
      <c r="G343" s="98">
        <f>SUBTOTAL(9,G344:G346)</f>
        <v>0</v>
      </c>
      <c r="H343" s="102" t="str">
        <f>IF(C343&lt;&gt;0,E343/C343,"-")</f>
        <v>-</v>
      </c>
      <c r="I343" s="102" t="str">
        <f>IF(D343&lt;&gt;0,E343/D343,"-")</f>
        <v>-</v>
      </c>
      <c r="J343" s="98">
        <f>SUBTOTAL(9,J344:J346)</f>
        <v>0</v>
      </c>
      <c r="K343" s="98">
        <f>SUBTOTAL(9,K344:K346)</f>
        <v>0</v>
      </c>
      <c r="L343" s="98">
        <f>SUBTOTAL(9,L344:L346)</f>
        <v>0</v>
      </c>
    </row>
    <row r="344" spans="1:12" ht="30" hidden="1" customHeight="1" x14ac:dyDescent="0.25">
      <c r="A344" s="70"/>
      <c r="B344" s="70"/>
      <c r="C344" s="71"/>
      <c r="D344" s="104"/>
      <c r="E344" s="104"/>
      <c r="F344" s="104"/>
      <c r="G344" s="78"/>
      <c r="H344" s="79"/>
      <c r="I344" s="79"/>
      <c r="J344" s="78"/>
      <c r="K344" s="78"/>
      <c r="L344" s="78"/>
    </row>
    <row r="345" spans="1:12" ht="15" customHeight="1" x14ac:dyDescent="0.25">
      <c r="A345" s="105" t="s">
        <v>200</v>
      </c>
      <c r="B345" s="105" t="s">
        <v>201</v>
      </c>
      <c r="C345" s="106">
        <v>0</v>
      </c>
      <c r="D345" s="106">
        <v>0</v>
      </c>
      <c r="E345" s="106">
        <v>0</v>
      </c>
      <c r="F345" s="106">
        <f>G345-D345</f>
        <v>0</v>
      </c>
      <c r="G345" s="106"/>
      <c r="H345" s="107" t="str">
        <f>IF(C345&lt;&gt;0,0/C345,"-")</f>
        <v>-</v>
      </c>
      <c r="I345" s="107" t="str">
        <f>IF(D345&lt;&gt;0,E345/D345,"-")</f>
        <v>-</v>
      </c>
      <c r="J345" s="106">
        <v>0</v>
      </c>
      <c r="K345" s="108">
        <v>0</v>
      </c>
      <c r="L345" s="108">
        <v>0</v>
      </c>
    </row>
    <row r="346" spans="1:12" hidden="1" x14ac:dyDescent="0.25">
      <c r="A346" s="70"/>
      <c r="B346" s="70"/>
      <c r="C346" s="71"/>
      <c r="D346" s="106"/>
      <c r="E346" s="106"/>
      <c r="F346" s="106"/>
      <c r="G346" s="106"/>
      <c r="H346" s="107"/>
      <c r="I346" s="107"/>
      <c r="J346" s="106"/>
      <c r="K346" s="106"/>
      <c r="L346" s="106"/>
    </row>
    <row r="347" spans="1:12" ht="18" customHeight="1" x14ac:dyDescent="0.25">
      <c r="A347" s="103" t="s">
        <v>202</v>
      </c>
      <c r="B347" s="103" t="s">
        <v>203</v>
      </c>
      <c r="C347" s="98">
        <f>SUBTOTAL(9,C348:C350)</f>
        <v>0</v>
      </c>
      <c r="D347" s="98">
        <f>SUBTOTAL(9,D348:D350)</f>
        <v>0</v>
      </c>
      <c r="E347" s="98">
        <f>SUBTOTAL(9,E348:E350)</f>
        <v>0</v>
      </c>
      <c r="F347" s="98">
        <f>G347-D347</f>
        <v>0</v>
      </c>
      <c r="G347" s="98">
        <f>SUBTOTAL(9,G348:G350)</f>
        <v>0</v>
      </c>
      <c r="H347" s="102" t="str">
        <f>IF(C347&lt;&gt;0,E347/C347,"-")</f>
        <v>-</v>
      </c>
      <c r="I347" s="102" t="str">
        <f>IF(D347&lt;&gt;0,E347/D347,"-")</f>
        <v>-</v>
      </c>
      <c r="J347" s="98">
        <f>SUBTOTAL(9,J348:J350)</f>
        <v>0</v>
      </c>
      <c r="K347" s="98">
        <f>SUBTOTAL(9,K348:K350)</f>
        <v>0</v>
      </c>
      <c r="L347" s="98">
        <f>SUBTOTAL(9,L348:L350)</f>
        <v>0</v>
      </c>
    </row>
    <row r="348" spans="1:12" ht="30" hidden="1" customHeight="1" x14ac:dyDescent="0.25">
      <c r="A348" s="70"/>
      <c r="B348" s="70"/>
      <c r="C348" s="71"/>
      <c r="D348" s="104"/>
      <c r="E348" s="104"/>
      <c r="F348" s="104"/>
      <c r="G348" s="78"/>
      <c r="H348" s="79"/>
      <c r="I348" s="79"/>
      <c r="J348" s="78"/>
      <c r="K348" s="78"/>
      <c r="L348" s="78"/>
    </row>
    <row r="349" spans="1:12" ht="15" customHeight="1" x14ac:dyDescent="0.25">
      <c r="A349" s="105" t="s">
        <v>208</v>
      </c>
      <c r="B349" s="105" t="s">
        <v>209</v>
      </c>
      <c r="C349" s="106">
        <v>0</v>
      </c>
      <c r="D349" s="106">
        <v>0</v>
      </c>
      <c r="E349" s="106">
        <v>0</v>
      </c>
      <c r="F349" s="106">
        <f>G349-D349</f>
        <v>0</v>
      </c>
      <c r="G349" s="106"/>
      <c r="H349" s="107" t="str">
        <f>IF(C349&lt;&gt;0,0/C349,"-")</f>
        <v>-</v>
      </c>
      <c r="I349" s="107" t="str">
        <f>IF(D349&lt;&gt;0,E349/D349,"-")</f>
        <v>-</v>
      </c>
      <c r="J349" s="106">
        <v>0</v>
      </c>
      <c r="K349" s="108">
        <v>0</v>
      </c>
      <c r="L349" s="108">
        <v>0</v>
      </c>
    </row>
    <row r="350" spans="1:12" hidden="1" x14ac:dyDescent="0.25">
      <c r="A350" s="70"/>
      <c r="B350" s="70"/>
      <c r="C350" s="71"/>
      <c r="D350" s="106"/>
      <c r="E350" s="106"/>
      <c r="F350" s="106"/>
      <c r="G350" s="106"/>
      <c r="H350" s="107"/>
      <c r="I350" s="107"/>
      <c r="J350" s="106"/>
      <c r="K350" s="106"/>
      <c r="L350" s="106"/>
    </row>
    <row r="351" spans="1:12" hidden="1" x14ac:dyDescent="0.25">
      <c r="A351" s="70"/>
      <c r="B351" s="70"/>
      <c r="C351" s="71"/>
      <c r="D351" s="71"/>
      <c r="E351" s="71"/>
      <c r="F351" s="71"/>
      <c r="G351" s="78"/>
      <c r="H351" s="79"/>
      <c r="I351" s="79"/>
      <c r="J351" s="78"/>
      <c r="K351" s="78"/>
      <c r="L351" s="78"/>
    </row>
    <row r="352" spans="1:12" ht="20.100000000000001" hidden="1" customHeight="1" x14ac:dyDescent="0.25">
      <c r="A352" s="70"/>
      <c r="B352" s="70"/>
      <c r="C352" s="71"/>
      <c r="D352" s="71"/>
      <c r="E352" s="71"/>
      <c r="F352" s="71"/>
      <c r="G352" s="78"/>
      <c r="H352" s="79"/>
      <c r="I352" s="79"/>
      <c r="J352" s="78"/>
      <c r="K352" s="78"/>
      <c r="L352" s="78"/>
    </row>
    <row r="353" spans="1:12" ht="18" customHeight="1" x14ac:dyDescent="0.25">
      <c r="A353" s="95" t="s">
        <v>381</v>
      </c>
      <c r="B353" s="95" t="s">
        <v>382</v>
      </c>
      <c r="C353" s="96">
        <f>SUBTOTAL(9,C354:C382)</f>
        <v>29711.13</v>
      </c>
      <c r="D353" s="96">
        <f>SUBTOTAL(9,D354:D382)</f>
        <v>119000</v>
      </c>
      <c r="E353" s="96">
        <f>SUBTOTAL(9,E354:E382)</f>
        <v>5651.07</v>
      </c>
      <c r="F353" s="96">
        <f>G353-D353</f>
        <v>-119000</v>
      </c>
      <c r="G353" s="96">
        <f>SUBTOTAL(9,G354:G382)</f>
        <v>0</v>
      </c>
      <c r="H353" s="97">
        <f>IF(C353&lt;&gt;0,E353/C353,"-")</f>
        <v>0.19020044003711739</v>
      </c>
      <c r="I353" s="97">
        <f>IF(D353&lt;&gt;0,E353/D353,"-")</f>
        <v>4.7487983193277308E-2</v>
      </c>
      <c r="J353" s="96">
        <f>SUBTOTAL(9,J354:J382)</f>
        <v>120000</v>
      </c>
      <c r="K353" s="96">
        <f>SUBTOTAL(9,K354:K382)</f>
        <v>120000</v>
      </c>
      <c r="L353" s="96">
        <f>SUBTOTAL(9,L354:L382)</f>
        <v>120000</v>
      </c>
    </row>
    <row r="354" spans="1:12" ht="30" hidden="1" customHeight="1" x14ac:dyDescent="0.25">
      <c r="A354" s="70"/>
      <c r="B354" s="70"/>
      <c r="C354" s="71"/>
      <c r="D354" s="98"/>
      <c r="E354" s="98"/>
      <c r="F354" s="98"/>
      <c r="G354" s="78"/>
      <c r="H354" s="79"/>
      <c r="I354" s="79"/>
      <c r="J354" s="78"/>
      <c r="K354" s="78"/>
      <c r="L354" s="78"/>
    </row>
    <row r="355" spans="1:12" ht="18" customHeight="1" x14ac:dyDescent="0.25">
      <c r="A355" s="99" t="s">
        <v>13</v>
      </c>
      <c r="B355" s="99" t="s">
        <v>20</v>
      </c>
      <c r="C355" s="100">
        <f>SUBTOTAL(9,C356:C381)</f>
        <v>29711.13</v>
      </c>
      <c r="D355" s="100">
        <f>SUBTOTAL(9,D356:D381)</f>
        <v>119000</v>
      </c>
      <c r="E355" s="100">
        <f>SUBTOTAL(9,E356:E381)</f>
        <v>5651.07</v>
      </c>
      <c r="F355" s="100">
        <f>G355-D355</f>
        <v>-119000</v>
      </c>
      <c r="G355" s="100">
        <f>SUBTOTAL(9,G356:G381)</f>
        <v>0</v>
      </c>
      <c r="H355" s="101">
        <f>IF(C355&lt;&gt;0,E355/C355,"-")</f>
        <v>0.19020044003711739</v>
      </c>
      <c r="I355" s="101">
        <f>IF(D355&lt;&gt;0,E355/D355,"-")</f>
        <v>4.7487983193277308E-2</v>
      </c>
      <c r="J355" s="100">
        <f>SUBTOTAL(9,J356:J381)</f>
        <v>120000</v>
      </c>
      <c r="K355" s="100">
        <f>SUBTOTAL(9,K356:K381)</f>
        <v>120000</v>
      </c>
      <c r="L355" s="100">
        <f>SUBTOTAL(9,L356:L381)</f>
        <v>120000</v>
      </c>
    </row>
    <row r="356" spans="1:12" ht="22.5" hidden="1" customHeight="1" x14ac:dyDescent="0.25">
      <c r="A356" s="70"/>
      <c r="B356" s="70"/>
      <c r="C356" s="71"/>
      <c r="D356" s="98"/>
      <c r="E356" s="98"/>
      <c r="F356" s="98"/>
      <c r="G356" s="98"/>
      <c r="H356" s="102"/>
      <c r="I356" s="102"/>
      <c r="J356" s="98"/>
      <c r="K356" s="98"/>
      <c r="L356" s="98"/>
    </row>
    <row r="357" spans="1:12" ht="18" customHeight="1" x14ac:dyDescent="0.25">
      <c r="A357" s="103" t="s">
        <v>165</v>
      </c>
      <c r="B357" s="103" t="s">
        <v>166</v>
      </c>
      <c r="C357" s="98">
        <f>SUBTOTAL(9,C358:C360)</f>
        <v>0</v>
      </c>
      <c r="D357" s="98">
        <f>SUBTOTAL(9,D358:D360)</f>
        <v>0</v>
      </c>
      <c r="E357" s="98">
        <f>SUBTOTAL(9,E358:E360)</f>
        <v>0</v>
      </c>
      <c r="F357" s="98">
        <f>G357-D357</f>
        <v>0</v>
      </c>
      <c r="G357" s="98">
        <f>SUBTOTAL(9,G358:G360)</f>
        <v>0</v>
      </c>
      <c r="H357" s="102" t="str">
        <f>IF(C357&lt;&gt;0,E357/C357,"-")</f>
        <v>-</v>
      </c>
      <c r="I357" s="102" t="str">
        <f>IF(D357&lt;&gt;0,E357/D357,"-")</f>
        <v>-</v>
      </c>
      <c r="J357" s="98">
        <f>SUBTOTAL(9,J358:J360)</f>
        <v>120000</v>
      </c>
      <c r="K357" s="98">
        <f>SUBTOTAL(9,K358:K360)</f>
        <v>120000</v>
      </c>
      <c r="L357" s="98">
        <f>SUBTOTAL(9,L358:L360)</f>
        <v>120000</v>
      </c>
    </row>
    <row r="358" spans="1:12" ht="30" hidden="1" customHeight="1" x14ac:dyDescent="0.25">
      <c r="A358" s="70"/>
      <c r="B358" s="70"/>
      <c r="C358" s="71"/>
      <c r="D358" s="104"/>
      <c r="E358" s="104"/>
      <c r="F358" s="104"/>
      <c r="G358" s="78"/>
      <c r="H358" s="79"/>
      <c r="I358" s="79"/>
      <c r="J358" s="78"/>
      <c r="K358" s="78"/>
      <c r="L358" s="78"/>
    </row>
    <row r="359" spans="1:12" ht="15" customHeight="1" x14ac:dyDescent="0.25">
      <c r="A359" s="105" t="s">
        <v>165</v>
      </c>
      <c r="B359" s="105" t="s">
        <v>166</v>
      </c>
      <c r="C359" s="106"/>
      <c r="D359" s="106">
        <v>0</v>
      </c>
      <c r="E359" s="106">
        <v>0</v>
      </c>
      <c r="F359" s="106">
        <f>G359-D359</f>
        <v>0</v>
      </c>
      <c r="G359" s="106"/>
      <c r="H359" s="107" t="str">
        <f>IF(C359&lt;&gt;0,0/C359,"-")</f>
        <v>-</v>
      </c>
      <c r="I359" s="107" t="str">
        <f>IF(D359&lt;&gt;0,E359/D359,"-")</f>
        <v>-</v>
      </c>
      <c r="J359" s="106">
        <v>120000</v>
      </c>
      <c r="K359" s="108">
        <v>120000</v>
      </c>
      <c r="L359" s="108">
        <v>120000</v>
      </c>
    </row>
    <row r="360" spans="1:12" hidden="1" x14ac:dyDescent="0.25">
      <c r="A360" s="70"/>
      <c r="B360" s="70"/>
      <c r="C360" s="71"/>
      <c r="D360" s="106"/>
      <c r="E360" s="106"/>
      <c r="F360" s="106"/>
      <c r="G360" s="106"/>
      <c r="H360" s="107"/>
      <c r="I360" s="107"/>
      <c r="J360" s="106"/>
      <c r="K360" s="106"/>
      <c r="L360" s="106"/>
    </row>
    <row r="361" spans="1:12" ht="18" customHeight="1" x14ac:dyDescent="0.25">
      <c r="A361" s="103" t="s">
        <v>167</v>
      </c>
      <c r="B361" s="103" t="s">
        <v>168</v>
      </c>
      <c r="C361" s="98">
        <f>SUBTOTAL(9,C362:C364)</f>
        <v>27922.95</v>
      </c>
      <c r="D361" s="98">
        <f>SUBTOTAL(9,D362:D364)</f>
        <v>102000</v>
      </c>
      <c r="E361" s="98">
        <f>SUBTOTAL(9,E362:E364)</f>
        <v>5541.86</v>
      </c>
      <c r="F361" s="98">
        <f>G361-D361</f>
        <v>-102000</v>
      </c>
      <c r="G361" s="98">
        <f>SUBTOTAL(9,G362:G364)</f>
        <v>0</v>
      </c>
      <c r="H361" s="102">
        <f>IF(C361&lt;&gt;0,E361/C361,"-")</f>
        <v>0.19846971756207707</v>
      </c>
      <c r="I361" s="102">
        <f>IF(D361&lt;&gt;0,E361/D361,"-")</f>
        <v>5.4331960784313724E-2</v>
      </c>
      <c r="J361" s="98">
        <f>SUBTOTAL(9,J362:J364)</f>
        <v>0</v>
      </c>
      <c r="K361" s="98">
        <f>SUBTOTAL(9,K362:K364)</f>
        <v>0</v>
      </c>
      <c r="L361" s="98">
        <f>SUBTOTAL(9,L362:L364)</f>
        <v>0</v>
      </c>
    </row>
    <row r="362" spans="1:12" ht="30" hidden="1" customHeight="1" x14ac:dyDescent="0.25">
      <c r="A362" s="70"/>
      <c r="B362" s="70"/>
      <c r="C362" s="71"/>
      <c r="D362" s="104"/>
      <c r="E362" s="104"/>
      <c r="F362" s="104"/>
      <c r="G362" s="78"/>
      <c r="H362" s="79"/>
      <c r="I362" s="79"/>
      <c r="J362" s="78"/>
      <c r="K362" s="78"/>
      <c r="L362" s="78"/>
    </row>
    <row r="363" spans="1:12" ht="15" customHeight="1" x14ac:dyDescent="0.25">
      <c r="A363" s="105" t="s">
        <v>169</v>
      </c>
      <c r="B363" s="105" t="s">
        <v>170</v>
      </c>
      <c r="C363" s="106">
        <v>27922.95</v>
      </c>
      <c r="D363" s="106">
        <v>102000</v>
      </c>
      <c r="E363" s="106">
        <v>5541.86</v>
      </c>
      <c r="F363" s="106">
        <f>G363-D363</f>
        <v>-102000</v>
      </c>
      <c r="G363" s="106"/>
      <c r="H363" s="107">
        <f>IF(C363&lt;&gt;0,0/C363,"-")</f>
        <v>0</v>
      </c>
      <c r="I363" s="107">
        <f>IF(D363&lt;&gt;0,E363/D363,"-")</f>
        <v>5.4331960784313724E-2</v>
      </c>
      <c r="J363" s="106">
        <v>0</v>
      </c>
      <c r="K363" s="108">
        <v>0</v>
      </c>
      <c r="L363" s="108">
        <v>0</v>
      </c>
    </row>
    <row r="364" spans="1:12" hidden="1" x14ac:dyDescent="0.25">
      <c r="A364" s="70"/>
      <c r="B364" s="70"/>
      <c r="C364" s="71"/>
      <c r="D364" s="106"/>
      <c r="E364" s="106"/>
      <c r="F364" s="106"/>
      <c r="G364" s="106"/>
      <c r="H364" s="107"/>
      <c r="I364" s="107"/>
      <c r="J364" s="106"/>
      <c r="K364" s="106"/>
      <c r="L364" s="106"/>
    </row>
    <row r="365" spans="1:12" ht="18" customHeight="1" x14ac:dyDescent="0.25">
      <c r="A365" s="103" t="s">
        <v>174</v>
      </c>
      <c r="B365" s="103" t="s">
        <v>175</v>
      </c>
      <c r="C365" s="98">
        <f>SUBTOTAL(9,C366:C368)</f>
        <v>1788.18</v>
      </c>
      <c r="D365" s="98">
        <f>SUBTOTAL(9,D366:D368)</f>
        <v>17000</v>
      </c>
      <c r="E365" s="98">
        <f>SUBTOTAL(9,E366:E368)</f>
        <v>59.76</v>
      </c>
      <c r="F365" s="98">
        <f>G365-D365</f>
        <v>-17000</v>
      </c>
      <c r="G365" s="98">
        <f>SUBTOTAL(9,G366:G368)</f>
        <v>0</v>
      </c>
      <c r="H365" s="102">
        <f>IF(C365&lt;&gt;0,E365/C365,"-")</f>
        <v>3.3419454417340531E-2</v>
      </c>
      <c r="I365" s="102">
        <f>IF(D365&lt;&gt;0,E365/D365,"-")</f>
        <v>3.5152941176470587E-3</v>
      </c>
      <c r="J365" s="98">
        <f>SUBTOTAL(9,J366:J368)</f>
        <v>0</v>
      </c>
      <c r="K365" s="98">
        <f>SUBTOTAL(9,K366:K368)</f>
        <v>0</v>
      </c>
      <c r="L365" s="98">
        <f>SUBTOTAL(9,L366:L368)</f>
        <v>0</v>
      </c>
    </row>
    <row r="366" spans="1:12" ht="30" hidden="1" customHeight="1" x14ac:dyDescent="0.25">
      <c r="A366" s="70"/>
      <c r="B366" s="70"/>
      <c r="C366" s="71"/>
      <c r="D366" s="104"/>
      <c r="E366" s="104"/>
      <c r="F366" s="104"/>
      <c r="G366" s="78"/>
      <c r="H366" s="79"/>
      <c r="I366" s="79"/>
      <c r="J366" s="78"/>
      <c r="K366" s="78"/>
      <c r="L366" s="78"/>
    </row>
    <row r="367" spans="1:12" ht="15" customHeight="1" x14ac:dyDescent="0.25">
      <c r="A367" s="105" t="s">
        <v>176</v>
      </c>
      <c r="B367" s="105" t="s">
        <v>177</v>
      </c>
      <c r="C367" s="106">
        <v>1788.18</v>
      </c>
      <c r="D367" s="106">
        <v>17000</v>
      </c>
      <c r="E367" s="106">
        <v>59.76</v>
      </c>
      <c r="F367" s="106">
        <f>G367-D367</f>
        <v>-17000</v>
      </c>
      <c r="G367" s="106"/>
      <c r="H367" s="107">
        <f>IF(C367&lt;&gt;0,0/C367,"-")</f>
        <v>0</v>
      </c>
      <c r="I367" s="107">
        <f>IF(D367&lt;&gt;0,E367/D367,"-")</f>
        <v>3.5152941176470587E-3</v>
      </c>
      <c r="J367" s="106">
        <v>0</v>
      </c>
      <c r="K367" s="108">
        <v>0</v>
      </c>
      <c r="L367" s="108">
        <v>0</v>
      </c>
    </row>
    <row r="368" spans="1:12" hidden="1" x14ac:dyDescent="0.25">
      <c r="A368" s="70"/>
      <c r="B368" s="70"/>
      <c r="C368" s="71"/>
      <c r="D368" s="106"/>
      <c r="E368" s="106"/>
      <c r="F368" s="106"/>
      <c r="G368" s="106"/>
      <c r="H368" s="107"/>
      <c r="I368" s="107"/>
      <c r="J368" s="106"/>
      <c r="K368" s="106"/>
      <c r="L368" s="106"/>
    </row>
    <row r="369" spans="1:12" ht="18" customHeight="1" x14ac:dyDescent="0.25">
      <c r="A369" s="103" t="s">
        <v>180</v>
      </c>
      <c r="B369" s="103" t="s">
        <v>181</v>
      </c>
      <c r="C369" s="98">
        <f>SUBTOTAL(9,C370:C372)</f>
        <v>0</v>
      </c>
      <c r="D369" s="98">
        <f>SUBTOTAL(9,D370:D372)</f>
        <v>0</v>
      </c>
      <c r="E369" s="98">
        <f>SUBTOTAL(9,E370:E372)</f>
        <v>49.45</v>
      </c>
      <c r="F369" s="98">
        <f>G369-D369</f>
        <v>0</v>
      </c>
      <c r="G369" s="98">
        <f>SUBTOTAL(9,G370:G372)</f>
        <v>0</v>
      </c>
      <c r="H369" s="102" t="str">
        <f>IF(C369&lt;&gt;0,E369/C369,"-")</f>
        <v>-</v>
      </c>
      <c r="I369" s="102" t="str">
        <f>IF(D369&lt;&gt;0,E369/D369,"-")</f>
        <v>-</v>
      </c>
      <c r="J369" s="98">
        <f>SUBTOTAL(9,J370:J372)</f>
        <v>0</v>
      </c>
      <c r="K369" s="98">
        <f>SUBTOTAL(9,K370:K372)</f>
        <v>0</v>
      </c>
      <c r="L369" s="98">
        <f>SUBTOTAL(9,L370:L372)</f>
        <v>0</v>
      </c>
    </row>
    <row r="370" spans="1:12" ht="30" hidden="1" customHeight="1" x14ac:dyDescent="0.25">
      <c r="A370" s="70"/>
      <c r="B370" s="70"/>
      <c r="C370" s="71"/>
      <c r="D370" s="104"/>
      <c r="E370" s="104"/>
      <c r="F370" s="104"/>
      <c r="G370" s="78"/>
      <c r="H370" s="79"/>
      <c r="I370" s="79"/>
      <c r="J370" s="78"/>
      <c r="K370" s="78"/>
      <c r="L370" s="78"/>
    </row>
    <row r="371" spans="1:12" ht="15" customHeight="1" x14ac:dyDescent="0.25">
      <c r="A371" s="105" t="s">
        <v>184</v>
      </c>
      <c r="B371" s="105" t="s">
        <v>185</v>
      </c>
      <c r="C371" s="106">
        <v>0</v>
      </c>
      <c r="D371" s="106">
        <v>0</v>
      </c>
      <c r="E371" s="106">
        <v>49.45</v>
      </c>
      <c r="F371" s="106">
        <f>G371-D371</f>
        <v>0</v>
      </c>
      <c r="G371" s="106"/>
      <c r="H371" s="107" t="str">
        <f>IF(C371&lt;&gt;0,0/C371,"-")</f>
        <v>-</v>
      </c>
      <c r="I371" s="107" t="str">
        <f>IF(D371&lt;&gt;0,E371/D371,"-")</f>
        <v>-</v>
      </c>
      <c r="J371" s="106">
        <v>0</v>
      </c>
      <c r="K371" s="108">
        <v>0</v>
      </c>
      <c r="L371" s="108">
        <v>0</v>
      </c>
    </row>
    <row r="372" spans="1:12" hidden="1" x14ac:dyDescent="0.25">
      <c r="A372" s="70"/>
      <c r="B372" s="70"/>
      <c r="C372" s="71"/>
      <c r="D372" s="106"/>
      <c r="E372" s="106"/>
      <c r="F372" s="106"/>
      <c r="G372" s="106"/>
      <c r="H372" s="107"/>
      <c r="I372" s="107"/>
      <c r="J372" s="106"/>
      <c r="K372" s="106"/>
      <c r="L372" s="106"/>
    </row>
    <row r="373" spans="1:12" ht="18" customHeight="1" x14ac:dyDescent="0.25">
      <c r="A373" s="103" t="s">
        <v>190</v>
      </c>
      <c r="B373" s="103" t="s">
        <v>191</v>
      </c>
      <c r="C373" s="98">
        <f>SUBTOTAL(9,C374:C376)</f>
        <v>0</v>
      </c>
      <c r="D373" s="98">
        <f>SUBTOTAL(9,D374:D376)</f>
        <v>0</v>
      </c>
      <c r="E373" s="98">
        <f>SUBTOTAL(9,E374:E376)</f>
        <v>0</v>
      </c>
      <c r="F373" s="98">
        <f>G373-D373</f>
        <v>0</v>
      </c>
      <c r="G373" s="98">
        <f>SUBTOTAL(9,G374:G376)</f>
        <v>0</v>
      </c>
      <c r="H373" s="102" t="str">
        <f>IF(C373&lt;&gt;0,E373/C373,"-")</f>
        <v>-</v>
      </c>
      <c r="I373" s="102" t="str">
        <f>IF(D373&lt;&gt;0,E373/D373,"-")</f>
        <v>-</v>
      </c>
      <c r="J373" s="98">
        <f>SUBTOTAL(9,J374:J376)</f>
        <v>0</v>
      </c>
      <c r="K373" s="98">
        <f>SUBTOTAL(9,K374:K376)</f>
        <v>0</v>
      </c>
      <c r="L373" s="98">
        <f>SUBTOTAL(9,L374:L376)</f>
        <v>0</v>
      </c>
    </row>
    <row r="374" spans="1:12" ht="30" hidden="1" customHeight="1" x14ac:dyDescent="0.25">
      <c r="A374" s="70"/>
      <c r="B374" s="70"/>
      <c r="C374" s="71"/>
      <c r="D374" s="104"/>
      <c r="E374" s="104"/>
      <c r="F374" s="104"/>
      <c r="G374" s="78"/>
      <c r="H374" s="79"/>
      <c r="I374" s="79"/>
      <c r="J374" s="78"/>
      <c r="K374" s="78"/>
      <c r="L374" s="78"/>
    </row>
    <row r="375" spans="1:12" ht="15" customHeight="1" x14ac:dyDescent="0.25">
      <c r="A375" s="105" t="s">
        <v>200</v>
      </c>
      <c r="B375" s="105" t="s">
        <v>201</v>
      </c>
      <c r="C375" s="106">
        <v>0</v>
      </c>
      <c r="D375" s="106">
        <v>0</v>
      </c>
      <c r="E375" s="106">
        <v>0</v>
      </c>
      <c r="F375" s="106">
        <f>G375-D375</f>
        <v>0</v>
      </c>
      <c r="G375" s="106"/>
      <c r="H375" s="107" t="str">
        <f>IF(C375&lt;&gt;0,0/C375,"-")</f>
        <v>-</v>
      </c>
      <c r="I375" s="107" t="str">
        <f>IF(D375&lt;&gt;0,E375/D375,"-")</f>
        <v>-</v>
      </c>
      <c r="J375" s="106">
        <v>0</v>
      </c>
      <c r="K375" s="108">
        <v>0</v>
      </c>
      <c r="L375" s="108">
        <v>0</v>
      </c>
    </row>
    <row r="376" spans="1:12" hidden="1" x14ac:dyDescent="0.25">
      <c r="A376" s="70"/>
      <c r="B376" s="70"/>
      <c r="C376" s="71"/>
      <c r="D376" s="106"/>
      <c r="E376" s="106"/>
      <c r="F376" s="106"/>
      <c r="G376" s="106"/>
      <c r="H376" s="107"/>
      <c r="I376" s="107"/>
      <c r="J376" s="106"/>
      <c r="K376" s="106"/>
      <c r="L376" s="106"/>
    </row>
    <row r="377" spans="1:12" ht="18" customHeight="1" x14ac:dyDescent="0.25">
      <c r="A377" s="103" t="s">
        <v>202</v>
      </c>
      <c r="B377" s="103" t="s">
        <v>203</v>
      </c>
      <c r="C377" s="98">
        <f>SUBTOTAL(9,C378:C380)</f>
        <v>0</v>
      </c>
      <c r="D377" s="98">
        <f>SUBTOTAL(9,D378:D380)</f>
        <v>0</v>
      </c>
      <c r="E377" s="98">
        <f>SUBTOTAL(9,E378:E380)</f>
        <v>0</v>
      </c>
      <c r="F377" s="98">
        <f>G377-D377</f>
        <v>0</v>
      </c>
      <c r="G377" s="98">
        <f>SUBTOTAL(9,G378:G380)</f>
        <v>0</v>
      </c>
      <c r="H377" s="102" t="str">
        <f>IF(C377&lt;&gt;0,E377/C377,"-")</f>
        <v>-</v>
      </c>
      <c r="I377" s="102" t="str">
        <f>IF(D377&lt;&gt;0,E377/D377,"-")</f>
        <v>-</v>
      </c>
      <c r="J377" s="98">
        <f>SUBTOTAL(9,J378:J380)</f>
        <v>0</v>
      </c>
      <c r="K377" s="98">
        <f>SUBTOTAL(9,K378:K380)</f>
        <v>0</v>
      </c>
      <c r="L377" s="98">
        <f>SUBTOTAL(9,L378:L380)</f>
        <v>0</v>
      </c>
    </row>
    <row r="378" spans="1:12" ht="30" hidden="1" customHeight="1" x14ac:dyDescent="0.25">
      <c r="A378" s="70"/>
      <c r="B378" s="70"/>
      <c r="C378" s="71"/>
      <c r="D378" s="104"/>
      <c r="E378" s="104"/>
      <c r="F378" s="104"/>
      <c r="G378" s="78"/>
      <c r="H378" s="79"/>
      <c r="I378" s="79"/>
      <c r="J378" s="78"/>
      <c r="K378" s="78"/>
      <c r="L378" s="78"/>
    </row>
    <row r="379" spans="1:12" ht="15" customHeight="1" x14ac:dyDescent="0.25">
      <c r="A379" s="105" t="s">
        <v>208</v>
      </c>
      <c r="B379" s="105" t="s">
        <v>209</v>
      </c>
      <c r="C379" s="106">
        <v>0</v>
      </c>
      <c r="D379" s="106">
        <v>0</v>
      </c>
      <c r="E379" s="106">
        <v>0</v>
      </c>
      <c r="F379" s="106">
        <f>G379-D379</f>
        <v>0</v>
      </c>
      <c r="G379" s="106"/>
      <c r="H379" s="107" t="str">
        <f>IF(C379&lt;&gt;0,0/C379,"-")</f>
        <v>-</v>
      </c>
      <c r="I379" s="107" t="str">
        <f>IF(D379&lt;&gt;0,E379/D379,"-")</f>
        <v>-</v>
      </c>
      <c r="J379" s="106">
        <v>0</v>
      </c>
      <c r="K379" s="108">
        <v>0</v>
      </c>
      <c r="L379" s="108">
        <v>0</v>
      </c>
    </row>
    <row r="380" spans="1:12" hidden="1" x14ac:dyDescent="0.25">
      <c r="A380" s="70"/>
      <c r="B380" s="70"/>
      <c r="C380" s="71"/>
      <c r="D380" s="106"/>
      <c r="E380" s="106"/>
      <c r="F380" s="106"/>
      <c r="G380" s="106"/>
      <c r="H380" s="107"/>
      <c r="I380" s="107"/>
      <c r="J380" s="106"/>
      <c r="K380" s="106"/>
      <c r="L380" s="106"/>
    </row>
    <row r="381" spans="1:12" hidden="1" x14ac:dyDescent="0.25">
      <c r="A381" s="70"/>
      <c r="B381" s="70"/>
      <c r="C381" s="71"/>
      <c r="D381" s="71"/>
      <c r="E381" s="71"/>
      <c r="F381" s="71"/>
      <c r="G381" s="78"/>
      <c r="H381" s="79"/>
      <c r="I381" s="79"/>
      <c r="J381" s="78"/>
      <c r="K381" s="78"/>
      <c r="L381" s="78"/>
    </row>
    <row r="382" spans="1:12" ht="20.100000000000001" hidden="1" customHeight="1" x14ac:dyDescent="0.25">
      <c r="A382" s="70"/>
      <c r="B382" s="70"/>
      <c r="C382" s="71"/>
      <c r="D382" s="71"/>
      <c r="E382" s="71"/>
      <c r="F382" s="71"/>
      <c r="G382" s="78"/>
      <c r="H382" s="79"/>
      <c r="I382" s="79"/>
      <c r="J382" s="78"/>
      <c r="K382" s="78"/>
      <c r="L382" s="78"/>
    </row>
    <row r="383" spans="1:12" ht="20.100000000000001" hidden="1" customHeight="1" x14ac:dyDescent="0.25">
      <c r="A383" s="70"/>
      <c r="B383" s="70"/>
      <c r="C383" s="71"/>
      <c r="D383" s="71"/>
      <c r="E383" s="71"/>
      <c r="F383" s="71"/>
      <c r="G383" s="78"/>
      <c r="H383" s="79"/>
      <c r="I383" s="79"/>
      <c r="J383" s="78"/>
      <c r="K383" s="78"/>
      <c r="L383" s="78"/>
    </row>
    <row r="384" spans="1:12" ht="20.100000000000001" hidden="1" customHeight="1" x14ac:dyDescent="0.25">
      <c r="A384" s="70"/>
      <c r="B384" s="70"/>
      <c r="C384" s="71"/>
      <c r="D384" s="71"/>
      <c r="E384" s="71"/>
      <c r="F384" s="71"/>
      <c r="G384" s="78"/>
      <c r="H384" s="79"/>
      <c r="I384" s="79"/>
      <c r="J384" s="78"/>
      <c r="K384" s="78"/>
      <c r="L384" s="78"/>
    </row>
    <row r="385" spans="1:12" ht="18" customHeight="1" x14ac:dyDescent="0.25">
      <c r="A385" s="88" t="s">
        <v>343</v>
      </c>
      <c r="B385" s="88" t="s">
        <v>344</v>
      </c>
      <c r="C385" s="89">
        <f>SUBTOTAL(9,C386:C486)</f>
        <v>444754.77</v>
      </c>
      <c r="D385" s="89">
        <f>SUBTOTAL(9,D386:D486)</f>
        <v>91953798</v>
      </c>
      <c r="E385" s="89">
        <f>SUBTOTAL(9,E386:E486)</f>
        <v>0</v>
      </c>
      <c r="F385" s="89">
        <f>G385-D385</f>
        <v>-91953798</v>
      </c>
      <c r="G385" s="89">
        <f>SUBTOTAL(9,G386:G486)</f>
        <v>0</v>
      </c>
      <c r="H385" s="90">
        <f>IF(C385&lt;&gt;0,E385/C385,"-")</f>
        <v>0</v>
      </c>
      <c r="I385" s="90">
        <f>IF(D385&lt;&gt;0,E385/D385,"-")</f>
        <v>0</v>
      </c>
      <c r="J385" s="89">
        <f>SUBTOTAL(9,J386:J486)</f>
        <v>0</v>
      </c>
      <c r="K385" s="89">
        <f>SUBTOTAL(9,K386:K486)</f>
        <v>0</v>
      </c>
      <c r="L385" s="89">
        <f>SUBTOTAL(9,L386:L486)</f>
        <v>0</v>
      </c>
    </row>
    <row r="386" spans="1:12" ht="30" hidden="1" customHeight="1" x14ac:dyDescent="0.25">
      <c r="A386" s="70"/>
      <c r="B386" s="70"/>
      <c r="C386" s="71"/>
      <c r="D386" s="91"/>
      <c r="E386" s="91"/>
      <c r="F386" s="91"/>
      <c r="G386" s="78"/>
      <c r="H386" s="79"/>
      <c r="I386" s="79"/>
      <c r="J386" s="78"/>
      <c r="K386" s="78"/>
      <c r="L386" s="78"/>
    </row>
    <row r="387" spans="1:12" ht="18" customHeight="1" x14ac:dyDescent="0.25">
      <c r="A387" s="92" t="s">
        <v>416</v>
      </c>
      <c r="B387" s="92" t="s">
        <v>417</v>
      </c>
      <c r="C387" s="93">
        <f>SUBTOTAL(9,C388:C485)</f>
        <v>444754.77</v>
      </c>
      <c r="D387" s="93">
        <f>SUBTOTAL(9,D388:D485)</f>
        <v>91953798</v>
      </c>
      <c r="E387" s="93">
        <f>SUBTOTAL(9,E388:E485)</f>
        <v>0</v>
      </c>
      <c r="F387" s="93">
        <f>G387-D387</f>
        <v>-91953798</v>
      </c>
      <c r="G387" s="93">
        <f>SUBTOTAL(9,G388:G485)</f>
        <v>0</v>
      </c>
      <c r="H387" s="94">
        <f>IF(C387&lt;&gt;0,E387/C387,"-")</f>
        <v>0</v>
      </c>
      <c r="I387" s="94">
        <f>IF(D387&lt;&gt;0,E387/D387,"-")</f>
        <v>0</v>
      </c>
      <c r="J387" s="93">
        <f>SUBTOTAL(9,J388:J485)</f>
        <v>0</v>
      </c>
      <c r="K387" s="93">
        <f>SUBTOTAL(9,K388:K485)</f>
        <v>0</v>
      </c>
      <c r="L387" s="93">
        <f>SUBTOTAL(9,L388:L485)</f>
        <v>0</v>
      </c>
    </row>
    <row r="388" spans="1:12" ht="30" hidden="1" customHeight="1" x14ac:dyDescent="0.25">
      <c r="A388" s="70"/>
      <c r="B388" s="70"/>
      <c r="C388" s="71"/>
      <c r="D388" s="6"/>
      <c r="E388" s="6"/>
      <c r="F388" s="6"/>
      <c r="G388" s="78"/>
      <c r="H388" s="79"/>
      <c r="I388" s="79"/>
      <c r="J388" s="78"/>
      <c r="K388" s="78"/>
      <c r="L388" s="78"/>
    </row>
    <row r="389" spans="1:12" ht="18" customHeight="1" x14ac:dyDescent="0.25">
      <c r="A389" s="95" t="s">
        <v>374</v>
      </c>
      <c r="B389" s="95" t="s">
        <v>375</v>
      </c>
      <c r="C389" s="96">
        <f>SUBTOTAL(9,C390:C412)</f>
        <v>45393.279999999999</v>
      </c>
      <c r="D389" s="96">
        <f>SUBTOTAL(9,D390:D412)</f>
        <v>0</v>
      </c>
      <c r="E389" s="96">
        <f>SUBTOTAL(9,E390:E412)</f>
        <v>0</v>
      </c>
      <c r="F389" s="96">
        <f>G389-D389</f>
        <v>0</v>
      </c>
      <c r="G389" s="96">
        <f>SUBTOTAL(9,G390:G412)</f>
        <v>0</v>
      </c>
      <c r="H389" s="97">
        <f>IF(C389&lt;&gt;0,E389/C389,"-")</f>
        <v>0</v>
      </c>
      <c r="I389" s="97" t="str">
        <f>IF(D389&lt;&gt;0,E389/D389,"-")</f>
        <v>-</v>
      </c>
      <c r="J389" s="96">
        <f>SUBTOTAL(9,J390:J412)</f>
        <v>0</v>
      </c>
      <c r="K389" s="96">
        <f>SUBTOTAL(9,K390:K412)</f>
        <v>0</v>
      </c>
      <c r="L389" s="96">
        <f>SUBTOTAL(9,L390:L412)</f>
        <v>0</v>
      </c>
    </row>
    <row r="390" spans="1:12" ht="30" hidden="1" customHeight="1" x14ac:dyDescent="0.25">
      <c r="A390" s="70"/>
      <c r="B390" s="70"/>
      <c r="C390" s="71"/>
      <c r="D390" s="98"/>
      <c r="E390" s="98"/>
      <c r="F390" s="98"/>
      <c r="G390" s="78"/>
      <c r="H390" s="79"/>
      <c r="I390" s="79"/>
      <c r="J390" s="78"/>
      <c r="K390" s="78"/>
      <c r="L390" s="78"/>
    </row>
    <row r="391" spans="1:12" ht="18" customHeight="1" x14ac:dyDescent="0.25">
      <c r="A391" s="99" t="s">
        <v>13</v>
      </c>
      <c r="B391" s="99" t="s">
        <v>20</v>
      </c>
      <c r="C391" s="100">
        <f>SUBTOTAL(9,C392:C400)</f>
        <v>45393.279999999999</v>
      </c>
      <c r="D391" s="100">
        <f>SUBTOTAL(9,D392:D400)</f>
        <v>0</v>
      </c>
      <c r="E391" s="100">
        <f>SUBTOTAL(9,E392:E400)</f>
        <v>0</v>
      </c>
      <c r="F391" s="100">
        <f>G391-D391</f>
        <v>0</v>
      </c>
      <c r="G391" s="100">
        <f>SUBTOTAL(9,G392:G400)</f>
        <v>0</v>
      </c>
      <c r="H391" s="101">
        <f>IF(C391&lt;&gt;0,E391/C391,"-")</f>
        <v>0</v>
      </c>
      <c r="I391" s="101" t="str">
        <f>IF(D391&lt;&gt;0,E391/D391,"-")</f>
        <v>-</v>
      </c>
      <c r="J391" s="100">
        <f>SUBTOTAL(9,J392:J400)</f>
        <v>0</v>
      </c>
      <c r="K391" s="100">
        <f>SUBTOTAL(9,K392:K400)</f>
        <v>0</v>
      </c>
      <c r="L391" s="100">
        <f>SUBTOTAL(9,L392:L400)</f>
        <v>0</v>
      </c>
    </row>
    <row r="392" spans="1:12" ht="22.5" hidden="1" customHeight="1" x14ac:dyDescent="0.25">
      <c r="A392" s="70"/>
      <c r="B392" s="70"/>
      <c r="C392" s="71"/>
      <c r="D392" s="98"/>
      <c r="E392" s="98"/>
      <c r="F392" s="98"/>
      <c r="G392" s="98"/>
      <c r="H392" s="102"/>
      <c r="I392" s="102"/>
      <c r="J392" s="98"/>
      <c r="K392" s="98"/>
      <c r="L392" s="98"/>
    </row>
    <row r="393" spans="1:12" ht="18" customHeight="1" x14ac:dyDescent="0.25">
      <c r="A393" s="103" t="s">
        <v>202</v>
      </c>
      <c r="B393" s="103" t="s">
        <v>203</v>
      </c>
      <c r="C393" s="98">
        <f>SUBTOTAL(9,C394:C399)</f>
        <v>45393.279999999999</v>
      </c>
      <c r="D393" s="98">
        <f>SUBTOTAL(9,D394:D399)</f>
        <v>0</v>
      </c>
      <c r="E393" s="98">
        <f>SUBTOTAL(9,E394:E399)</f>
        <v>0</v>
      </c>
      <c r="F393" s="98">
        <f>G393-D393</f>
        <v>0</v>
      </c>
      <c r="G393" s="98">
        <f>SUBTOTAL(9,G394:G399)</f>
        <v>0</v>
      </c>
      <c r="H393" s="102">
        <f>IF(C393&lt;&gt;0,E393/C393,"-")</f>
        <v>0</v>
      </c>
      <c r="I393" s="102" t="str">
        <f>IF(D393&lt;&gt;0,E393/D393,"-")</f>
        <v>-</v>
      </c>
      <c r="J393" s="98">
        <f>SUBTOTAL(9,J394:J399)</f>
        <v>0</v>
      </c>
      <c r="K393" s="98">
        <f>SUBTOTAL(9,K394:K399)</f>
        <v>0</v>
      </c>
      <c r="L393" s="98">
        <f>SUBTOTAL(9,L394:L399)</f>
        <v>0</v>
      </c>
    </row>
    <row r="394" spans="1:12" ht="30" hidden="1" customHeight="1" x14ac:dyDescent="0.25">
      <c r="A394" s="70"/>
      <c r="B394" s="70"/>
      <c r="C394" s="71"/>
      <c r="D394" s="104"/>
      <c r="E394" s="104"/>
      <c r="F394" s="104"/>
      <c r="G394" s="78"/>
      <c r="H394" s="79"/>
      <c r="I394" s="79"/>
      <c r="J394" s="78"/>
      <c r="K394" s="78"/>
      <c r="L394" s="78"/>
    </row>
    <row r="395" spans="1:12" ht="15" customHeight="1" x14ac:dyDescent="0.25">
      <c r="A395" s="105" t="s">
        <v>208</v>
      </c>
      <c r="B395" s="105" t="s">
        <v>209</v>
      </c>
      <c r="C395" s="106">
        <v>415.46</v>
      </c>
      <c r="D395" s="106">
        <v>0</v>
      </c>
      <c r="E395" s="106">
        <v>0</v>
      </c>
      <c r="F395" s="106">
        <f>G395-D395</f>
        <v>0</v>
      </c>
      <c r="G395" s="106"/>
      <c r="H395" s="107">
        <f>IF(C395&lt;&gt;0,0/C395,"-")</f>
        <v>0</v>
      </c>
      <c r="I395" s="107" t="str">
        <f>IF(D395&lt;&gt;0,E395/D395,"-")</f>
        <v>-</v>
      </c>
      <c r="J395" s="106">
        <v>0</v>
      </c>
      <c r="K395" s="108">
        <v>0</v>
      </c>
      <c r="L395" s="108">
        <v>0</v>
      </c>
    </row>
    <row r="396" spans="1:12" ht="15" customHeight="1" x14ac:dyDescent="0.25">
      <c r="A396" s="105" t="s">
        <v>212</v>
      </c>
      <c r="B396" s="105" t="s">
        <v>213</v>
      </c>
      <c r="C396" s="106">
        <v>0</v>
      </c>
      <c r="D396" s="106">
        <v>0</v>
      </c>
      <c r="E396" s="106">
        <v>0</v>
      </c>
      <c r="F396" s="106">
        <f>G396-D396</f>
        <v>0</v>
      </c>
      <c r="G396" s="106"/>
      <c r="H396" s="107" t="str">
        <f>IF(C396&lt;&gt;0,0/C396,"-")</f>
        <v>-</v>
      </c>
      <c r="I396" s="107" t="str">
        <f>IF(D396&lt;&gt;0,E396/D396,"-")</f>
        <v>-</v>
      </c>
      <c r="J396" s="106">
        <v>0</v>
      </c>
      <c r="K396" s="108">
        <v>0</v>
      </c>
      <c r="L396" s="108">
        <v>0</v>
      </c>
    </row>
    <row r="397" spans="1:12" ht="15" customHeight="1" x14ac:dyDescent="0.25">
      <c r="A397" s="105" t="s">
        <v>216</v>
      </c>
      <c r="B397" s="105" t="s">
        <v>217</v>
      </c>
      <c r="C397" s="106">
        <v>44977.82</v>
      </c>
      <c r="D397" s="106">
        <v>0</v>
      </c>
      <c r="E397" s="106">
        <v>0</v>
      </c>
      <c r="F397" s="106">
        <f>G397-D397</f>
        <v>0</v>
      </c>
      <c r="G397" s="106"/>
      <c r="H397" s="107">
        <f>IF(C397&lt;&gt;0,0/C397,"-")</f>
        <v>0</v>
      </c>
      <c r="I397" s="107" t="str">
        <f>IF(D397&lt;&gt;0,E397/D397,"-")</f>
        <v>-</v>
      </c>
      <c r="J397" s="106">
        <v>0</v>
      </c>
      <c r="K397" s="108">
        <v>0</v>
      </c>
      <c r="L397" s="108">
        <v>0</v>
      </c>
    </row>
    <row r="398" spans="1:12" ht="15" customHeight="1" x14ac:dyDescent="0.25">
      <c r="A398" s="105" t="s">
        <v>220</v>
      </c>
      <c r="B398" s="105" t="s">
        <v>221</v>
      </c>
      <c r="C398" s="106">
        <v>0</v>
      </c>
      <c r="D398" s="106">
        <v>0</v>
      </c>
      <c r="E398" s="106">
        <v>0</v>
      </c>
      <c r="F398" s="106">
        <f>G398-D398</f>
        <v>0</v>
      </c>
      <c r="G398" s="106"/>
      <c r="H398" s="107" t="str">
        <f>IF(C398&lt;&gt;0,0/C398,"-")</f>
        <v>-</v>
      </c>
      <c r="I398" s="107" t="str">
        <f>IF(D398&lt;&gt;0,E398/D398,"-")</f>
        <v>-</v>
      </c>
      <c r="J398" s="106">
        <v>0</v>
      </c>
      <c r="K398" s="108">
        <v>0</v>
      </c>
      <c r="L398" s="108">
        <v>0</v>
      </c>
    </row>
    <row r="399" spans="1:12" hidden="1" x14ac:dyDescent="0.25">
      <c r="A399" s="70"/>
      <c r="B399" s="70"/>
      <c r="C399" s="71"/>
      <c r="D399" s="106"/>
      <c r="E399" s="106"/>
      <c r="F399" s="106"/>
      <c r="G399" s="106"/>
      <c r="H399" s="107"/>
      <c r="I399" s="107"/>
      <c r="J399" s="106"/>
      <c r="K399" s="106"/>
      <c r="L399" s="106"/>
    </row>
    <row r="400" spans="1:12" hidden="1" x14ac:dyDescent="0.25">
      <c r="A400" s="70"/>
      <c r="B400" s="70"/>
      <c r="C400" s="71"/>
      <c r="D400" s="71"/>
      <c r="E400" s="71"/>
      <c r="F400" s="71"/>
      <c r="G400" s="78"/>
      <c r="H400" s="79"/>
      <c r="I400" s="79"/>
      <c r="J400" s="78"/>
      <c r="K400" s="78"/>
      <c r="L400" s="78"/>
    </row>
    <row r="401" spans="1:12" ht="18" customHeight="1" x14ac:dyDescent="0.25">
      <c r="A401" s="99" t="s">
        <v>14</v>
      </c>
      <c r="B401" s="99" t="s">
        <v>21</v>
      </c>
      <c r="C401" s="100">
        <f>SUBTOTAL(9,C402:C411)</f>
        <v>0</v>
      </c>
      <c r="D401" s="100">
        <f>SUBTOTAL(9,D402:D411)</f>
        <v>0</v>
      </c>
      <c r="E401" s="100">
        <f>SUBTOTAL(9,E402:E411)</f>
        <v>0</v>
      </c>
      <c r="F401" s="100">
        <f>G401-D401</f>
        <v>0</v>
      </c>
      <c r="G401" s="100">
        <f>SUBTOTAL(9,G402:G411)</f>
        <v>0</v>
      </c>
      <c r="H401" s="101" t="str">
        <f>IF(C401&lt;&gt;0,E401/C401,"-")</f>
        <v>-</v>
      </c>
      <c r="I401" s="101" t="str">
        <f>IF(D401&lt;&gt;0,E401/D401,"-")</f>
        <v>-</v>
      </c>
      <c r="J401" s="100">
        <f>SUBTOTAL(9,J402:J411)</f>
        <v>0</v>
      </c>
      <c r="K401" s="100">
        <f>SUBTOTAL(9,K402:K411)</f>
        <v>0</v>
      </c>
      <c r="L401" s="100">
        <f>SUBTOTAL(9,L402:L411)</f>
        <v>0</v>
      </c>
    </row>
    <row r="402" spans="1:12" ht="22.5" hidden="1" customHeight="1" x14ac:dyDescent="0.25">
      <c r="A402" s="70"/>
      <c r="B402" s="70"/>
      <c r="C402" s="71"/>
      <c r="D402" s="98"/>
      <c r="E402" s="98"/>
      <c r="F402" s="98"/>
      <c r="G402" s="98"/>
      <c r="H402" s="102"/>
      <c r="I402" s="102"/>
      <c r="J402" s="98"/>
      <c r="K402" s="98"/>
      <c r="L402" s="98"/>
    </row>
    <row r="403" spans="1:12" ht="18" customHeight="1" x14ac:dyDescent="0.25">
      <c r="A403" s="103" t="s">
        <v>301</v>
      </c>
      <c r="B403" s="103" t="s">
        <v>302</v>
      </c>
      <c r="C403" s="98">
        <f>SUBTOTAL(9,C404:C406)</f>
        <v>0</v>
      </c>
      <c r="D403" s="98">
        <f>SUBTOTAL(9,D404:D406)</f>
        <v>0</v>
      </c>
      <c r="E403" s="98">
        <f>SUBTOTAL(9,E404:E406)</f>
        <v>0</v>
      </c>
      <c r="F403" s="98">
        <f>G403-D403</f>
        <v>0</v>
      </c>
      <c r="G403" s="98">
        <f>SUBTOTAL(9,G404:G406)</f>
        <v>0</v>
      </c>
      <c r="H403" s="102" t="str">
        <f>IF(C403&lt;&gt;0,E403/C403,"-")</f>
        <v>-</v>
      </c>
      <c r="I403" s="102" t="str">
        <f>IF(D403&lt;&gt;0,E403/D403,"-")</f>
        <v>-</v>
      </c>
      <c r="J403" s="98">
        <f>SUBTOTAL(9,J404:J406)</f>
        <v>0</v>
      </c>
      <c r="K403" s="98">
        <f>SUBTOTAL(9,K404:K406)</f>
        <v>0</v>
      </c>
      <c r="L403" s="98">
        <f>SUBTOTAL(9,L404:L406)</f>
        <v>0</v>
      </c>
    </row>
    <row r="404" spans="1:12" ht="30" hidden="1" customHeight="1" x14ac:dyDescent="0.25">
      <c r="A404" s="70"/>
      <c r="B404" s="70"/>
      <c r="C404" s="71"/>
      <c r="D404" s="104"/>
      <c r="E404" s="104"/>
      <c r="F404" s="104"/>
      <c r="G404" s="78"/>
      <c r="H404" s="79"/>
      <c r="I404" s="79"/>
      <c r="J404" s="78"/>
      <c r="K404" s="78"/>
      <c r="L404" s="78"/>
    </row>
    <row r="405" spans="1:12" ht="15" customHeight="1" x14ac:dyDescent="0.25">
      <c r="A405" s="105" t="s">
        <v>305</v>
      </c>
      <c r="B405" s="105" t="s">
        <v>159</v>
      </c>
      <c r="C405" s="106">
        <v>0</v>
      </c>
      <c r="D405" s="106">
        <v>0</v>
      </c>
      <c r="E405" s="106">
        <v>0</v>
      </c>
      <c r="F405" s="106">
        <f>G405-D405</f>
        <v>0</v>
      </c>
      <c r="G405" s="106"/>
      <c r="H405" s="107" t="str">
        <f>IF(C405&lt;&gt;0,0/C405,"-")</f>
        <v>-</v>
      </c>
      <c r="I405" s="107" t="str">
        <f>IF(D405&lt;&gt;0,E405/D405,"-")</f>
        <v>-</v>
      </c>
      <c r="J405" s="106">
        <v>0</v>
      </c>
      <c r="K405" s="108">
        <v>0</v>
      </c>
      <c r="L405" s="108">
        <v>0</v>
      </c>
    </row>
    <row r="406" spans="1:12" hidden="1" x14ac:dyDescent="0.25">
      <c r="A406" s="70"/>
      <c r="B406" s="70"/>
      <c r="C406" s="71"/>
      <c r="D406" s="106"/>
      <c r="E406" s="106"/>
      <c r="F406" s="106"/>
      <c r="G406" s="106"/>
      <c r="H406" s="107"/>
      <c r="I406" s="107"/>
      <c r="J406" s="106"/>
      <c r="K406" s="106"/>
      <c r="L406" s="106"/>
    </row>
    <row r="407" spans="1:12" ht="18" customHeight="1" x14ac:dyDescent="0.25">
      <c r="A407" s="103" t="s">
        <v>306</v>
      </c>
      <c r="B407" s="103" t="s">
        <v>307</v>
      </c>
      <c r="C407" s="98">
        <f>SUBTOTAL(9,C408:C410)</f>
        <v>0</v>
      </c>
      <c r="D407" s="98">
        <f>SUBTOTAL(9,D408:D410)</f>
        <v>0</v>
      </c>
      <c r="E407" s="98">
        <f>SUBTOTAL(9,E408:E410)</f>
        <v>0</v>
      </c>
      <c r="F407" s="98">
        <f>G407-D407</f>
        <v>0</v>
      </c>
      <c r="G407" s="98">
        <f>SUBTOTAL(9,G408:G410)</f>
        <v>0</v>
      </c>
      <c r="H407" s="102" t="str">
        <f>IF(C407&lt;&gt;0,E407/C407,"-")</f>
        <v>-</v>
      </c>
      <c r="I407" s="102" t="str">
        <f>IF(D407&lt;&gt;0,E407/D407,"-")</f>
        <v>-</v>
      </c>
      <c r="J407" s="98">
        <f>SUBTOTAL(9,J408:J410)</f>
        <v>0</v>
      </c>
      <c r="K407" s="98">
        <f>SUBTOTAL(9,K408:K410)</f>
        <v>0</v>
      </c>
      <c r="L407" s="98">
        <f>SUBTOTAL(9,L408:L410)</f>
        <v>0</v>
      </c>
    </row>
    <row r="408" spans="1:12" ht="30" hidden="1" customHeight="1" x14ac:dyDescent="0.25">
      <c r="A408" s="70"/>
      <c r="B408" s="70"/>
      <c r="C408" s="71"/>
      <c r="D408" s="104"/>
      <c r="E408" s="104"/>
      <c r="F408" s="104"/>
      <c r="G408" s="78"/>
      <c r="H408" s="79"/>
      <c r="I408" s="79"/>
      <c r="J408" s="78"/>
      <c r="K408" s="78"/>
      <c r="L408" s="78"/>
    </row>
    <row r="409" spans="1:12" ht="15" customHeight="1" x14ac:dyDescent="0.25">
      <c r="A409" s="105" t="s">
        <v>312</v>
      </c>
      <c r="B409" s="105" t="s">
        <v>163</v>
      </c>
      <c r="C409" s="106">
        <v>0</v>
      </c>
      <c r="D409" s="106">
        <v>0</v>
      </c>
      <c r="E409" s="106">
        <v>0</v>
      </c>
      <c r="F409" s="106">
        <f>G409-D409</f>
        <v>0</v>
      </c>
      <c r="G409" s="106"/>
      <c r="H409" s="107" t="str">
        <f>IF(C409&lt;&gt;0,0/C409,"-")</f>
        <v>-</v>
      </c>
      <c r="I409" s="107" t="str">
        <f>IF(D409&lt;&gt;0,E409/D409,"-")</f>
        <v>-</v>
      </c>
      <c r="J409" s="106">
        <v>0</v>
      </c>
      <c r="K409" s="108">
        <v>0</v>
      </c>
      <c r="L409" s="108">
        <v>0</v>
      </c>
    </row>
    <row r="410" spans="1:12" hidden="1" x14ac:dyDescent="0.25">
      <c r="A410" s="70"/>
      <c r="B410" s="70"/>
      <c r="C410" s="71"/>
      <c r="D410" s="106"/>
      <c r="E410" s="106"/>
      <c r="F410" s="106"/>
      <c r="G410" s="106"/>
      <c r="H410" s="107"/>
      <c r="I410" s="107"/>
      <c r="J410" s="106"/>
      <c r="K410" s="106"/>
      <c r="L410" s="106"/>
    </row>
    <row r="411" spans="1:12" hidden="1" x14ac:dyDescent="0.25">
      <c r="A411" s="70"/>
      <c r="B411" s="70"/>
      <c r="C411" s="71"/>
      <c r="D411" s="71"/>
      <c r="E411" s="71"/>
      <c r="F411" s="71"/>
      <c r="G411" s="78"/>
      <c r="H411" s="79"/>
      <c r="I411" s="79"/>
      <c r="J411" s="78"/>
      <c r="K411" s="78"/>
      <c r="L411" s="78"/>
    </row>
    <row r="412" spans="1:12" ht="20.100000000000001" hidden="1" customHeight="1" x14ac:dyDescent="0.25">
      <c r="A412" s="70"/>
      <c r="B412" s="70"/>
      <c r="C412" s="71"/>
      <c r="D412" s="71"/>
      <c r="E412" s="71"/>
      <c r="F412" s="71"/>
      <c r="G412" s="78"/>
      <c r="H412" s="79"/>
      <c r="I412" s="79"/>
      <c r="J412" s="78"/>
      <c r="K412" s="78"/>
      <c r="L412" s="78"/>
    </row>
    <row r="413" spans="1:12" ht="18" customHeight="1" x14ac:dyDescent="0.25">
      <c r="A413" s="95" t="s">
        <v>380</v>
      </c>
      <c r="B413" s="95" t="s">
        <v>80</v>
      </c>
      <c r="C413" s="96">
        <f>SUBTOTAL(9,C414:C436)</f>
        <v>322489.34000000003</v>
      </c>
      <c r="D413" s="96">
        <f>SUBTOTAL(9,D414:D436)</f>
        <v>25800786</v>
      </c>
      <c r="E413" s="96">
        <f>SUBTOTAL(9,E414:E436)</f>
        <v>0</v>
      </c>
      <c r="F413" s="96">
        <f>G413-D413</f>
        <v>-25800786</v>
      </c>
      <c r="G413" s="96">
        <f>SUBTOTAL(9,G414:G436)</f>
        <v>0</v>
      </c>
      <c r="H413" s="97">
        <f>IF(C413&lt;&gt;0,E413/C413,"-")</f>
        <v>0</v>
      </c>
      <c r="I413" s="97">
        <f>IF(D413&lt;&gt;0,E413/D413,"-")</f>
        <v>0</v>
      </c>
      <c r="J413" s="96">
        <f>SUBTOTAL(9,J414:J436)</f>
        <v>0</v>
      </c>
      <c r="K413" s="96">
        <f>SUBTOTAL(9,K414:K436)</f>
        <v>0</v>
      </c>
      <c r="L413" s="96">
        <f>SUBTOTAL(9,L414:L436)</f>
        <v>0</v>
      </c>
    </row>
    <row r="414" spans="1:12" ht="30" hidden="1" customHeight="1" x14ac:dyDescent="0.25">
      <c r="A414" s="70"/>
      <c r="B414" s="70"/>
      <c r="C414" s="71"/>
      <c r="D414" s="98"/>
      <c r="E414" s="98"/>
      <c r="F414" s="98"/>
      <c r="G414" s="78"/>
      <c r="H414" s="79"/>
      <c r="I414" s="79"/>
      <c r="J414" s="78"/>
      <c r="K414" s="78"/>
      <c r="L414" s="78"/>
    </row>
    <row r="415" spans="1:12" ht="18" customHeight="1" x14ac:dyDescent="0.25">
      <c r="A415" s="99" t="s">
        <v>13</v>
      </c>
      <c r="B415" s="99" t="s">
        <v>20</v>
      </c>
      <c r="C415" s="100">
        <f>SUBTOTAL(9,C416:C424)</f>
        <v>322489.34000000003</v>
      </c>
      <c r="D415" s="100">
        <f>SUBTOTAL(9,D416:D424)</f>
        <v>1100893</v>
      </c>
      <c r="E415" s="100">
        <f>SUBTOTAL(9,E416:E424)</f>
        <v>0</v>
      </c>
      <c r="F415" s="100">
        <f>G415-D415</f>
        <v>-1100893</v>
      </c>
      <c r="G415" s="100">
        <f>SUBTOTAL(9,G416:G424)</f>
        <v>0</v>
      </c>
      <c r="H415" s="101">
        <f>IF(C415&lt;&gt;0,E415/C415,"-")</f>
        <v>0</v>
      </c>
      <c r="I415" s="101">
        <f>IF(D415&lt;&gt;0,E415/D415,"-")</f>
        <v>0</v>
      </c>
      <c r="J415" s="100">
        <f>SUBTOTAL(9,J416:J424)</f>
        <v>0</v>
      </c>
      <c r="K415" s="100">
        <f>SUBTOTAL(9,K416:K424)</f>
        <v>0</v>
      </c>
      <c r="L415" s="100">
        <f>SUBTOTAL(9,L416:L424)</f>
        <v>0</v>
      </c>
    </row>
    <row r="416" spans="1:12" ht="22.5" hidden="1" customHeight="1" x14ac:dyDescent="0.25">
      <c r="A416" s="70"/>
      <c r="B416" s="70"/>
      <c r="C416" s="71"/>
      <c r="D416" s="98"/>
      <c r="E416" s="98"/>
      <c r="F416" s="98"/>
      <c r="G416" s="98"/>
      <c r="H416" s="102"/>
      <c r="I416" s="102"/>
      <c r="J416" s="98"/>
      <c r="K416" s="98"/>
      <c r="L416" s="98"/>
    </row>
    <row r="417" spans="1:12" ht="18" customHeight="1" x14ac:dyDescent="0.25">
      <c r="A417" s="103" t="s">
        <v>202</v>
      </c>
      <c r="B417" s="103" t="s">
        <v>203</v>
      </c>
      <c r="C417" s="98">
        <f>SUBTOTAL(9,C418:C423)</f>
        <v>322489.34000000003</v>
      </c>
      <c r="D417" s="98">
        <f>SUBTOTAL(9,D418:D423)</f>
        <v>1100893</v>
      </c>
      <c r="E417" s="98">
        <f>SUBTOTAL(9,E418:E423)</f>
        <v>0</v>
      </c>
      <c r="F417" s="98">
        <f>G417-D417</f>
        <v>-1100893</v>
      </c>
      <c r="G417" s="98">
        <f>SUBTOTAL(9,G418:G423)</f>
        <v>0</v>
      </c>
      <c r="H417" s="102">
        <f>IF(C417&lt;&gt;0,E417/C417,"-")</f>
        <v>0</v>
      </c>
      <c r="I417" s="102">
        <f>IF(D417&lt;&gt;0,E417/D417,"-")</f>
        <v>0</v>
      </c>
      <c r="J417" s="98">
        <f>SUBTOTAL(9,J418:J423)</f>
        <v>0</v>
      </c>
      <c r="K417" s="98">
        <f>SUBTOTAL(9,K418:K423)</f>
        <v>0</v>
      </c>
      <c r="L417" s="98">
        <f>SUBTOTAL(9,L418:L423)</f>
        <v>0</v>
      </c>
    </row>
    <row r="418" spans="1:12" ht="30" hidden="1" customHeight="1" x14ac:dyDescent="0.25">
      <c r="A418" s="70"/>
      <c r="B418" s="70"/>
      <c r="C418" s="71"/>
      <c r="D418" s="104"/>
      <c r="E418" s="104"/>
      <c r="F418" s="104"/>
      <c r="G418" s="78"/>
      <c r="H418" s="79"/>
      <c r="I418" s="79"/>
      <c r="J418" s="78"/>
      <c r="K418" s="78"/>
      <c r="L418" s="78"/>
    </row>
    <row r="419" spans="1:12" ht="15" customHeight="1" x14ac:dyDescent="0.25">
      <c r="A419" s="105" t="s">
        <v>208</v>
      </c>
      <c r="B419" s="105" t="s">
        <v>209</v>
      </c>
      <c r="C419" s="106">
        <v>5051.1400000000003</v>
      </c>
      <c r="D419" s="106">
        <v>32602</v>
      </c>
      <c r="E419" s="106">
        <v>0</v>
      </c>
      <c r="F419" s="106">
        <f>G419-D419</f>
        <v>-32602</v>
      </c>
      <c r="G419" s="106"/>
      <c r="H419" s="107">
        <f>IF(C419&lt;&gt;0,0/C419,"-")</f>
        <v>0</v>
      </c>
      <c r="I419" s="107">
        <f>IF(D419&lt;&gt;0,E419/D419,"-")</f>
        <v>0</v>
      </c>
      <c r="J419" s="106">
        <v>0</v>
      </c>
      <c r="K419" s="108">
        <v>0</v>
      </c>
      <c r="L419" s="108">
        <v>0</v>
      </c>
    </row>
    <row r="420" spans="1:12" ht="15" customHeight="1" x14ac:dyDescent="0.25">
      <c r="A420" s="105" t="s">
        <v>212</v>
      </c>
      <c r="B420" s="105" t="s">
        <v>213</v>
      </c>
      <c r="C420" s="106">
        <v>0</v>
      </c>
      <c r="D420" s="106">
        <v>274973</v>
      </c>
      <c r="E420" s="106">
        <v>0</v>
      </c>
      <c r="F420" s="106">
        <f>G420-D420</f>
        <v>-274973</v>
      </c>
      <c r="G420" s="106"/>
      <c r="H420" s="107" t="str">
        <f>IF(C420&lt;&gt;0,0/C420,"-")</f>
        <v>-</v>
      </c>
      <c r="I420" s="107">
        <f>IF(D420&lt;&gt;0,E420/D420,"-")</f>
        <v>0</v>
      </c>
      <c r="J420" s="106">
        <v>0</v>
      </c>
      <c r="K420" s="108">
        <v>0</v>
      </c>
      <c r="L420" s="108">
        <v>0</v>
      </c>
    </row>
    <row r="421" spans="1:12" ht="15" customHeight="1" x14ac:dyDescent="0.25">
      <c r="A421" s="105" t="s">
        <v>216</v>
      </c>
      <c r="B421" s="105" t="s">
        <v>217</v>
      </c>
      <c r="C421" s="106">
        <v>317438.2</v>
      </c>
      <c r="D421" s="106">
        <v>738981</v>
      </c>
      <c r="E421" s="106">
        <v>0</v>
      </c>
      <c r="F421" s="106">
        <f>G421-D421</f>
        <v>-738981</v>
      </c>
      <c r="G421" s="106"/>
      <c r="H421" s="107">
        <f>IF(C421&lt;&gt;0,0/C421,"-")</f>
        <v>0</v>
      </c>
      <c r="I421" s="107">
        <f>IF(D421&lt;&gt;0,E421/D421,"-")</f>
        <v>0</v>
      </c>
      <c r="J421" s="106">
        <v>0</v>
      </c>
      <c r="K421" s="108">
        <v>0</v>
      </c>
      <c r="L421" s="108">
        <v>0</v>
      </c>
    </row>
    <row r="422" spans="1:12" ht="15" customHeight="1" x14ac:dyDescent="0.25">
      <c r="A422" s="105" t="s">
        <v>220</v>
      </c>
      <c r="B422" s="105" t="s">
        <v>221</v>
      </c>
      <c r="C422" s="106">
        <v>0</v>
      </c>
      <c r="D422" s="106">
        <v>54337</v>
      </c>
      <c r="E422" s="106">
        <v>0</v>
      </c>
      <c r="F422" s="106">
        <f>G422-D422</f>
        <v>-54337</v>
      </c>
      <c r="G422" s="106"/>
      <c r="H422" s="107" t="str">
        <f>IF(C422&lt;&gt;0,0/C422,"-")</f>
        <v>-</v>
      </c>
      <c r="I422" s="107">
        <f>IF(D422&lt;&gt;0,E422/D422,"-")</f>
        <v>0</v>
      </c>
      <c r="J422" s="106">
        <v>0</v>
      </c>
      <c r="K422" s="108">
        <v>0</v>
      </c>
      <c r="L422" s="108">
        <v>0</v>
      </c>
    </row>
    <row r="423" spans="1:12" hidden="1" x14ac:dyDescent="0.25">
      <c r="A423" s="70"/>
      <c r="B423" s="70"/>
      <c r="C423" s="71"/>
      <c r="D423" s="106"/>
      <c r="E423" s="106"/>
      <c r="F423" s="106"/>
      <c r="G423" s="106"/>
      <c r="H423" s="107"/>
      <c r="I423" s="107"/>
      <c r="J423" s="106"/>
      <c r="K423" s="106"/>
      <c r="L423" s="106"/>
    </row>
    <row r="424" spans="1:12" hidden="1" x14ac:dyDescent="0.25">
      <c r="A424" s="70"/>
      <c r="B424" s="70"/>
      <c r="C424" s="71"/>
      <c r="D424" s="71"/>
      <c r="E424" s="71"/>
      <c r="F424" s="71"/>
      <c r="G424" s="78"/>
      <c r="H424" s="79"/>
      <c r="I424" s="79"/>
      <c r="J424" s="78"/>
      <c r="K424" s="78"/>
      <c r="L424" s="78"/>
    </row>
    <row r="425" spans="1:12" ht="18" customHeight="1" x14ac:dyDescent="0.25">
      <c r="A425" s="99" t="s">
        <v>14</v>
      </c>
      <c r="B425" s="99" t="s">
        <v>21</v>
      </c>
      <c r="C425" s="100">
        <f>SUBTOTAL(9,C426:C435)</f>
        <v>0</v>
      </c>
      <c r="D425" s="100">
        <f>SUBTOTAL(9,D426:D435)</f>
        <v>24699893</v>
      </c>
      <c r="E425" s="100">
        <f>SUBTOTAL(9,E426:E435)</f>
        <v>0</v>
      </c>
      <c r="F425" s="100">
        <f>G425-D425</f>
        <v>-24699893</v>
      </c>
      <c r="G425" s="100">
        <f>SUBTOTAL(9,G426:G435)</f>
        <v>0</v>
      </c>
      <c r="H425" s="101" t="str">
        <f>IF(C425&lt;&gt;0,E425/C425,"-")</f>
        <v>-</v>
      </c>
      <c r="I425" s="101">
        <f>IF(D425&lt;&gt;0,E425/D425,"-")</f>
        <v>0</v>
      </c>
      <c r="J425" s="100">
        <f>SUBTOTAL(9,J426:J435)</f>
        <v>0</v>
      </c>
      <c r="K425" s="100">
        <f>SUBTOTAL(9,K426:K435)</f>
        <v>0</v>
      </c>
      <c r="L425" s="100">
        <f>SUBTOTAL(9,L426:L435)</f>
        <v>0</v>
      </c>
    </row>
    <row r="426" spans="1:12" ht="22.5" hidden="1" customHeight="1" x14ac:dyDescent="0.25">
      <c r="A426" s="70"/>
      <c r="B426" s="70"/>
      <c r="C426" s="71"/>
      <c r="D426" s="98"/>
      <c r="E426" s="98"/>
      <c r="F426" s="98"/>
      <c r="G426" s="98"/>
      <c r="H426" s="102"/>
      <c r="I426" s="102"/>
      <c r="J426" s="98"/>
      <c r="K426" s="98"/>
      <c r="L426" s="98"/>
    </row>
    <row r="427" spans="1:12" ht="18" customHeight="1" x14ac:dyDescent="0.25">
      <c r="A427" s="103" t="s">
        <v>301</v>
      </c>
      <c r="B427" s="103" t="s">
        <v>302</v>
      </c>
      <c r="C427" s="98">
        <f>SUBTOTAL(9,C428:C430)</f>
        <v>0</v>
      </c>
      <c r="D427" s="98">
        <f>SUBTOTAL(9,D428:D430)</f>
        <v>24163276</v>
      </c>
      <c r="E427" s="98">
        <f>SUBTOTAL(9,E428:E430)</f>
        <v>0</v>
      </c>
      <c r="F427" s="98">
        <f>G427-D427</f>
        <v>-24163276</v>
      </c>
      <c r="G427" s="98">
        <f>SUBTOTAL(9,G428:G430)</f>
        <v>0</v>
      </c>
      <c r="H427" s="102" t="str">
        <f>IF(C427&lt;&gt;0,E427/C427,"-")</f>
        <v>-</v>
      </c>
      <c r="I427" s="102">
        <f>IF(D427&lt;&gt;0,E427/D427,"-")</f>
        <v>0</v>
      </c>
      <c r="J427" s="98">
        <f>SUBTOTAL(9,J428:J430)</f>
        <v>0</v>
      </c>
      <c r="K427" s="98">
        <f>SUBTOTAL(9,K428:K430)</f>
        <v>0</v>
      </c>
      <c r="L427" s="98">
        <f>SUBTOTAL(9,L428:L430)</f>
        <v>0</v>
      </c>
    </row>
    <row r="428" spans="1:12" ht="30" hidden="1" customHeight="1" x14ac:dyDescent="0.25">
      <c r="A428" s="70"/>
      <c r="B428" s="70"/>
      <c r="C428" s="71"/>
      <c r="D428" s="104"/>
      <c r="E428" s="104"/>
      <c r="F428" s="104"/>
      <c r="G428" s="78"/>
      <c r="H428" s="79"/>
      <c r="I428" s="79"/>
      <c r="J428" s="78"/>
      <c r="K428" s="78"/>
      <c r="L428" s="78"/>
    </row>
    <row r="429" spans="1:12" ht="15" customHeight="1" x14ac:dyDescent="0.25">
      <c r="A429" s="105" t="s">
        <v>305</v>
      </c>
      <c r="B429" s="105" t="s">
        <v>159</v>
      </c>
      <c r="C429" s="106">
        <v>0</v>
      </c>
      <c r="D429" s="106">
        <v>24163276</v>
      </c>
      <c r="E429" s="106">
        <v>0</v>
      </c>
      <c r="F429" s="106">
        <f>G429-D429</f>
        <v>-24163276</v>
      </c>
      <c r="G429" s="106"/>
      <c r="H429" s="107" t="str">
        <f>IF(C429&lt;&gt;0,0/C429,"-")</f>
        <v>-</v>
      </c>
      <c r="I429" s="107">
        <f>IF(D429&lt;&gt;0,E429/D429,"-")</f>
        <v>0</v>
      </c>
      <c r="J429" s="106">
        <v>0</v>
      </c>
      <c r="K429" s="108">
        <v>0</v>
      </c>
      <c r="L429" s="108">
        <v>0</v>
      </c>
    </row>
    <row r="430" spans="1:12" hidden="1" x14ac:dyDescent="0.25">
      <c r="A430" s="70"/>
      <c r="B430" s="70"/>
      <c r="C430" s="71"/>
      <c r="D430" s="106"/>
      <c r="E430" s="106"/>
      <c r="F430" s="106"/>
      <c r="G430" s="106"/>
      <c r="H430" s="107"/>
      <c r="I430" s="107"/>
      <c r="J430" s="106"/>
      <c r="K430" s="106"/>
      <c r="L430" s="106"/>
    </row>
    <row r="431" spans="1:12" ht="18" customHeight="1" x14ac:dyDescent="0.25">
      <c r="A431" s="103" t="s">
        <v>306</v>
      </c>
      <c r="B431" s="103" t="s">
        <v>307</v>
      </c>
      <c r="C431" s="98">
        <f>SUBTOTAL(9,C432:C434)</f>
        <v>0</v>
      </c>
      <c r="D431" s="98">
        <f>SUBTOTAL(9,D432:D434)</f>
        <v>536617</v>
      </c>
      <c r="E431" s="98">
        <f>SUBTOTAL(9,E432:E434)</f>
        <v>0</v>
      </c>
      <c r="F431" s="98">
        <f>G431-D431</f>
        <v>-536617</v>
      </c>
      <c r="G431" s="98">
        <f>SUBTOTAL(9,G432:G434)</f>
        <v>0</v>
      </c>
      <c r="H431" s="102" t="str">
        <f>IF(C431&lt;&gt;0,E431/C431,"-")</f>
        <v>-</v>
      </c>
      <c r="I431" s="102">
        <f>IF(D431&lt;&gt;0,E431/D431,"-")</f>
        <v>0</v>
      </c>
      <c r="J431" s="98">
        <f>SUBTOTAL(9,J432:J434)</f>
        <v>0</v>
      </c>
      <c r="K431" s="98">
        <f>SUBTOTAL(9,K432:K434)</f>
        <v>0</v>
      </c>
      <c r="L431" s="98">
        <f>SUBTOTAL(9,L432:L434)</f>
        <v>0</v>
      </c>
    </row>
    <row r="432" spans="1:12" ht="30" hidden="1" customHeight="1" x14ac:dyDescent="0.25">
      <c r="A432" s="70"/>
      <c r="B432" s="70"/>
      <c r="C432" s="71"/>
      <c r="D432" s="104"/>
      <c r="E432" s="104"/>
      <c r="F432" s="104"/>
      <c r="G432" s="78"/>
      <c r="H432" s="79"/>
      <c r="I432" s="79"/>
      <c r="J432" s="78"/>
      <c r="K432" s="78"/>
      <c r="L432" s="78"/>
    </row>
    <row r="433" spans="1:12" ht="15" customHeight="1" x14ac:dyDescent="0.25">
      <c r="A433" s="105" t="s">
        <v>312</v>
      </c>
      <c r="B433" s="105" t="s">
        <v>163</v>
      </c>
      <c r="C433" s="106">
        <v>0</v>
      </c>
      <c r="D433" s="106">
        <v>536617</v>
      </c>
      <c r="E433" s="106">
        <v>0</v>
      </c>
      <c r="F433" s="106">
        <f>G433-D433</f>
        <v>-536617</v>
      </c>
      <c r="G433" s="106"/>
      <c r="H433" s="107" t="str">
        <f>IF(C433&lt;&gt;0,0/C433,"-")</f>
        <v>-</v>
      </c>
      <c r="I433" s="107">
        <f>IF(D433&lt;&gt;0,E433/D433,"-")</f>
        <v>0</v>
      </c>
      <c r="J433" s="106">
        <v>0</v>
      </c>
      <c r="K433" s="108">
        <v>0</v>
      </c>
      <c r="L433" s="108">
        <v>0</v>
      </c>
    </row>
    <row r="434" spans="1:12" hidden="1" x14ac:dyDescent="0.25">
      <c r="A434" s="70"/>
      <c r="B434" s="70"/>
      <c r="C434" s="71"/>
      <c r="D434" s="106"/>
      <c r="E434" s="106"/>
      <c r="F434" s="106"/>
      <c r="G434" s="106"/>
      <c r="H434" s="107"/>
      <c r="I434" s="107"/>
      <c r="J434" s="106"/>
      <c r="K434" s="106"/>
      <c r="L434" s="106"/>
    </row>
    <row r="435" spans="1:12" hidden="1" x14ac:dyDescent="0.25">
      <c r="A435" s="70"/>
      <c r="B435" s="70"/>
      <c r="C435" s="71"/>
      <c r="D435" s="71"/>
      <c r="E435" s="71"/>
      <c r="F435" s="71"/>
      <c r="G435" s="78"/>
      <c r="H435" s="79"/>
      <c r="I435" s="79"/>
      <c r="J435" s="78"/>
      <c r="K435" s="78"/>
      <c r="L435" s="78"/>
    </row>
    <row r="436" spans="1:12" ht="20.100000000000001" hidden="1" customHeight="1" x14ac:dyDescent="0.25">
      <c r="A436" s="70"/>
      <c r="B436" s="70"/>
      <c r="C436" s="71"/>
      <c r="D436" s="71"/>
      <c r="E436" s="71"/>
      <c r="F436" s="71"/>
      <c r="G436" s="78"/>
      <c r="H436" s="79"/>
      <c r="I436" s="79"/>
      <c r="J436" s="78"/>
      <c r="K436" s="78"/>
      <c r="L436" s="78"/>
    </row>
    <row r="437" spans="1:12" ht="18" customHeight="1" x14ac:dyDescent="0.25">
      <c r="A437" s="95" t="s">
        <v>381</v>
      </c>
      <c r="B437" s="95" t="s">
        <v>382</v>
      </c>
      <c r="C437" s="96">
        <f>SUBTOTAL(9,C438:C460)</f>
        <v>76872.149999999994</v>
      </c>
      <c r="D437" s="96">
        <f>SUBTOTAL(9,D438:D460)</f>
        <v>64030869</v>
      </c>
      <c r="E437" s="96">
        <f>SUBTOTAL(9,E438:E460)</f>
        <v>0</v>
      </c>
      <c r="F437" s="96">
        <f>G437-D437</f>
        <v>-64030869</v>
      </c>
      <c r="G437" s="96">
        <f>SUBTOTAL(9,G438:G460)</f>
        <v>0</v>
      </c>
      <c r="H437" s="97">
        <f>IF(C437&lt;&gt;0,E437/C437,"-")</f>
        <v>0</v>
      </c>
      <c r="I437" s="97">
        <f>IF(D437&lt;&gt;0,E437/D437,"-")</f>
        <v>0</v>
      </c>
      <c r="J437" s="96">
        <f>SUBTOTAL(9,J438:J460)</f>
        <v>0</v>
      </c>
      <c r="K437" s="96">
        <f>SUBTOTAL(9,K438:K460)</f>
        <v>0</v>
      </c>
      <c r="L437" s="96">
        <f>SUBTOTAL(9,L438:L460)</f>
        <v>0</v>
      </c>
    </row>
    <row r="438" spans="1:12" ht="30" hidden="1" customHeight="1" x14ac:dyDescent="0.25">
      <c r="A438" s="70"/>
      <c r="B438" s="70"/>
      <c r="C438" s="71"/>
      <c r="D438" s="98"/>
      <c r="E438" s="98"/>
      <c r="F438" s="98"/>
      <c r="G438" s="78"/>
      <c r="H438" s="79"/>
      <c r="I438" s="79"/>
      <c r="J438" s="78"/>
      <c r="K438" s="78"/>
      <c r="L438" s="78"/>
    </row>
    <row r="439" spans="1:12" ht="18" customHeight="1" x14ac:dyDescent="0.25">
      <c r="A439" s="99" t="s">
        <v>13</v>
      </c>
      <c r="B439" s="99" t="s">
        <v>20</v>
      </c>
      <c r="C439" s="100">
        <f>SUBTOTAL(9,C440:C448)</f>
        <v>76872.149999999994</v>
      </c>
      <c r="D439" s="100">
        <f>SUBTOTAL(9,D440:D448)</f>
        <v>2732129</v>
      </c>
      <c r="E439" s="100">
        <f>SUBTOTAL(9,E440:E448)</f>
        <v>0</v>
      </c>
      <c r="F439" s="100">
        <f>G439-D439</f>
        <v>-2732129</v>
      </c>
      <c r="G439" s="100">
        <f>SUBTOTAL(9,G440:G448)</f>
        <v>0</v>
      </c>
      <c r="H439" s="101">
        <f>IF(C439&lt;&gt;0,E439/C439,"-")</f>
        <v>0</v>
      </c>
      <c r="I439" s="101">
        <f>IF(D439&lt;&gt;0,E439/D439,"-")</f>
        <v>0</v>
      </c>
      <c r="J439" s="100">
        <f>SUBTOTAL(9,J440:J448)</f>
        <v>0</v>
      </c>
      <c r="K439" s="100">
        <f>SUBTOTAL(9,K440:K448)</f>
        <v>0</v>
      </c>
      <c r="L439" s="100">
        <f>SUBTOTAL(9,L440:L448)</f>
        <v>0</v>
      </c>
    </row>
    <row r="440" spans="1:12" ht="22.5" hidden="1" customHeight="1" x14ac:dyDescent="0.25">
      <c r="A440" s="70"/>
      <c r="B440" s="70"/>
      <c r="C440" s="71"/>
      <c r="D440" s="98"/>
      <c r="E440" s="98"/>
      <c r="F440" s="98"/>
      <c r="G440" s="98"/>
      <c r="H440" s="102"/>
      <c r="I440" s="102"/>
      <c r="J440" s="98"/>
      <c r="K440" s="98"/>
      <c r="L440" s="98"/>
    </row>
    <row r="441" spans="1:12" ht="18" customHeight="1" x14ac:dyDescent="0.25">
      <c r="A441" s="103" t="s">
        <v>202</v>
      </c>
      <c r="B441" s="103" t="s">
        <v>203</v>
      </c>
      <c r="C441" s="98">
        <f>SUBTOTAL(9,C442:C447)</f>
        <v>76872.149999999994</v>
      </c>
      <c r="D441" s="98">
        <f>SUBTOTAL(9,D442:D447)</f>
        <v>2732129</v>
      </c>
      <c r="E441" s="98">
        <f>SUBTOTAL(9,E442:E447)</f>
        <v>0</v>
      </c>
      <c r="F441" s="98">
        <f>G441-D441</f>
        <v>-2732129</v>
      </c>
      <c r="G441" s="98">
        <f>SUBTOTAL(9,G442:G447)</f>
        <v>0</v>
      </c>
      <c r="H441" s="102">
        <f>IF(C441&lt;&gt;0,E441/C441,"-")</f>
        <v>0</v>
      </c>
      <c r="I441" s="102">
        <f>IF(D441&lt;&gt;0,E441/D441,"-")</f>
        <v>0</v>
      </c>
      <c r="J441" s="98">
        <f>SUBTOTAL(9,J442:J447)</f>
        <v>0</v>
      </c>
      <c r="K441" s="98">
        <f>SUBTOTAL(9,K442:K447)</f>
        <v>0</v>
      </c>
      <c r="L441" s="98">
        <f>SUBTOTAL(9,L442:L447)</f>
        <v>0</v>
      </c>
    </row>
    <row r="442" spans="1:12" ht="30" hidden="1" customHeight="1" x14ac:dyDescent="0.25">
      <c r="A442" s="70"/>
      <c r="B442" s="70"/>
      <c r="C442" s="71"/>
      <c r="D442" s="104"/>
      <c r="E442" s="104"/>
      <c r="F442" s="104"/>
      <c r="G442" s="78"/>
      <c r="H442" s="79"/>
      <c r="I442" s="79"/>
      <c r="J442" s="78"/>
      <c r="K442" s="78"/>
      <c r="L442" s="78"/>
    </row>
    <row r="443" spans="1:12" ht="15" customHeight="1" x14ac:dyDescent="0.25">
      <c r="A443" s="105" t="s">
        <v>208</v>
      </c>
      <c r="B443" s="105" t="s">
        <v>209</v>
      </c>
      <c r="C443" s="106">
        <v>12533.4</v>
      </c>
      <c r="D443" s="106">
        <v>80910</v>
      </c>
      <c r="E443" s="106">
        <v>0</v>
      </c>
      <c r="F443" s="106">
        <f>G443-D443</f>
        <v>-80910</v>
      </c>
      <c r="G443" s="106"/>
      <c r="H443" s="107">
        <f>IF(C443&lt;&gt;0,0/C443,"-")</f>
        <v>0</v>
      </c>
      <c r="I443" s="107">
        <f>IF(D443&lt;&gt;0,E443/D443,"-")</f>
        <v>0</v>
      </c>
      <c r="J443" s="106">
        <v>0</v>
      </c>
      <c r="K443" s="108">
        <v>0</v>
      </c>
      <c r="L443" s="108">
        <v>0</v>
      </c>
    </row>
    <row r="444" spans="1:12" ht="15" customHeight="1" x14ac:dyDescent="0.25">
      <c r="A444" s="105" t="s">
        <v>212</v>
      </c>
      <c r="B444" s="105" t="s">
        <v>213</v>
      </c>
      <c r="C444" s="106">
        <v>0</v>
      </c>
      <c r="D444" s="106">
        <v>682410</v>
      </c>
      <c r="E444" s="106">
        <v>0</v>
      </c>
      <c r="F444" s="106">
        <f>G444-D444</f>
        <v>-682410</v>
      </c>
      <c r="G444" s="106"/>
      <c r="H444" s="107" t="str">
        <f>IF(C444&lt;&gt;0,0/C444,"-")</f>
        <v>-</v>
      </c>
      <c r="I444" s="107">
        <f>IF(D444&lt;&gt;0,E444/D444,"-")</f>
        <v>0</v>
      </c>
      <c r="J444" s="106">
        <v>0</v>
      </c>
      <c r="K444" s="108">
        <v>0</v>
      </c>
      <c r="L444" s="108">
        <v>0</v>
      </c>
    </row>
    <row r="445" spans="1:12" ht="15" customHeight="1" x14ac:dyDescent="0.25">
      <c r="A445" s="105" t="s">
        <v>216</v>
      </c>
      <c r="B445" s="105" t="s">
        <v>217</v>
      </c>
      <c r="C445" s="106">
        <v>64338.75</v>
      </c>
      <c r="D445" s="106">
        <v>1833959</v>
      </c>
      <c r="E445" s="106">
        <v>0</v>
      </c>
      <c r="F445" s="106">
        <f>G445-D445</f>
        <v>-1833959</v>
      </c>
      <c r="G445" s="106"/>
      <c r="H445" s="107">
        <f>IF(C445&lt;&gt;0,0/C445,"-")</f>
        <v>0</v>
      </c>
      <c r="I445" s="107">
        <f>IF(D445&lt;&gt;0,E445/D445,"-")</f>
        <v>0</v>
      </c>
      <c r="J445" s="106">
        <v>0</v>
      </c>
      <c r="K445" s="108">
        <v>0</v>
      </c>
      <c r="L445" s="108">
        <v>0</v>
      </c>
    </row>
    <row r="446" spans="1:12" ht="15" customHeight="1" x14ac:dyDescent="0.25">
      <c r="A446" s="105" t="s">
        <v>220</v>
      </c>
      <c r="B446" s="105" t="s">
        <v>221</v>
      </c>
      <c r="C446" s="106">
        <v>0</v>
      </c>
      <c r="D446" s="106">
        <v>134850</v>
      </c>
      <c r="E446" s="106">
        <v>0</v>
      </c>
      <c r="F446" s="106">
        <f>G446-D446</f>
        <v>-134850</v>
      </c>
      <c r="G446" s="106"/>
      <c r="H446" s="107" t="str">
        <f>IF(C446&lt;&gt;0,0/C446,"-")</f>
        <v>-</v>
      </c>
      <c r="I446" s="107">
        <f>IF(D446&lt;&gt;0,E446/D446,"-")</f>
        <v>0</v>
      </c>
      <c r="J446" s="106">
        <v>0</v>
      </c>
      <c r="K446" s="108">
        <v>0</v>
      </c>
      <c r="L446" s="108">
        <v>0</v>
      </c>
    </row>
    <row r="447" spans="1:12" hidden="1" x14ac:dyDescent="0.25">
      <c r="A447" s="70"/>
      <c r="B447" s="70"/>
      <c r="C447" s="71"/>
      <c r="D447" s="106"/>
      <c r="E447" s="106"/>
      <c r="F447" s="106"/>
      <c r="G447" s="106"/>
      <c r="H447" s="107"/>
      <c r="I447" s="107"/>
      <c r="J447" s="106"/>
      <c r="K447" s="106"/>
      <c r="L447" s="106"/>
    </row>
    <row r="448" spans="1:12" hidden="1" x14ac:dyDescent="0.25">
      <c r="A448" s="70"/>
      <c r="B448" s="70"/>
      <c r="C448" s="71"/>
      <c r="D448" s="71"/>
      <c r="E448" s="71"/>
      <c r="F448" s="71"/>
      <c r="G448" s="78"/>
      <c r="H448" s="79"/>
      <c r="I448" s="79"/>
      <c r="J448" s="78"/>
      <c r="K448" s="78"/>
      <c r="L448" s="78"/>
    </row>
    <row r="449" spans="1:12" ht="18" customHeight="1" x14ac:dyDescent="0.25">
      <c r="A449" s="99" t="s">
        <v>14</v>
      </c>
      <c r="B449" s="99" t="s">
        <v>21</v>
      </c>
      <c r="C449" s="100">
        <f>SUBTOTAL(9,C450:C459)</f>
        <v>0</v>
      </c>
      <c r="D449" s="100">
        <f>SUBTOTAL(9,D450:D459)</f>
        <v>61298740</v>
      </c>
      <c r="E449" s="100">
        <f>SUBTOTAL(9,E450:E459)</f>
        <v>0</v>
      </c>
      <c r="F449" s="100">
        <f>G449-D449</f>
        <v>-61298740</v>
      </c>
      <c r="G449" s="100">
        <f>SUBTOTAL(9,G450:G459)</f>
        <v>0</v>
      </c>
      <c r="H449" s="101" t="str">
        <f>IF(C449&lt;&gt;0,E449/C449,"-")</f>
        <v>-</v>
      </c>
      <c r="I449" s="101">
        <f>IF(D449&lt;&gt;0,E449/D449,"-")</f>
        <v>0</v>
      </c>
      <c r="J449" s="100">
        <f>SUBTOTAL(9,J450:J459)</f>
        <v>0</v>
      </c>
      <c r="K449" s="100">
        <f>SUBTOTAL(9,K450:K459)</f>
        <v>0</v>
      </c>
      <c r="L449" s="100">
        <f>SUBTOTAL(9,L450:L459)</f>
        <v>0</v>
      </c>
    </row>
    <row r="450" spans="1:12" ht="22.5" hidden="1" customHeight="1" x14ac:dyDescent="0.25">
      <c r="A450" s="70"/>
      <c r="B450" s="70"/>
      <c r="C450" s="71"/>
      <c r="D450" s="98"/>
      <c r="E450" s="98"/>
      <c r="F450" s="98"/>
      <c r="G450" s="98"/>
      <c r="H450" s="102"/>
      <c r="I450" s="102"/>
      <c r="J450" s="98"/>
      <c r="K450" s="98"/>
      <c r="L450" s="98"/>
    </row>
    <row r="451" spans="1:12" ht="18" customHeight="1" x14ac:dyDescent="0.25">
      <c r="A451" s="103" t="s">
        <v>301</v>
      </c>
      <c r="B451" s="103" t="s">
        <v>302</v>
      </c>
      <c r="C451" s="98">
        <f>SUBTOTAL(9,C452:C454)</f>
        <v>0</v>
      </c>
      <c r="D451" s="98">
        <f>SUBTOTAL(9,D452:D454)</f>
        <v>59966995</v>
      </c>
      <c r="E451" s="98">
        <f>SUBTOTAL(9,E452:E454)</f>
        <v>0</v>
      </c>
      <c r="F451" s="98">
        <f>G451-D451</f>
        <v>-59966995</v>
      </c>
      <c r="G451" s="98">
        <f>SUBTOTAL(9,G452:G454)</f>
        <v>0</v>
      </c>
      <c r="H451" s="102" t="str">
        <f>IF(C451&lt;&gt;0,E451/C451,"-")</f>
        <v>-</v>
      </c>
      <c r="I451" s="102">
        <f>IF(D451&lt;&gt;0,E451/D451,"-")</f>
        <v>0</v>
      </c>
      <c r="J451" s="98">
        <f>SUBTOTAL(9,J452:J454)</f>
        <v>0</v>
      </c>
      <c r="K451" s="98">
        <f>SUBTOTAL(9,K452:K454)</f>
        <v>0</v>
      </c>
      <c r="L451" s="98">
        <f>SUBTOTAL(9,L452:L454)</f>
        <v>0</v>
      </c>
    </row>
    <row r="452" spans="1:12" ht="30" hidden="1" customHeight="1" x14ac:dyDescent="0.25">
      <c r="A452" s="70"/>
      <c r="B452" s="70"/>
      <c r="C452" s="71"/>
      <c r="D452" s="104"/>
      <c r="E452" s="104"/>
      <c r="F452" s="104"/>
      <c r="G452" s="78"/>
      <c r="H452" s="79"/>
      <c r="I452" s="79"/>
      <c r="J452" s="78"/>
      <c r="K452" s="78"/>
      <c r="L452" s="78"/>
    </row>
    <row r="453" spans="1:12" ht="15" customHeight="1" x14ac:dyDescent="0.25">
      <c r="A453" s="105" t="s">
        <v>305</v>
      </c>
      <c r="B453" s="105" t="s">
        <v>159</v>
      </c>
      <c r="C453" s="106">
        <v>0</v>
      </c>
      <c r="D453" s="106">
        <v>59966995</v>
      </c>
      <c r="E453" s="106">
        <v>0</v>
      </c>
      <c r="F453" s="106">
        <f>G453-D453</f>
        <v>-59966995</v>
      </c>
      <c r="G453" s="106"/>
      <c r="H453" s="107" t="str">
        <f>IF(C453&lt;&gt;0,0/C453,"-")</f>
        <v>-</v>
      </c>
      <c r="I453" s="107">
        <f>IF(D453&lt;&gt;0,E453/D453,"-")</f>
        <v>0</v>
      </c>
      <c r="J453" s="106">
        <v>0</v>
      </c>
      <c r="K453" s="108">
        <v>0</v>
      </c>
      <c r="L453" s="108">
        <v>0</v>
      </c>
    </row>
    <row r="454" spans="1:12" hidden="1" x14ac:dyDescent="0.25">
      <c r="A454" s="70"/>
      <c r="B454" s="70"/>
      <c r="C454" s="71"/>
      <c r="D454" s="106"/>
      <c r="E454" s="106"/>
      <c r="F454" s="106"/>
      <c r="G454" s="106"/>
      <c r="H454" s="107"/>
      <c r="I454" s="107"/>
      <c r="J454" s="106"/>
      <c r="K454" s="106"/>
      <c r="L454" s="106"/>
    </row>
    <row r="455" spans="1:12" ht="18" customHeight="1" x14ac:dyDescent="0.25">
      <c r="A455" s="103" t="s">
        <v>306</v>
      </c>
      <c r="B455" s="103" t="s">
        <v>307</v>
      </c>
      <c r="C455" s="98">
        <f>SUBTOTAL(9,C456:C458)</f>
        <v>0</v>
      </c>
      <c r="D455" s="98">
        <f>SUBTOTAL(9,D456:D458)</f>
        <v>1331745</v>
      </c>
      <c r="E455" s="98">
        <f>SUBTOTAL(9,E456:E458)</f>
        <v>0</v>
      </c>
      <c r="F455" s="98">
        <f>G455-D455</f>
        <v>-1331745</v>
      </c>
      <c r="G455" s="98">
        <f>SUBTOTAL(9,G456:G458)</f>
        <v>0</v>
      </c>
      <c r="H455" s="102" t="str">
        <f>IF(C455&lt;&gt;0,E455/C455,"-")</f>
        <v>-</v>
      </c>
      <c r="I455" s="102">
        <f>IF(D455&lt;&gt;0,E455/D455,"-")</f>
        <v>0</v>
      </c>
      <c r="J455" s="98">
        <f>SUBTOTAL(9,J456:J458)</f>
        <v>0</v>
      </c>
      <c r="K455" s="98">
        <f>SUBTOTAL(9,K456:K458)</f>
        <v>0</v>
      </c>
      <c r="L455" s="98">
        <f>SUBTOTAL(9,L456:L458)</f>
        <v>0</v>
      </c>
    </row>
    <row r="456" spans="1:12" ht="30" hidden="1" customHeight="1" x14ac:dyDescent="0.25">
      <c r="A456" s="70"/>
      <c r="B456" s="70"/>
      <c r="C456" s="71"/>
      <c r="D456" s="104"/>
      <c r="E456" s="104"/>
      <c r="F456" s="104"/>
      <c r="G456" s="78"/>
      <c r="H456" s="79"/>
      <c r="I456" s="79"/>
      <c r="J456" s="78"/>
      <c r="K456" s="78"/>
      <c r="L456" s="78"/>
    </row>
    <row r="457" spans="1:12" ht="15" customHeight="1" x14ac:dyDescent="0.25">
      <c r="A457" s="105" t="s">
        <v>312</v>
      </c>
      <c r="B457" s="105" t="s">
        <v>163</v>
      </c>
      <c r="C457" s="106">
        <v>0</v>
      </c>
      <c r="D457" s="106">
        <v>1331745</v>
      </c>
      <c r="E457" s="106">
        <v>0</v>
      </c>
      <c r="F457" s="106">
        <f>G457-D457</f>
        <v>-1331745</v>
      </c>
      <c r="G457" s="106"/>
      <c r="H457" s="107" t="str">
        <f>IF(C457&lt;&gt;0,0/C457,"-")</f>
        <v>-</v>
      </c>
      <c r="I457" s="107">
        <f>IF(D457&lt;&gt;0,E457/D457,"-")</f>
        <v>0</v>
      </c>
      <c r="J457" s="106">
        <v>0</v>
      </c>
      <c r="K457" s="108">
        <v>0</v>
      </c>
      <c r="L457" s="108">
        <v>0</v>
      </c>
    </row>
    <row r="458" spans="1:12" hidden="1" x14ac:dyDescent="0.25">
      <c r="A458" s="70"/>
      <c r="B458" s="70"/>
      <c r="C458" s="71"/>
      <c r="D458" s="106"/>
      <c r="E458" s="106"/>
      <c r="F458" s="106"/>
      <c r="G458" s="106"/>
      <c r="H458" s="107"/>
      <c r="I458" s="107"/>
      <c r="J458" s="106"/>
      <c r="K458" s="106"/>
      <c r="L458" s="106"/>
    </row>
    <row r="459" spans="1:12" hidden="1" x14ac:dyDescent="0.25">
      <c r="A459" s="70"/>
      <c r="B459" s="70"/>
      <c r="C459" s="71"/>
      <c r="D459" s="71"/>
      <c r="E459" s="71"/>
      <c r="F459" s="71"/>
      <c r="G459" s="78"/>
      <c r="H459" s="79"/>
      <c r="I459" s="79"/>
      <c r="J459" s="78"/>
      <c r="K459" s="78"/>
      <c r="L459" s="78"/>
    </row>
    <row r="460" spans="1:12" ht="20.100000000000001" hidden="1" customHeight="1" x14ac:dyDescent="0.25">
      <c r="A460" s="70"/>
      <c r="B460" s="70"/>
      <c r="C460" s="71"/>
      <c r="D460" s="71"/>
      <c r="E460" s="71"/>
      <c r="F460" s="71"/>
      <c r="G460" s="78"/>
      <c r="H460" s="79"/>
      <c r="I460" s="79"/>
      <c r="J460" s="78"/>
      <c r="K460" s="78"/>
      <c r="L460" s="78"/>
    </row>
    <row r="461" spans="1:12" ht="18" customHeight="1" x14ac:dyDescent="0.25">
      <c r="A461" s="95" t="s">
        <v>385</v>
      </c>
      <c r="B461" s="95" t="s">
        <v>386</v>
      </c>
      <c r="C461" s="96">
        <f>SUBTOTAL(9,C462:C484)</f>
        <v>0</v>
      </c>
      <c r="D461" s="96">
        <f>SUBTOTAL(9,D462:D484)</f>
        <v>2122143</v>
      </c>
      <c r="E461" s="96">
        <f>SUBTOTAL(9,E462:E484)</f>
        <v>0</v>
      </c>
      <c r="F461" s="96">
        <f>G461-D461</f>
        <v>-2122143</v>
      </c>
      <c r="G461" s="96">
        <f>SUBTOTAL(9,G462:G484)</f>
        <v>0</v>
      </c>
      <c r="H461" s="97" t="str">
        <f>IF(C461&lt;&gt;0,E461/C461,"-")</f>
        <v>-</v>
      </c>
      <c r="I461" s="97">
        <f>IF(D461&lt;&gt;0,E461/D461,"-")</f>
        <v>0</v>
      </c>
      <c r="J461" s="96">
        <f>SUBTOTAL(9,J462:J484)</f>
        <v>0</v>
      </c>
      <c r="K461" s="96">
        <f>SUBTOTAL(9,K462:K484)</f>
        <v>0</v>
      </c>
      <c r="L461" s="96">
        <f>SUBTOTAL(9,L462:L484)</f>
        <v>0</v>
      </c>
    </row>
    <row r="462" spans="1:12" ht="30" hidden="1" customHeight="1" x14ac:dyDescent="0.25">
      <c r="A462" s="70"/>
      <c r="B462" s="70"/>
      <c r="C462" s="71"/>
      <c r="D462" s="98"/>
      <c r="E462" s="98"/>
      <c r="F462" s="98"/>
      <c r="G462" s="78"/>
      <c r="H462" s="79"/>
      <c r="I462" s="79"/>
      <c r="J462" s="78"/>
      <c r="K462" s="78"/>
      <c r="L462" s="78"/>
    </row>
    <row r="463" spans="1:12" ht="18" customHeight="1" x14ac:dyDescent="0.25">
      <c r="A463" s="99" t="s">
        <v>13</v>
      </c>
      <c r="B463" s="99" t="s">
        <v>20</v>
      </c>
      <c r="C463" s="100">
        <f>SUBTOTAL(9,C464:C472)</f>
        <v>0</v>
      </c>
      <c r="D463" s="100">
        <f>SUBTOTAL(9,D464:D472)</f>
        <v>90550</v>
      </c>
      <c r="E463" s="100">
        <f>SUBTOTAL(9,E464:E472)</f>
        <v>0</v>
      </c>
      <c r="F463" s="100">
        <f>G463-D463</f>
        <v>-90550</v>
      </c>
      <c r="G463" s="100">
        <f>SUBTOTAL(9,G464:G472)</f>
        <v>0</v>
      </c>
      <c r="H463" s="101" t="str">
        <f>IF(C463&lt;&gt;0,E463/C463,"-")</f>
        <v>-</v>
      </c>
      <c r="I463" s="101">
        <f>IF(D463&lt;&gt;0,E463/D463,"-")</f>
        <v>0</v>
      </c>
      <c r="J463" s="100">
        <f>SUBTOTAL(9,J464:J472)</f>
        <v>0</v>
      </c>
      <c r="K463" s="100">
        <f>SUBTOTAL(9,K464:K472)</f>
        <v>0</v>
      </c>
      <c r="L463" s="100">
        <f>SUBTOTAL(9,L464:L472)</f>
        <v>0</v>
      </c>
    </row>
    <row r="464" spans="1:12" ht="22.5" hidden="1" customHeight="1" x14ac:dyDescent="0.25">
      <c r="A464" s="70"/>
      <c r="B464" s="70"/>
      <c r="C464" s="71"/>
      <c r="D464" s="98"/>
      <c r="E464" s="98"/>
      <c r="F464" s="98"/>
      <c r="G464" s="98"/>
      <c r="H464" s="102"/>
      <c r="I464" s="102"/>
      <c r="J464" s="98"/>
      <c r="K464" s="98"/>
      <c r="L464" s="98"/>
    </row>
    <row r="465" spans="1:12" ht="18" customHeight="1" x14ac:dyDescent="0.25">
      <c r="A465" s="103" t="s">
        <v>202</v>
      </c>
      <c r="B465" s="103" t="s">
        <v>203</v>
      </c>
      <c r="C465" s="98">
        <f>SUBTOTAL(9,C466:C471)</f>
        <v>0</v>
      </c>
      <c r="D465" s="98">
        <f>SUBTOTAL(9,D466:D471)</f>
        <v>90550</v>
      </c>
      <c r="E465" s="98">
        <f>SUBTOTAL(9,E466:E471)</f>
        <v>0</v>
      </c>
      <c r="F465" s="98">
        <f>G465-D465</f>
        <v>-90550</v>
      </c>
      <c r="G465" s="98">
        <f>SUBTOTAL(9,G466:G471)</f>
        <v>0</v>
      </c>
      <c r="H465" s="102" t="str">
        <f>IF(C465&lt;&gt;0,E465/C465,"-")</f>
        <v>-</v>
      </c>
      <c r="I465" s="102">
        <f>IF(D465&lt;&gt;0,E465/D465,"-")</f>
        <v>0</v>
      </c>
      <c r="J465" s="98">
        <f>SUBTOTAL(9,J466:J471)</f>
        <v>0</v>
      </c>
      <c r="K465" s="98">
        <f>SUBTOTAL(9,K466:K471)</f>
        <v>0</v>
      </c>
      <c r="L465" s="98">
        <f>SUBTOTAL(9,L466:L471)</f>
        <v>0</v>
      </c>
    </row>
    <row r="466" spans="1:12" ht="30" hidden="1" customHeight="1" x14ac:dyDescent="0.25">
      <c r="A466" s="70"/>
      <c r="B466" s="70"/>
      <c r="C466" s="71"/>
      <c r="D466" s="104"/>
      <c r="E466" s="104"/>
      <c r="F466" s="104"/>
      <c r="G466" s="78"/>
      <c r="H466" s="79"/>
      <c r="I466" s="79"/>
      <c r="J466" s="78"/>
      <c r="K466" s="78"/>
      <c r="L466" s="78"/>
    </row>
    <row r="467" spans="1:12" ht="15" customHeight="1" x14ac:dyDescent="0.25">
      <c r="A467" s="105" t="s">
        <v>208</v>
      </c>
      <c r="B467" s="105" t="s">
        <v>209</v>
      </c>
      <c r="C467" s="106">
        <v>0</v>
      </c>
      <c r="D467" s="106">
        <v>2682</v>
      </c>
      <c r="E467" s="106">
        <v>0</v>
      </c>
      <c r="F467" s="106">
        <f>G467-D467</f>
        <v>-2682</v>
      </c>
      <c r="G467" s="106"/>
      <c r="H467" s="107" t="str">
        <f>IF(C467&lt;&gt;0,0/C467,"-")</f>
        <v>-</v>
      </c>
      <c r="I467" s="107">
        <f>IF(D467&lt;&gt;0,E467/D467,"-")</f>
        <v>0</v>
      </c>
      <c r="J467" s="106">
        <v>0</v>
      </c>
      <c r="K467" s="108">
        <v>0</v>
      </c>
      <c r="L467" s="108">
        <v>0</v>
      </c>
    </row>
    <row r="468" spans="1:12" ht="15" customHeight="1" x14ac:dyDescent="0.25">
      <c r="A468" s="105" t="s">
        <v>212</v>
      </c>
      <c r="B468" s="105" t="s">
        <v>213</v>
      </c>
      <c r="C468" s="106">
        <v>0</v>
      </c>
      <c r="D468" s="106">
        <v>22617</v>
      </c>
      <c r="E468" s="106">
        <v>0</v>
      </c>
      <c r="F468" s="106">
        <f>G468-D468</f>
        <v>-22617</v>
      </c>
      <c r="G468" s="106"/>
      <c r="H468" s="107" t="str">
        <f>IF(C468&lt;&gt;0,0/C468,"-")</f>
        <v>-</v>
      </c>
      <c r="I468" s="107">
        <f>IF(D468&lt;&gt;0,E468/D468,"-")</f>
        <v>0</v>
      </c>
      <c r="J468" s="106">
        <v>0</v>
      </c>
      <c r="K468" s="108">
        <v>0</v>
      </c>
      <c r="L468" s="108">
        <v>0</v>
      </c>
    </row>
    <row r="469" spans="1:12" ht="15" customHeight="1" x14ac:dyDescent="0.25">
      <c r="A469" s="105" t="s">
        <v>216</v>
      </c>
      <c r="B469" s="105" t="s">
        <v>217</v>
      </c>
      <c r="C469" s="106">
        <v>0</v>
      </c>
      <c r="D469" s="106">
        <v>60782</v>
      </c>
      <c r="E469" s="106">
        <v>0</v>
      </c>
      <c r="F469" s="106">
        <f>G469-D469</f>
        <v>-60782</v>
      </c>
      <c r="G469" s="106"/>
      <c r="H469" s="107" t="str">
        <f>IF(C469&lt;&gt;0,0/C469,"-")</f>
        <v>-</v>
      </c>
      <c r="I469" s="107">
        <f>IF(D469&lt;&gt;0,E469/D469,"-")</f>
        <v>0</v>
      </c>
      <c r="J469" s="106">
        <v>0</v>
      </c>
      <c r="K469" s="108">
        <v>0</v>
      </c>
      <c r="L469" s="108">
        <v>0</v>
      </c>
    </row>
    <row r="470" spans="1:12" ht="15" customHeight="1" x14ac:dyDescent="0.25">
      <c r="A470" s="105" t="s">
        <v>220</v>
      </c>
      <c r="B470" s="105" t="s">
        <v>221</v>
      </c>
      <c r="C470" s="106">
        <v>0</v>
      </c>
      <c r="D470" s="106">
        <v>4469</v>
      </c>
      <c r="E470" s="106">
        <v>0</v>
      </c>
      <c r="F470" s="106">
        <f>G470-D470</f>
        <v>-4469</v>
      </c>
      <c r="G470" s="106"/>
      <c r="H470" s="107" t="str">
        <f>IF(C470&lt;&gt;0,0/C470,"-")</f>
        <v>-</v>
      </c>
      <c r="I470" s="107">
        <f>IF(D470&lt;&gt;0,E470/D470,"-")</f>
        <v>0</v>
      </c>
      <c r="J470" s="106">
        <v>0</v>
      </c>
      <c r="K470" s="108">
        <v>0</v>
      </c>
      <c r="L470" s="108">
        <v>0</v>
      </c>
    </row>
    <row r="471" spans="1:12" hidden="1" x14ac:dyDescent="0.25">
      <c r="A471" s="70"/>
      <c r="B471" s="70"/>
      <c r="C471" s="71"/>
      <c r="D471" s="106"/>
      <c r="E471" s="106"/>
      <c r="F471" s="106"/>
      <c r="G471" s="106"/>
      <c r="H471" s="107"/>
      <c r="I471" s="107"/>
      <c r="J471" s="106"/>
      <c r="K471" s="106"/>
      <c r="L471" s="106"/>
    </row>
    <row r="472" spans="1:12" hidden="1" x14ac:dyDescent="0.25">
      <c r="A472" s="70"/>
      <c r="B472" s="70"/>
      <c r="C472" s="71"/>
      <c r="D472" s="71"/>
      <c r="E472" s="71"/>
      <c r="F472" s="71"/>
      <c r="G472" s="78"/>
      <c r="H472" s="79"/>
      <c r="I472" s="79"/>
      <c r="J472" s="78"/>
      <c r="K472" s="78"/>
      <c r="L472" s="78"/>
    </row>
    <row r="473" spans="1:12" ht="18" customHeight="1" x14ac:dyDescent="0.25">
      <c r="A473" s="99" t="s">
        <v>14</v>
      </c>
      <c r="B473" s="99" t="s">
        <v>21</v>
      </c>
      <c r="C473" s="100">
        <f>SUBTOTAL(9,C474:C483)</f>
        <v>0</v>
      </c>
      <c r="D473" s="100">
        <f>SUBTOTAL(9,D474:D483)</f>
        <v>2031593</v>
      </c>
      <c r="E473" s="100">
        <f>SUBTOTAL(9,E474:E483)</f>
        <v>0</v>
      </c>
      <c r="F473" s="100">
        <f>G473-D473</f>
        <v>-2031593</v>
      </c>
      <c r="G473" s="100">
        <f>SUBTOTAL(9,G474:G483)</f>
        <v>0</v>
      </c>
      <c r="H473" s="101" t="str">
        <f>IF(C473&lt;&gt;0,E473/C473,"-")</f>
        <v>-</v>
      </c>
      <c r="I473" s="101">
        <f>IF(D473&lt;&gt;0,E473/D473,"-")</f>
        <v>0</v>
      </c>
      <c r="J473" s="100">
        <f>SUBTOTAL(9,J474:J483)</f>
        <v>0</v>
      </c>
      <c r="K473" s="100">
        <f>SUBTOTAL(9,K474:K483)</f>
        <v>0</v>
      </c>
      <c r="L473" s="100">
        <f>SUBTOTAL(9,L474:L483)</f>
        <v>0</v>
      </c>
    </row>
    <row r="474" spans="1:12" ht="22.5" hidden="1" customHeight="1" x14ac:dyDescent="0.25">
      <c r="A474" s="70"/>
      <c r="B474" s="70"/>
      <c r="C474" s="71"/>
      <c r="D474" s="98"/>
      <c r="E474" s="98"/>
      <c r="F474" s="98"/>
      <c r="G474" s="98"/>
      <c r="H474" s="102"/>
      <c r="I474" s="102"/>
      <c r="J474" s="98"/>
      <c r="K474" s="98"/>
      <c r="L474" s="98"/>
    </row>
    <row r="475" spans="1:12" ht="18" customHeight="1" x14ac:dyDescent="0.25">
      <c r="A475" s="103" t="s">
        <v>301</v>
      </c>
      <c r="B475" s="103" t="s">
        <v>302</v>
      </c>
      <c r="C475" s="98">
        <f>SUBTOTAL(9,C476:C478)</f>
        <v>0</v>
      </c>
      <c r="D475" s="98">
        <f>SUBTOTAL(9,D476:D478)</f>
        <v>1987456</v>
      </c>
      <c r="E475" s="98">
        <f>SUBTOTAL(9,E476:E478)</f>
        <v>0</v>
      </c>
      <c r="F475" s="98">
        <f>G475-D475</f>
        <v>-1987456</v>
      </c>
      <c r="G475" s="98">
        <f>SUBTOTAL(9,G476:G478)</f>
        <v>0</v>
      </c>
      <c r="H475" s="102" t="str">
        <f>IF(C475&lt;&gt;0,E475/C475,"-")</f>
        <v>-</v>
      </c>
      <c r="I475" s="102">
        <f>IF(D475&lt;&gt;0,E475/D475,"-")</f>
        <v>0</v>
      </c>
      <c r="J475" s="98">
        <f>SUBTOTAL(9,J476:J478)</f>
        <v>0</v>
      </c>
      <c r="K475" s="98">
        <f>SUBTOTAL(9,K476:K478)</f>
        <v>0</v>
      </c>
      <c r="L475" s="98">
        <f>SUBTOTAL(9,L476:L478)</f>
        <v>0</v>
      </c>
    </row>
    <row r="476" spans="1:12" ht="30" hidden="1" customHeight="1" x14ac:dyDescent="0.25">
      <c r="A476" s="70"/>
      <c r="B476" s="70"/>
      <c r="C476" s="71"/>
      <c r="D476" s="104"/>
      <c r="E476" s="104"/>
      <c r="F476" s="104"/>
      <c r="G476" s="78"/>
      <c r="H476" s="79"/>
      <c r="I476" s="79"/>
      <c r="J476" s="78"/>
      <c r="K476" s="78"/>
      <c r="L476" s="78"/>
    </row>
    <row r="477" spans="1:12" ht="15" customHeight="1" x14ac:dyDescent="0.25">
      <c r="A477" s="105" t="s">
        <v>305</v>
      </c>
      <c r="B477" s="105" t="s">
        <v>159</v>
      </c>
      <c r="C477" s="106">
        <v>0</v>
      </c>
      <c r="D477" s="106">
        <v>1987456</v>
      </c>
      <c r="E477" s="106">
        <v>0</v>
      </c>
      <c r="F477" s="106">
        <f>G477-D477</f>
        <v>-1987456</v>
      </c>
      <c r="G477" s="106"/>
      <c r="H477" s="107" t="str">
        <f>IF(C477&lt;&gt;0,0/C477,"-")</f>
        <v>-</v>
      </c>
      <c r="I477" s="107">
        <f>IF(D477&lt;&gt;0,E477/D477,"-")</f>
        <v>0</v>
      </c>
      <c r="J477" s="106">
        <v>0</v>
      </c>
      <c r="K477" s="108">
        <v>0</v>
      </c>
      <c r="L477" s="108">
        <v>0</v>
      </c>
    </row>
    <row r="478" spans="1:12" hidden="1" x14ac:dyDescent="0.25">
      <c r="A478" s="70"/>
      <c r="B478" s="70"/>
      <c r="C478" s="71"/>
      <c r="D478" s="106"/>
      <c r="E478" s="106"/>
      <c r="F478" s="106"/>
      <c r="G478" s="106"/>
      <c r="H478" s="107"/>
      <c r="I478" s="107"/>
      <c r="J478" s="106"/>
      <c r="K478" s="106"/>
      <c r="L478" s="106"/>
    </row>
    <row r="479" spans="1:12" ht="18" customHeight="1" x14ac:dyDescent="0.25">
      <c r="A479" s="103" t="s">
        <v>306</v>
      </c>
      <c r="B479" s="103" t="s">
        <v>307</v>
      </c>
      <c r="C479" s="98">
        <f>SUBTOTAL(9,C480:C482)</f>
        <v>0</v>
      </c>
      <c r="D479" s="98">
        <f>SUBTOTAL(9,D480:D482)</f>
        <v>44137</v>
      </c>
      <c r="E479" s="98">
        <f>SUBTOTAL(9,E480:E482)</f>
        <v>0</v>
      </c>
      <c r="F479" s="98">
        <f>G479-D479</f>
        <v>-44137</v>
      </c>
      <c r="G479" s="98">
        <f>SUBTOTAL(9,G480:G482)</f>
        <v>0</v>
      </c>
      <c r="H479" s="102" t="str">
        <f>IF(C479&lt;&gt;0,E479/C479,"-")</f>
        <v>-</v>
      </c>
      <c r="I479" s="102">
        <f>IF(D479&lt;&gt;0,E479/D479,"-")</f>
        <v>0</v>
      </c>
      <c r="J479" s="98">
        <f>SUBTOTAL(9,J480:J482)</f>
        <v>0</v>
      </c>
      <c r="K479" s="98">
        <f>SUBTOTAL(9,K480:K482)</f>
        <v>0</v>
      </c>
      <c r="L479" s="98">
        <f>SUBTOTAL(9,L480:L482)</f>
        <v>0</v>
      </c>
    </row>
    <row r="480" spans="1:12" ht="30" hidden="1" customHeight="1" x14ac:dyDescent="0.25">
      <c r="A480" s="70"/>
      <c r="B480" s="70"/>
      <c r="C480" s="71"/>
      <c r="D480" s="104"/>
      <c r="E480" s="104"/>
      <c r="F480" s="104"/>
      <c r="G480" s="78"/>
      <c r="H480" s="79"/>
      <c r="I480" s="79"/>
      <c r="J480" s="78"/>
      <c r="K480" s="78"/>
      <c r="L480" s="78"/>
    </row>
    <row r="481" spans="1:12" ht="15" customHeight="1" x14ac:dyDescent="0.25">
      <c r="A481" s="105" t="s">
        <v>312</v>
      </c>
      <c r="B481" s="105" t="s">
        <v>163</v>
      </c>
      <c r="C481" s="106">
        <v>0</v>
      </c>
      <c r="D481" s="106">
        <v>44137</v>
      </c>
      <c r="E481" s="106">
        <v>0</v>
      </c>
      <c r="F481" s="106">
        <f>G481-D481</f>
        <v>-44137</v>
      </c>
      <c r="G481" s="106"/>
      <c r="H481" s="107" t="str">
        <f>IF(C481&lt;&gt;0,0/C481,"-")</f>
        <v>-</v>
      </c>
      <c r="I481" s="107">
        <f>IF(D481&lt;&gt;0,E481/D481,"-")</f>
        <v>0</v>
      </c>
      <c r="J481" s="106">
        <v>0</v>
      </c>
      <c r="K481" s="108">
        <v>0</v>
      </c>
      <c r="L481" s="108">
        <v>0</v>
      </c>
    </row>
    <row r="482" spans="1:12" hidden="1" x14ac:dyDescent="0.25">
      <c r="A482" s="70"/>
      <c r="B482" s="70"/>
      <c r="C482" s="71"/>
      <c r="D482" s="106"/>
      <c r="E482" s="106"/>
      <c r="F482" s="106"/>
      <c r="G482" s="106"/>
      <c r="H482" s="107"/>
      <c r="I482" s="107"/>
      <c r="J482" s="106"/>
      <c r="K482" s="106"/>
      <c r="L482" s="106"/>
    </row>
    <row r="483" spans="1:12" hidden="1" x14ac:dyDescent="0.25">
      <c r="A483" s="70"/>
      <c r="B483" s="70"/>
      <c r="C483" s="71"/>
      <c r="D483" s="71"/>
      <c r="E483" s="71"/>
      <c r="F483" s="71"/>
      <c r="G483" s="78"/>
      <c r="H483" s="79"/>
      <c r="I483" s="79"/>
      <c r="J483" s="78"/>
      <c r="K483" s="78"/>
      <c r="L483" s="78"/>
    </row>
    <row r="484" spans="1:12" ht="20.100000000000001" hidden="1" customHeight="1" x14ac:dyDescent="0.25">
      <c r="A484" s="70"/>
      <c r="B484" s="70"/>
      <c r="C484" s="71"/>
      <c r="D484" s="71"/>
      <c r="E484" s="71"/>
      <c r="F484" s="71"/>
      <c r="G484" s="78"/>
      <c r="H484" s="79"/>
      <c r="I484" s="79"/>
      <c r="J484" s="78"/>
      <c r="K484" s="78"/>
      <c r="L484" s="78"/>
    </row>
    <row r="485" spans="1:12" ht="20.100000000000001" hidden="1" customHeight="1" x14ac:dyDescent="0.25">
      <c r="A485" s="70"/>
      <c r="B485" s="70"/>
      <c r="C485" s="71"/>
      <c r="D485" s="71"/>
      <c r="E485" s="71"/>
      <c r="F485" s="71"/>
      <c r="G485" s="78"/>
      <c r="H485" s="79"/>
      <c r="I485" s="79"/>
      <c r="J485" s="78"/>
      <c r="K485" s="78"/>
      <c r="L485" s="78"/>
    </row>
    <row r="486" spans="1:12" ht="20.100000000000001" hidden="1" customHeight="1" x14ac:dyDescent="0.25">
      <c r="A486" s="70"/>
      <c r="B486" s="70"/>
      <c r="C486" s="71"/>
      <c r="D486" s="71"/>
      <c r="E486" s="71"/>
      <c r="F486" s="71"/>
      <c r="G486" s="78"/>
      <c r="H486" s="79"/>
      <c r="I486" s="79"/>
      <c r="J486" s="78"/>
      <c r="K486" s="78"/>
      <c r="L486" s="78"/>
    </row>
    <row r="487" spans="1:12" ht="20.100000000000001" hidden="1" customHeight="1" x14ac:dyDescent="0.25">
      <c r="A487" s="70"/>
      <c r="B487" s="70"/>
      <c r="C487" s="71"/>
      <c r="D487" s="71"/>
      <c r="E487" s="71"/>
      <c r="F487" s="71"/>
      <c r="G487" s="78"/>
      <c r="H487" s="79"/>
      <c r="I487" s="79"/>
      <c r="J487" s="78"/>
      <c r="K487" s="78"/>
      <c r="L487" s="78"/>
    </row>
    <row r="488" spans="1:12" s="4" customFormat="1" ht="18" customHeight="1" x14ac:dyDescent="0.25">
      <c r="A488" s="84" t="s">
        <v>418</v>
      </c>
      <c r="B488" s="84" t="s">
        <v>419</v>
      </c>
      <c r="C488" s="85">
        <f>SUBTOTAL(9,C489:C650)</f>
        <v>866203.36</v>
      </c>
      <c r="D488" s="85">
        <f>SUBTOTAL(9,D489:D650)</f>
        <v>2433450</v>
      </c>
      <c r="E488" s="85">
        <f>SUBTOTAL(9,E489:E650)</f>
        <v>229671.35</v>
      </c>
      <c r="F488" s="85">
        <f>G488-D488</f>
        <v>-2433450</v>
      </c>
      <c r="G488" s="85">
        <f>SUBTOTAL(9,G489:G650)</f>
        <v>0</v>
      </c>
      <c r="H488" s="86">
        <f>IF(C488&lt;&gt;0,E488/C488,"-")</f>
        <v>0.26514714743198409</v>
      </c>
      <c r="I488" s="86">
        <f>IF(D488&lt;&gt;0,E488/D488,"-")</f>
        <v>9.4380961186792414E-2</v>
      </c>
      <c r="J488" s="85">
        <f>SUBTOTAL(9,J489:J650)</f>
        <v>1385000</v>
      </c>
      <c r="K488" s="85">
        <f>SUBTOTAL(9,K489:K650)</f>
        <v>1335000</v>
      </c>
      <c r="L488" s="85">
        <f>SUBTOTAL(9,L489:L650)</f>
        <v>1335000</v>
      </c>
    </row>
    <row r="489" spans="1:12" ht="30" hidden="1" customHeight="1" x14ac:dyDescent="0.25">
      <c r="A489" s="70"/>
      <c r="B489" s="70"/>
      <c r="C489" s="71"/>
      <c r="D489" s="87"/>
      <c r="E489" s="87"/>
      <c r="F489" s="87"/>
      <c r="G489" s="78"/>
      <c r="H489" s="79"/>
      <c r="I489" s="79"/>
      <c r="J489" s="78"/>
      <c r="K489" s="78"/>
      <c r="L489" s="78"/>
    </row>
    <row r="490" spans="1:12" ht="18" customHeight="1" x14ac:dyDescent="0.25">
      <c r="A490" s="88" t="s">
        <v>339</v>
      </c>
      <c r="B490" s="88" t="s">
        <v>340</v>
      </c>
      <c r="C490" s="89">
        <f>SUBTOTAL(9,C491:C538)</f>
        <v>510371.32000000007</v>
      </c>
      <c r="D490" s="89">
        <f>SUBTOTAL(9,D491:D538)</f>
        <v>500000</v>
      </c>
      <c r="E490" s="89">
        <f>SUBTOTAL(9,E491:E538)</f>
        <v>29479.279999999999</v>
      </c>
      <c r="F490" s="89">
        <f>G490-D490</f>
        <v>-500000</v>
      </c>
      <c r="G490" s="89">
        <f>SUBTOTAL(9,G491:G538)</f>
        <v>0</v>
      </c>
      <c r="H490" s="90">
        <f>IF(C490&lt;&gt;0,E490/C490,"-")</f>
        <v>5.776045566196783E-2</v>
      </c>
      <c r="I490" s="90">
        <f>IF(D490&lt;&gt;0,E490/D490,"-")</f>
        <v>5.895856E-2</v>
      </c>
      <c r="J490" s="89">
        <f>SUBTOTAL(9,J491:J538)</f>
        <v>500000</v>
      </c>
      <c r="K490" s="89">
        <f>SUBTOTAL(9,K491:K538)</f>
        <v>460000</v>
      </c>
      <c r="L490" s="89">
        <f>SUBTOTAL(9,L491:L538)</f>
        <v>460000</v>
      </c>
    </row>
    <row r="491" spans="1:12" ht="30" hidden="1" customHeight="1" x14ac:dyDescent="0.25">
      <c r="A491" s="70"/>
      <c r="B491" s="70"/>
      <c r="C491" s="71"/>
      <c r="D491" s="91"/>
      <c r="E491" s="91"/>
      <c r="F491" s="91"/>
      <c r="G491" s="78"/>
      <c r="H491" s="79"/>
      <c r="I491" s="79"/>
      <c r="J491" s="78"/>
      <c r="K491" s="78"/>
      <c r="L491" s="78"/>
    </row>
    <row r="492" spans="1:12" ht="18" customHeight="1" x14ac:dyDescent="0.25">
      <c r="A492" s="92" t="s">
        <v>420</v>
      </c>
      <c r="B492" s="92" t="s">
        <v>421</v>
      </c>
      <c r="C492" s="93">
        <f>SUBTOTAL(9,C493:C537)</f>
        <v>510371.32000000007</v>
      </c>
      <c r="D492" s="93">
        <f>SUBTOTAL(9,D493:D537)</f>
        <v>500000</v>
      </c>
      <c r="E492" s="93">
        <f>SUBTOTAL(9,E493:E537)</f>
        <v>29479.279999999999</v>
      </c>
      <c r="F492" s="93">
        <f>G492-D492</f>
        <v>-500000</v>
      </c>
      <c r="G492" s="93">
        <f>SUBTOTAL(9,G493:G537)</f>
        <v>0</v>
      </c>
      <c r="H492" s="94">
        <f>IF(C492&lt;&gt;0,E492/C492,"-")</f>
        <v>5.776045566196783E-2</v>
      </c>
      <c r="I492" s="94">
        <f>IF(D492&lt;&gt;0,E492/D492,"-")</f>
        <v>5.895856E-2</v>
      </c>
      <c r="J492" s="93">
        <f>SUBTOTAL(9,J493:J537)</f>
        <v>500000</v>
      </c>
      <c r="K492" s="93">
        <f>SUBTOTAL(9,K493:K537)</f>
        <v>460000</v>
      </c>
      <c r="L492" s="93">
        <f>SUBTOTAL(9,L493:L537)</f>
        <v>460000</v>
      </c>
    </row>
    <row r="493" spans="1:12" ht="30" hidden="1" customHeight="1" x14ac:dyDescent="0.25">
      <c r="A493" s="70"/>
      <c r="B493" s="70"/>
      <c r="C493" s="71"/>
      <c r="D493" s="6"/>
      <c r="E493" s="6"/>
      <c r="F493" s="6"/>
      <c r="G493" s="78"/>
      <c r="H493" s="79"/>
      <c r="I493" s="79"/>
      <c r="J493" s="78"/>
      <c r="K493" s="78"/>
      <c r="L493" s="78"/>
    </row>
    <row r="494" spans="1:12" ht="18" customHeight="1" x14ac:dyDescent="0.25">
      <c r="A494" s="95" t="s">
        <v>374</v>
      </c>
      <c r="B494" s="95" t="s">
        <v>375</v>
      </c>
      <c r="C494" s="96">
        <f>SUBTOTAL(9,C495:C518)</f>
        <v>288825.78000000003</v>
      </c>
      <c r="D494" s="96">
        <f>SUBTOTAL(9,D495:D518)</f>
        <v>245000</v>
      </c>
      <c r="E494" s="96">
        <f>SUBTOTAL(9,E495:E518)</f>
        <v>29479.279999999999</v>
      </c>
      <c r="F494" s="96">
        <f>G494-D494</f>
        <v>-245000</v>
      </c>
      <c r="G494" s="96">
        <f>SUBTOTAL(9,G495:G518)</f>
        <v>0</v>
      </c>
      <c r="H494" s="97">
        <f>IF(C494&lt;&gt;0,E494/C494,"-")</f>
        <v>0.10206595823960034</v>
      </c>
      <c r="I494" s="97">
        <f>IF(D494&lt;&gt;0,E494/D494,"-")</f>
        <v>0.12032359183673469</v>
      </c>
      <c r="J494" s="96">
        <f>SUBTOTAL(9,J495:J518)</f>
        <v>200000</v>
      </c>
      <c r="K494" s="96">
        <f>SUBTOTAL(9,K495:K518)</f>
        <v>160000</v>
      </c>
      <c r="L494" s="96">
        <f>SUBTOTAL(9,L495:L518)</f>
        <v>160000</v>
      </c>
    </row>
    <row r="495" spans="1:12" ht="30" hidden="1" customHeight="1" x14ac:dyDescent="0.25">
      <c r="A495" s="70"/>
      <c r="B495" s="70"/>
      <c r="C495" s="71"/>
      <c r="D495" s="98"/>
      <c r="E495" s="98"/>
      <c r="F495" s="98"/>
      <c r="G495" s="78"/>
      <c r="H495" s="79"/>
      <c r="I495" s="79"/>
      <c r="J495" s="78"/>
      <c r="K495" s="78"/>
      <c r="L495" s="78"/>
    </row>
    <row r="496" spans="1:12" ht="18" customHeight="1" x14ac:dyDescent="0.25">
      <c r="A496" s="99" t="s">
        <v>13</v>
      </c>
      <c r="B496" s="99" t="s">
        <v>20</v>
      </c>
      <c r="C496" s="100">
        <f>SUBTOTAL(9,C497:C517)</f>
        <v>288825.78000000003</v>
      </c>
      <c r="D496" s="100">
        <f>SUBTOTAL(9,D497:D517)</f>
        <v>245000</v>
      </c>
      <c r="E496" s="100">
        <f>SUBTOTAL(9,E497:E517)</f>
        <v>29479.279999999999</v>
      </c>
      <c r="F496" s="100">
        <f>G496-D496</f>
        <v>-245000</v>
      </c>
      <c r="G496" s="100">
        <f>SUBTOTAL(9,G497:G517)</f>
        <v>0</v>
      </c>
      <c r="H496" s="101">
        <f>IF(C496&lt;&gt;0,E496/C496,"-")</f>
        <v>0.10206595823960034</v>
      </c>
      <c r="I496" s="101">
        <f>IF(D496&lt;&gt;0,E496/D496,"-")</f>
        <v>0.12032359183673469</v>
      </c>
      <c r="J496" s="100">
        <f>SUBTOTAL(9,J497:J517)</f>
        <v>200000</v>
      </c>
      <c r="K496" s="100">
        <f>SUBTOTAL(9,K497:K517)</f>
        <v>160000</v>
      </c>
      <c r="L496" s="100">
        <f>SUBTOTAL(9,L497:L517)</f>
        <v>160000</v>
      </c>
    </row>
    <row r="497" spans="1:12" ht="22.5" hidden="1" customHeight="1" x14ac:dyDescent="0.25">
      <c r="A497" s="70"/>
      <c r="B497" s="70"/>
      <c r="C497" s="71"/>
      <c r="D497" s="98"/>
      <c r="E497" s="98"/>
      <c r="F497" s="98"/>
      <c r="G497" s="98"/>
      <c r="H497" s="102"/>
      <c r="I497" s="102"/>
      <c r="J497" s="98"/>
      <c r="K497" s="98"/>
      <c r="L497" s="98"/>
    </row>
    <row r="498" spans="1:12" ht="18" customHeight="1" x14ac:dyDescent="0.25">
      <c r="A498" s="103" t="s">
        <v>178</v>
      </c>
      <c r="B498" s="103" t="s">
        <v>179</v>
      </c>
      <c r="C498" s="98">
        <f>SUBTOTAL(9,C499:C501)</f>
        <v>0</v>
      </c>
      <c r="D498" s="98">
        <f>SUBTOTAL(9,D499:D501)</f>
        <v>0</v>
      </c>
      <c r="E498" s="98">
        <f>SUBTOTAL(9,E499:E501)</f>
        <v>0</v>
      </c>
      <c r="F498" s="98">
        <f>G498-D498</f>
        <v>0</v>
      </c>
      <c r="G498" s="98">
        <f>SUBTOTAL(9,G499:G501)</f>
        <v>0</v>
      </c>
      <c r="H498" s="102" t="str">
        <f>IF(C498&lt;&gt;0,E498/C498,"-")</f>
        <v>-</v>
      </c>
      <c r="I498" s="102" t="str">
        <f>IF(D498&lt;&gt;0,E498/D498,"-")</f>
        <v>-</v>
      </c>
      <c r="J498" s="98">
        <f>SUBTOTAL(9,J499:J501)</f>
        <v>200000</v>
      </c>
      <c r="K498" s="98">
        <f>SUBTOTAL(9,K499:K501)</f>
        <v>160000</v>
      </c>
      <c r="L498" s="98">
        <f>SUBTOTAL(9,L499:L501)</f>
        <v>160000</v>
      </c>
    </row>
    <row r="499" spans="1:12" ht="30" hidden="1" customHeight="1" x14ac:dyDescent="0.25">
      <c r="A499" s="70"/>
      <c r="B499" s="70"/>
      <c r="C499" s="71"/>
      <c r="D499" s="104"/>
      <c r="E499" s="104"/>
      <c r="F499" s="104"/>
      <c r="G499" s="78"/>
      <c r="H499" s="79"/>
      <c r="I499" s="79"/>
      <c r="J499" s="78"/>
      <c r="K499" s="78"/>
      <c r="L499" s="78"/>
    </row>
    <row r="500" spans="1:12" ht="15" customHeight="1" x14ac:dyDescent="0.25">
      <c r="A500" s="105" t="s">
        <v>178</v>
      </c>
      <c r="B500" s="105" t="s">
        <v>179</v>
      </c>
      <c r="C500" s="106"/>
      <c r="D500" s="106">
        <v>0</v>
      </c>
      <c r="E500" s="106">
        <v>0</v>
      </c>
      <c r="F500" s="106">
        <f>G500-D500</f>
        <v>0</v>
      </c>
      <c r="G500" s="106"/>
      <c r="H500" s="107" t="str">
        <f>IF(C500&lt;&gt;0,0/C500,"-")</f>
        <v>-</v>
      </c>
      <c r="I500" s="107" t="str">
        <f>IF(D500&lt;&gt;0,E500/D500,"-")</f>
        <v>-</v>
      </c>
      <c r="J500" s="106">
        <v>200000</v>
      </c>
      <c r="K500" s="108">
        <v>160000</v>
      </c>
      <c r="L500" s="108">
        <v>160000</v>
      </c>
    </row>
    <row r="501" spans="1:12" hidden="1" x14ac:dyDescent="0.25">
      <c r="A501" s="70"/>
      <c r="B501" s="70"/>
      <c r="C501" s="71"/>
      <c r="D501" s="106"/>
      <c r="E501" s="106"/>
      <c r="F501" s="106"/>
      <c r="G501" s="106"/>
      <c r="H501" s="107"/>
      <c r="I501" s="107"/>
      <c r="J501" s="106"/>
      <c r="K501" s="106"/>
      <c r="L501" s="106"/>
    </row>
    <row r="502" spans="1:12" ht="18" customHeight="1" x14ac:dyDescent="0.25">
      <c r="A502" s="103" t="s">
        <v>190</v>
      </c>
      <c r="B502" s="103" t="s">
        <v>191</v>
      </c>
      <c r="C502" s="98">
        <f>SUBTOTAL(9,C503:C508)</f>
        <v>42355.34</v>
      </c>
      <c r="D502" s="98">
        <f>SUBTOTAL(9,D503:D508)</f>
        <v>110000</v>
      </c>
      <c r="E502" s="98">
        <f>SUBTOTAL(9,E503:E508)</f>
        <v>5919.49</v>
      </c>
      <c r="F502" s="98">
        <f>G502-D502</f>
        <v>-110000</v>
      </c>
      <c r="G502" s="98">
        <f>SUBTOTAL(9,G503:G508)</f>
        <v>0</v>
      </c>
      <c r="H502" s="102">
        <f>IF(C502&lt;&gt;0,E502/C502,"-")</f>
        <v>0.13975782038345105</v>
      </c>
      <c r="I502" s="102">
        <f>IF(D502&lt;&gt;0,E502/D502,"-")</f>
        <v>5.3813545454545454E-2</v>
      </c>
      <c r="J502" s="98">
        <f>SUBTOTAL(9,J503:J508)</f>
        <v>0</v>
      </c>
      <c r="K502" s="98">
        <f>SUBTOTAL(9,K503:K508)</f>
        <v>0</v>
      </c>
      <c r="L502" s="98">
        <f>SUBTOTAL(9,L503:L508)</f>
        <v>0</v>
      </c>
    </row>
    <row r="503" spans="1:12" ht="30" hidden="1" customHeight="1" x14ac:dyDescent="0.25">
      <c r="A503" s="70"/>
      <c r="B503" s="70"/>
      <c r="C503" s="71"/>
      <c r="D503" s="104"/>
      <c r="E503" s="104"/>
      <c r="F503" s="104"/>
      <c r="G503" s="78"/>
      <c r="H503" s="79"/>
      <c r="I503" s="79"/>
      <c r="J503" s="78"/>
      <c r="K503" s="78"/>
      <c r="L503" s="78"/>
    </row>
    <row r="504" spans="1:12" ht="15" customHeight="1" x14ac:dyDescent="0.25">
      <c r="A504" s="105" t="s">
        <v>192</v>
      </c>
      <c r="B504" s="105" t="s">
        <v>193</v>
      </c>
      <c r="C504" s="106">
        <v>0</v>
      </c>
      <c r="D504" s="106">
        <v>0</v>
      </c>
      <c r="E504" s="106">
        <v>1498.5</v>
      </c>
      <c r="F504" s="106">
        <f>G504-D504</f>
        <v>0</v>
      </c>
      <c r="G504" s="106"/>
      <c r="H504" s="107" t="str">
        <f>IF(C504&lt;&gt;0,0/C504,"-")</f>
        <v>-</v>
      </c>
      <c r="I504" s="107" t="str">
        <f>IF(D504&lt;&gt;0,E504/D504,"-")</f>
        <v>-</v>
      </c>
      <c r="J504" s="106">
        <v>0</v>
      </c>
      <c r="K504" s="108">
        <v>0</v>
      </c>
      <c r="L504" s="108">
        <v>0</v>
      </c>
    </row>
    <row r="505" spans="1:12" ht="15" customHeight="1" x14ac:dyDescent="0.25">
      <c r="A505" s="105" t="s">
        <v>194</v>
      </c>
      <c r="B505" s="105" t="s">
        <v>195</v>
      </c>
      <c r="C505" s="106">
        <v>0</v>
      </c>
      <c r="D505" s="106">
        <v>0</v>
      </c>
      <c r="E505" s="106">
        <v>0</v>
      </c>
      <c r="F505" s="106">
        <f>G505-D505</f>
        <v>0</v>
      </c>
      <c r="G505" s="106"/>
      <c r="H505" s="107" t="str">
        <f>IF(C505&lt;&gt;0,0/C505,"-")</f>
        <v>-</v>
      </c>
      <c r="I505" s="107" t="str">
        <f>IF(D505&lt;&gt;0,E505/D505,"-")</f>
        <v>-</v>
      </c>
      <c r="J505" s="106">
        <v>0</v>
      </c>
      <c r="K505" s="108">
        <v>0</v>
      </c>
      <c r="L505" s="108">
        <v>0</v>
      </c>
    </row>
    <row r="506" spans="1:12" ht="15" customHeight="1" x14ac:dyDescent="0.25">
      <c r="A506" s="105" t="s">
        <v>196</v>
      </c>
      <c r="B506" s="105" t="s">
        <v>197</v>
      </c>
      <c r="C506" s="106">
        <v>42355.34</v>
      </c>
      <c r="D506" s="106">
        <v>110000</v>
      </c>
      <c r="E506" s="106">
        <v>4420.99</v>
      </c>
      <c r="F506" s="106">
        <f>G506-D506</f>
        <v>-110000</v>
      </c>
      <c r="G506" s="106"/>
      <c r="H506" s="107">
        <f>IF(C506&lt;&gt;0,0/C506,"-")</f>
        <v>0</v>
      </c>
      <c r="I506" s="107">
        <f>IF(D506&lt;&gt;0,E506/D506,"-")</f>
        <v>4.0190818181818182E-2</v>
      </c>
      <c r="J506" s="106">
        <v>0</v>
      </c>
      <c r="K506" s="108">
        <v>0</v>
      </c>
      <c r="L506" s="108">
        <v>0</v>
      </c>
    </row>
    <row r="507" spans="1:12" ht="15" customHeight="1" x14ac:dyDescent="0.25">
      <c r="A507" s="105" t="s">
        <v>198</v>
      </c>
      <c r="B507" s="105" t="s">
        <v>199</v>
      </c>
      <c r="C507" s="106">
        <v>0</v>
      </c>
      <c r="D507" s="106">
        <v>0</v>
      </c>
      <c r="E507" s="106">
        <v>0</v>
      </c>
      <c r="F507" s="106">
        <f>G507-D507</f>
        <v>0</v>
      </c>
      <c r="G507" s="106"/>
      <c r="H507" s="107" t="str">
        <f>IF(C507&lt;&gt;0,0/C507,"-")</f>
        <v>-</v>
      </c>
      <c r="I507" s="107" t="str">
        <f>IF(D507&lt;&gt;0,E507/D507,"-")</f>
        <v>-</v>
      </c>
      <c r="J507" s="106">
        <v>0</v>
      </c>
      <c r="K507" s="108">
        <v>0</v>
      </c>
      <c r="L507" s="108">
        <v>0</v>
      </c>
    </row>
    <row r="508" spans="1:12" hidden="1" x14ac:dyDescent="0.25">
      <c r="A508" s="70"/>
      <c r="B508" s="70"/>
      <c r="C508" s="71"/>
      <c r="D508" s="106"/>
      <c r="E508" s="106"/>
      <c r="F508" s="106"/>
      <c r="G508" s="106"/>
      <c r="H508" s="107"/>
      <c r="I508" s="107"/>
      <c r="J508" s="106"/>
      <c r="K508" s="106"/>
      <c r="L508" s="106"/>
    </row>
    <row r="509" spans="1:12" ht="18" customHeight="1" x14ac:dyDescent="0.25">
      <c r="A509" s="103" t="s">
        <v>202</v>
      </c>
      <c r="B509" s="103" t="s">
        <v>203</v>
      </c>
      <c r="C509" s="98">
        <f>SUBTOTAL(9,C510:C512)</f>
        <v>246470.44</v>
      </c>
      <c r="D509" s="98">
        <f>SUBTOTAL(9,D510:D512)</f>
        <v>135000</v>
      </c>
      <c r="E509" s="98">
        <f>SUBTOTAL(9,E510:E512)</f>
        <v>23559.79</v>
      </c>
      <c r="F509" s="98">
        <f>G509-D509</f>
        <v>-135000</v>
      </c>
      <c r="G509" s="98">
        <f>SUBTOTAL(9,G510:G512)</f>
        <v>0</v>
      </c>
      <c r="H509" s="102">
        <f>IF(C509&lt;&gt;0,E509/C509,"-")</f>
        <v>9.5588704268146724E-2</v>
      </c>
      <c r="I509" s="102">
        <f>IF(D509&lt;&gt;0,E509/D509,"-")</f>
        <v>0.17451696296296296</v>
      </c>
      <c r="J509" s="98">
        <f>SUBTOTAL(9,J510:J512)</f>
        <v>0</v>
      </c>
      <c r="K509" s="98">
        <f>SUBTOTAL(9,K510:K512)</f>
        <v>0</v>
      </c>
      <c r="L509" s="98">
        <f>SUBTOTAL(9,L510:L512)</f>
        <v>0</v>
      </c>
    </row>
    <row r="510" spans="1:12" ht="30" hidden="1" customHeight="1" x14ac:dyDescent="0.25">
      <c r="A510" s="70"/>
      <c r="B510" s="70"/>
      <c r="C510" s="71"/>
      <c r="D510" s="104"/>
      <c r="E510" s="104"/>
      <c r="F510" s="104"/>
      <c r="G510" s="78"/>
      <c r="H510" s="79"/>
      <c r="I510" s="79"/>
      <c r="J510" s="78"/>
      <c r="K510" s="78"/>
      <c r="L510" s="78"/>
    </row>
    <row r="511" spans="1:12" ht="15" customHeight="1" x14ac:dyDescent="0.25">
      <c r="A511" s="105" t="s">
        <v>206</v>
      </c>
      <c r="B511" s="105" t="s">
        <v>207</v>
      </c>
      <c r="C511" s="106">
        <v>246470.44</v>
      </c>
      <c r="D511" s="106">
        <v>135000</v>
      </c>
      <c r="E511" s="106">
        <v>23559.79</v>
      </c>
      <c r="F511" s="106">
        <f>G511-D511</f>
        <v>-135000</v>
      </c>
      <c r="G511" s="106"/>
      <c r="H511" s="107">
        <f>IF(C511&lt;&gt;0,0/C511,"-")</f>
        <v>0</v>
      </c>
      <c r="I511" s="107">
        <f>IF(D511&lt;&gt;0,E511/D511,"-")</f>
        <v>0.17451696296296296</v>
      </c>
      <c r="J511" s="106">
        <v>0</v>
      </c>
      <c r="K511" s="108">
        <v>0</v>
      </c>
      <c r="L511" s="108">
        <v>0</v>
      </c>
    </row>
    <row r="512" spans="1:12" hidden="1" x14ac:dyDescent="0.25">
      <c r="A512" s="70"/>
      <c r="B512" s="70"/>
      <c r="C512" s="71"/>
      <c r="D512" s="106"/>
      <c r="E512" s="106"/>
      <c r="F512" s="106"/>
      <c r="G512" s="106"/>
      <c r="H512" s="107"/>
      <c r="I512" s="107"/>
      <c r="J512" s="106"/>
      <c r="K512" s="106"/>
      <c r="L512" s="106"/>
    </row>
    <row r="513" spans="1:12" ht="18" customHeight="1" x14ac:dyDescent="0.25">
      <c r="A513" s="103" t="s">
        <v>241</v>
      </c>
      <c r="B513" s="103" t="s">
        <v>242</v>
      </c>
      <c r="C513" s="98">
        <f>SUBTOTAL(9,C514:C516)</f>
        <v>0</v>
      </c>
      <c r="D513" s="98">
        <f>SUBTOTAL(9,D514:D516)</f>
        <v>0</v>
      </c>
      <c r="E513" s="98">
        <f>SUBTOTAL(9,E514:E516)</f>
        <v>0</v>
      </c>
      <c r="F513" s="98">
        <f>G513-D513</f>
        <v>0</v>
      </c>
      <c r="G513" s="98">
        <f>SUBTOTAL(9,G514:G516)</f>
        <v>0</v>
      </c>
      <c r="H513" s="102" t="str">
        <f>IF(C513&lt;&gt;0,E513/C513,"-")</f>
        <v>-</v>
      </c>
      <c r="I513" s="102" t="str">
        <f>IF(D513&lt;&gt;0,E513/D513,"-")</f>
        <v>-</v>
      </c>
      <c r="J513" s="98">
        <f>SUBTOTAL(9,J514:J516)</f>
        <v>0</v>
      </c>
      <c r="K513" s="98">
        <f>SUBTOTAL(9,K514:K516)</f>
        <v>0</v>
      </c>
      <c r="L513" s="98">
        <f>SUBTOTAL(9,L514:L516)</f>
        <v>0</v>
      </c>
    </row>
    <row r="514" spans="1:12" ht="30" hidden="1" customHeight="1" x14ac:dyDescent="0.25">
      <c r="A514" s="70"/>
      <c r="B514" s="70"/>
      <c r="C514" s="71"/>
      <c r="D514" s="104"/>
      <c r="E514" s="104"/>
      <c r="F514" s="104"/>
      <c r="G514" s="78"/>
      <c r="H514" s="79"/>
      <c r="I514" s="79"/>
      <c r="J514" s="78"/>
      <c r="K514" s="78"/>
      <c r="L514" s="78"/>
    </row>
    <row r="515" spans="1:12" ht="15" customHeight="1" x14ac:dyDescent="0.25">
      <c r="A515" s="105" t="s">
        <v>247</v>
      </c>
      <c r="B515" s="105" t="s">
        <v>248</v>
      </c>
      <c r="C515" s="106">
        <v>0</v>
      </c>
      <c r="D515" s="106">
        <v>0</v>
      </c>
      <c r="E515" s="106">
        <v>0</v>
      </c>
      <c r="F515" s="106">
        <f>G515-D515</f>
        <v>0</v>
      </c>
      <c r="G515" s="106"/>
      <c r="H515" s="107" t="str">
        <f>IF(C515&lt;&gt;0,0/C515,"-")</f>
        <v>-</v>
      </c>
      <c r="I515" s="107" t="str">
        <f>IF(D515&lt;&gt;0,E515/D515,"-")</f>
        <v>-</v>
      </c>
      <c r="J515" s="106">
        <v>0</v>
      </c>
      <c r="K515" s="108">
        <v>0</v>
      </c>
      <c r="L515" s="108">
        <v>0</v>
      </c>
    </row>
    <row r="516" spans="1:12" hidden="1" x14ac:dyDescent="0.25">
      <c r="A516" s="70"/>
      <c r="B516" s="70"/>
      <c r="C516" s="71"/>
      <c r="D516" s="106"/>
      <c r="E516" s="106"/>
      <c r="F516" s="106"/>
      <c r="G516" s="106"/>
      <c r="H516" s="107"/>
      <c r="I516" s="107"/>
      <c r="J516" s="106"/>
      <c r="K516" s="106"/>
      <c r="L516" s="106"/>
    </row>
    <row r="517" spans="1:12" hidden="1" x14ac:dyDescent="0.25">
      <c r="A517" s="70"/>
      <c r="B517" s="70"/>
      <c r="C517" s="71"/>
      <c r="D517" s="71"/>
      <c r="E517" s="71"/>
      <c r="F517" s="71"/>
      <c r="G517" s="78"/>
      <c r="H517" s="79"/>
      <c r="I517" s="79"/>
      <c r="J517" s="78"/>
      <c r="K517" s="78"/>
      <c r="L517" s="78"/>
    </row>
    <row r="518" spans="1:12" ht="20.100000000000001" hidden="1" customHeight="1" x14ac:dyDescent="0.25">
      <c r="A518" s="70"/>
      <c r="B518" s="70"/>
      <c r="C518" s="71"/>
      <c r="D518" s="71"/>
      <c r="E518" s="71"/>
      <c r="F518" s="71"/>
      <c r="G518" s="78"/>
      <c r="H518" s="79"/>
      <c r="I518" s="79"/>
      <c r="J518" s="78"/>
      <c r="K518" s="78"/>
      <c r="L518" s="78"/>
    </row>
    <row r="519" spans="1:12" ht="18" customHeight="1" x14ac:dyDescent="0.25">
      <c r="A519" s="95" t="s">
        <v>377</v>
      </c>
      <c r="B519" s="95" t="s">
        <v>378</v>
      </c>
      <c r="C519" s="96">
        <f>SUBTOTAL(9,C520:C536)</f>
        <v>221545.54</v>
      </c>
      <c r="D519" s="96">
        <f>SUBTOTAL(9,D520:D536)</f>
        <v>255000</v>
      </c>
      <c r="E519" s="96">
        <f>SUBTOTAL(9,E520:E536)</f>
        <v>0</v>
      </c>
      <c r="F519" s="96">
        <f>G519-D519</f>
        <v>-255000</v>
      </c>
      <c r="G519" s="96">
        <f>SUBTOTAL(9,G520:G536)</f>
        <v>0</v>
      </c>
      <c r="H519" s="97">
        <f>IF(C519&lt;&gt;0,E519/C519,"-")</f>
        <v>0</v>
      </c>
      <c r="I519" s="97">
        <f>IF(D519&lt;&gt;0,E519/D519,"-")</f>
        <v>0</v>
      </c>
      <c r="J519" s="96">
        <f>SUBTOTAL(9,J520:J536)</f>
        <v>300000</v>
      </c>
      <c r="K519" s="96">
        <f>SUBTOTAL(9,K520:K536)</f>
        <v>300000</v>
      </c>
      <c r="L519" s="96">
        <f>SUBTOTAL(9,L520:L536)</f>
        <v>300000</v>
      </c>
    </row>
    <row r="520" spans="1:12" ht="30" hidden="1" customHeight="1" x14ac:dyDescent="0.25">
      <c r="A520" s="70"/>
      <c r="B520" s="70"/>
      <c r="C520" s="71"/>
      <c r="D520" s="98"/>
      <c r="E520" s="98"/>
      <c r="F520" s="98"/>
      <c r="G520" s="78"/>
      <c r="H520" s="79"/>
      <c r="I520" s="79"/>
      <c r="J520" s="78"/>
      <c r="K520" s="78"/>
      <c r="L520" s="78"/>
    </row>
    <row r="521" spans="1:12" ht="18" customHeight="1" x14ac:dyDescent="0.25">
      <c r="A521" s="99" t="s">
        <v>13</v>
      </c>
      <c r="B521" s="99" t="s">
        <v>20</v>
      </c>
      <c r="C521" s="100">
        <f>SUBTOTAL(9,C522:C535)</f>
        <v>221545.54</v>
      </c>
      <c r="D521" s="100">
        <f>SUBTOTAL(9,D522:D535)</f>
        <v>255000</v>
      </c>
      <c r="E521" s="100">
        <f>SUBTOTAL(9,E522:E535)</f>
        <v>0</v>
      </c>
      <c r="F521" s="100">
        <f>G521-D521</f>
        <v>-255000</v>
      </c>
      <c r="G521" s="100">
        <f>SUBTOTAL(9,G522:G535)</f>
        <v>0</v>
      </c>
      <c r="H521" s="101">
        <f>IF(C521&lt;&gt;0,E521/C521,"-")</f>
        <v>0</v>
      </c>
      <c r="I521" s="101">
        <f>IF(D521&lt;&gt;0,E521/D521,"-")</f>
        <v>0</v>
      </c>
      <c r="J521" s="100">
        <f>SUBTOTAL(9,J522:J535)</f>
        <v>300000</v>
      </c>
      <c r="K521" s="100">
        <f>SUBTOTAL(9,K522:K535)</f>
        <v>300000</v>
      </c>
      <c r="L521" s="100">
        <f>SUBTOTAL(9,L522:L535)</f>
        <v>300000</v>
      </c>
    </row>
    <row r="522" spans="1:12" ht="22.5" hidden="1" customHeight="1" x14ac:dyDescent="0.25">
      <c r="A522" s="70"/>
      <c r="B522" s="70"/>
      <c r="C522" s="71"/>
      <c r="D522" s="98"/>
      <c r="E522" s="98"/>
      <c r="F522" s="98"/>
      <c r="G522" s="98"/>
      <c r="H522" s="102"/>
      <c r="I522" s="102"/>
      <c r="J522" s="98"/>
      <c r="K522" s="98"/>
      <c r="L522" s="98"/>
    </row>
    <row r="523" spans="1:12" ht="18" customHeight="1" x14ac:dyDescent="0.25">
      <c r="A523" s="103" t="s">
        <v>178</v>
      </c>
      <c r="B523" s="103" t="s">
        <v>179</v>
      </c>
      <c r="C523" s="98">
        <f>SUBTOTAL(9,C524:C526)</f>
        <v>0</v>
      </c>
      <c r="D523" s="98">
        <f>SUBTOTAL(9,D524:D526)</f>
        <v>0</v>
      </c>
      <c r="E523" s="98">
        <f>SUBTOTAL(9,E524:E526)</f>
        <v>0</v>
      </c>
      <c r="F523" s="98">
        <f>G523-D523</f>
        <v>0</v>
      </c>
      <c r="G523" s="98">
        <f>SUBTOTAL(9,G524:G526)</f>
        <v>0</v>
      </c>
      <c r="H523" s="102" t="str">
        <f>IF(C523&lt;&gt;0,E523/C523,"-")</f>
        <v>-</v>
      </c>
      <c r="I523" s="102" t="str">
        <f>IF(D523&lt;&gt;0,E523/D523,"-")</f>
        <v>-</v>
      </c>
      <c r="J523" s="98">
        <f>SUBTOTAL(9,J524:J526)</f>
        <v>300000</v>
      </c>
      <c r="K523" s="98">
        <f>SUBTOTAL(9,K524:K526)</f>
        <v>300000</v>
      </c>
      <c r="L523" s="98">
        <f>SUBTOTAL(9,L524:L526)</f>
        <v>300000</v>
      </c>
    </row>
    <row r="524" spans="1:12" ht="30" hidden="1" customHeight="1" x14ac:dyDescent="0.25">
      <c r="A524" s="70"/>
      <c r="B524" s="70"/>
      <c r="C524" s="71"/>
      <c r="D524" s="104"/>
      <c r="E524" s="104"/>
      <c r="F524" s="104"/>
      <c r="G524" s="78"/>
      <c r="H524" s="79"/>
      <c r="I524" s="79"/>
      <c r="J524" s="78"/>
      <c r="K524" s="78"/>
      <c r="L524" s="78"/>
    </row>
    <row r="525" spans="1:12" ht="15" customHeight="1" x14ac:dyDescent="0.25">
      <c r="A525" s="105" t="s">
        <v>178</v>
      </c>
      <c r="B525" s="105" t="s">
        <v>179</v>
      </c>
      <c r="C525" s="106"/>
      <c r="D525" s="106">
        <v>0</v>
      </c>
      <c r="E525" s="106">
        <v>0</v>
      </c>
      <c r="F525" s="106">
        <f>G525-D525</f>
        <v>0</v>
      </c>
      <c r="G525" s="106"/>
      <c r="H525" s="107" t="str">
        <f>IF(C525&lt;&gt;0,0/C525,"-")</f>
        <v>-</v>
      </c>
      <c r="I525" s="107" t="str">
        <f>IF(D525&lt;&gt;0,E525/D525,"-")</f>
        <v>-</v>
      </c>
      <c r="J525" s="106">
        <v>300000</v>
      </c>
      <c r="K525" s="108">
        <v>300000</v>
      </c>
      <c r="L525" s="108">
        <v>300000</v>
      </c>
    </row>
    <row r="526" spans="1:12" hidden="1" x14ac:dyDescent="0.25">
      <c r="A526" s="70"/>
      <c r="B526" s="70"/>
      <c r="C526" s="71"/>
      <c r="D526" s="106"/>
      <c r="E526" s="106"/>
      <c r="F526" s="106"/>
      <c r="G526" s="106"/>
      <c r="H526" s="107"/>
      <c r="I526" s="107"/>
      <c r="J526" s="106"/>
      <c r="K526" s="106"/>
      <c r="L526" s="106"/>
    </row>
    <row r="527" spans="1:12" ht="18" customHeight="1" x14ac:dyDescent="0.25">
      <c r="A527" s="103" t="s">
        <v>190</v>
      </c>
      <c r="B527" s="103" t="s">
        <v>191</v>
      </c>
      <c r="C527" s="98">
        <f>SUBTOTAL(9,C528:C530)</f>
        <v>65000</v>
      </c>
      <c r="D527" s="98">
        <f>SUBTOTAL(9,D528:D530)</f>
        <v>40000</v>
      </c>
      <c r="E527" s="98">
        <f>SUBTOTAL(9,E528:E530)</f>
        <v>0</v>
      </c>
      <c r="F527" s="98">
        <f>G527-D527</f>
        <v>-40000</v>
      </c>
      <c r="G527" s="98">
        <f>SUBTOTAL(9,G528:G530)</f>
        <v>0</v>
      </c>
      <c r="H527" s="102">
        <f>IF(C527&lt;&gt;0,E527/C527,"-")</f>
        <v>0</v>
      </c>
      <c r="I527" s="102">
        <f>IF(D527&lt;&gt;0,E527/D527,"-")</f>
        <v>0</v>
      </c>
      <c r="J527" s="98">
        <f>SUBTOTAL(9,J528:J530)</f>
        <v>0</v>
      </c>
      <c r="K527" s="98">
        <f>SUBTOTAL(9,K528:K530)</f>
        <v>0</v>
      </c>
      <c r="L527" s="98">
        <f>SUBTOTAL(9,L528:L530)</f>
        <v>0</v>
      </c>
    </row>
    <row r="528" spans="1:12" ht="30" hidden="1" customHeight="1" x14ac:dyDescent="0.25">
      <c r="A528" s="70"/>
      <c r="B528" s="70"/>
      <c r="C528" s="71"/>
      <c r="D528" s="104"/>
      <c r="E528" s="104"/>
      <c r="F528" s="104"/>
      <c r="G528" s="78"/>
      <c r="H528" s="79"/>
      <c r="I528" s="79"/>
      <c r="J528" s="78"/>
      <c r="K528" s="78"/>
      <c r="L528" s="78"/>
    </row>
    <row r="529" spans="1:12" ht="15" customHeight="1" x14ac:dyDescent="0.25">
      <c r="A529" s="105" t="s">
        <v>196</v>
      </c>
      <c r="B529" s="105" t="s">
        <v>197</v>
      </c>
      <c r="C529" s="106">
        <v>65000</v>
      </c>
      <c r="D529" s="106">
        <v>40000</v>
      </c>
      <c r="E529" s="106">
        <v>0</v>
      </c>
      <c r="F529" s="106">
        <f>G529-D529</f>
        <v>-40000</v>
      </c>
      <c r="G529" s="106"/>
      <c r="H529" s="107">
        <f>IF(C529&lt;&gt;0,0/C529,"-")</f>
        <v>0</v>
      </c>
      <c r="I529" s="107">
        <f>IF(D529&lt;&gt;0,E529/D529,"-")</f>
        <v>0</v>
      </c>
      <c r="J529" s="106">
        <v>0</v>
      </c>
      <c r="K529" s="108">
        <v>0</v>
      </c>
      <c r="L529" s="108">
        <v>0</v>
      </c>
    </row>
    <row r="530" spans="1:12" hidden="1" x14ac:dyDescent="0.25">
      <c r="A530" s="70"/>
      <c r="B530" s="70"/>
      <c r="C530" s="71"/>
      <c r="D530" s="106"/>
      <c r="E530" s="106"/>
      <c r="F530" s="106"/>
      <c r="G530" s="106"/>
      <c r="H530" s="107"/>
      <c r="I530" s="107"/>
      <c r="J530" s="106"/>
      <c r="K530" s="106"/>
      <c r="L530" s="106"/>
    </row>
    <row r="531" spans="1:12" ht="18" customHeight="1" x14ac:dyDescent="0.25">
      <c r="A531" s="103" t="s">
        <v>202</v>
      </c>
      <c r="B531" s="103" t="s">
        <v>203</v>
      </c>
      <c r="C531" s="98">
        <f>SUBTOTAL(9,C532:C534)</f>
        <v>156545.54</v>
      </c>
      <c r="D531" s="98">
        <f>SUBTOTAL(9,D532:D534)</f>
        <v>215000</v>
      </c>
      <c r="E531" s="98">
        <f>SUBTOTAL(9,E532:E534)</f>
        <v>0</v>
      </c>
      <c r="F531" s="98">
        <f>G531-D531</f>
        <v>-215000</v>
      </c>
      <c r="G531" s="98">
        <f>SUBTOTAL(9,G532:G534)</f>
        <v>0</v>
      </c>
      <c r="H531" s="102">
        <f>IF(C531&lt;&gt;0,E531/C531,"-")</f>
        <v>0</v>
      </c>
      <c r="I531" s="102">
        <f>IF(D531&lt;&gt;0,E531/D531,"-")</f>
        <v>0</v>
      </c>
      <c r="J531" s="98">
        <f>SUBTOTAL(9,J532:J534)</f>
        <v>0</v>
      </c>
      <c r="K531" s="98">
        <f>SUBTOTAL(9,K532:K534)</f>
        <v>0</v>
      </c>
      <c r="L531" s="98">
        <f>SUBTOTAL(9,L532:L534)</f>
        <v>0</v>
      </c>
    </row>
    <row r="532" spans="1:12" ht="30" hidden="1" customHeight="1" x14ac:dyDescent="0.25">
      <c r="A532" s="70"/>
      <c r="B532" s="70"/>
      <c r="C532" s="71"/>
      <c r="D532" s="104"/>
      <c r="E532" s="104"/>
      <c r="F532" s="104"/>
      <c r="G532" s="78"/>
      <c r="H532" s="79"/>
      <c r="I532" s="79"/>
      <c r="J532" s="78"/>
      <c r="K532" s="78"/>
      <c r="L532" s="78"/>
    </row>
    <row r="533" spans="1:12" ht="15" customHeight="1" x14ac:dyDescent="0.25">
      <c r="A533" s="105" t="s">
        <v>206</v>
      </c>
      <c r="B533" s="105" t="s">
        <v>207</v>
      </c>
      <c r="C533" s="106">
        <v>156545.54</v>
      </c>
      <c r="D533" s="106">
        <v>215000</v>
      </c>
      <c r="E533" s="106">
        <v>0</v>
      </c>
      <c r="F533" s="106">
        <f>G533-D533</f>
        <v>-215000</v>
      </c>
      <c r="G533" s="106"/>
      <c r="H533" s="107">
        <f>IF(C533&lt;&gt;0,0/C533,"-")</f>
        <v>0</v>
      </c>
      <c r="I533" s="107">
        <f>IF(D533&lt;&gt;0,E533/D533,"-")</f>
        <v>0</v>
      </c>
      <c r="J533" s="106">
        <v>0</v>
      </c>
      <c r="K533" s="108">
        <v>0</v>
      </c>
      <c r="L533" s="108">
        <v>0</v>
      </c>
    </row>
    <row r="534" spans="1:12" hidden="1" x14ac:dyDescent="0.25">
      <c r="A534" s="70"/>
      <c r="B534" s="70"/>
      <c r="C534" s="71"/>
      <c r="D534" s="106"/>
      <c r="E534" s="106"/>
      <c r="F534" s="106"/>
      <c r="G534" s="106"/>
      <c r="H534" s="107"/>
      <c r="I534" s="107"/>
      <c r="J534" s="106"/>
      <c r="K534" s="106"/>
      <c r="L534" s="106"/>
    </row>
    <row r="535" spans="1:12" hidden="1" x14ac:dyDescent="0.25">
      <c r="A535" s="70"/>
      <c r="B535" s="70"/>
      <c r="C535" s="71"/>
      <c r="D535" s="71"/>
      <c r="E535" s="71"/>
      <c r="F535" s="71"/>
      <c r="G535" s="78"/>
      <c r="H535" s="79"/>
      <c r="I535" s="79"/>
      <c r="J535" s="78"/>
      <c r="K535" s="78"/>
      <c r="L535" s="78"/>
    </row>
    <row r="536" spans="1:12" ht="20.100000000000001" hidden="1" customHeight="1" x14ac:dyDescent="0.25">
      <c r="A536" s="70"/>
      <c r="B536" s="70"/>
      <c r="C536" s="71"/>
      <c r="D536" s="71"/>
      <c r="E536" s="71"/>
      <c r="F536" s="71"/>
      <c r="G536" s="78"/>
      <c r="H536" s="79"/>
      <c r="I536" s="79"/>
      <c r="J536" s="78"/>
      <c r="K536" s="78"/>
      <c r="L536" s="78"/>
    </row>
    <row r="537" spans="1:12" ht="20.100000000000001" hidden="1" customHeight="1" x14ac:dyDescent="0.25">
      <c r="A537" s="70"/>
      <c r="B537" s="70"/>
      <c r="C537" s="71"/>
      <c r="D537" s="71"/>
      <c r="E537" s="71"/>
      <c r="F537" s="71"/>
      <c r="G537" s="78"/>
      <c r="H537" s="79"/>
      <c r="I537" s="79"/>
      <c r="J537" s="78"/>
      <c r="K537" s="78"/>
      <c r="L537" s="78"/>
    </row>
    <row r="538" spans="1:12" ht="20.100000000000001" hidden="1" customHeight="1" x14ac:dyDescent="0.25">
      <c r="A538" s="70"/>
      <c r="B538" s="70"/>
      <c r="C538" s="71"/>
      <c r="D538" s="71"/>
      <c r="E538" s="71"/>
      <c r="F538" s="71"/>
      <c r="G538" s="78"/>
      <c r="H538" s="79"/>
      <c r="I538" s="79"/>
      <c r="J538" s="78"/>
      <c r="K538" s="78"/>
      <c r="L538" s="78"/>
    </row>
    <row r="539" spans="1:12" ht="18" customHeight="1" x14ac:dyDescent="0.25">
      <c r="A539" s="88" t="s">
        <v>347</v>
      </c>
      <c r="B539" s="88" t="s">
        <v>348</v>
      </c>
      <c r="C539" s="89">
        <f>SUBTOTAL(9,C540:C574)</f>
        <v>170499.33</v>
      </c>
      <c r="D539" s="89">
        <f>SUBTOTAL(9,D540:D574)</f>
        <v>350000</v>
      </c>
      <c r="E539" s="89">
        <f>SUBTOTAL(9,E540:E574)</f>
        <v>108686.12</v>
      </c>
      <c r="F539" s="89">
        <f>G539-D539</f>
        <v>-350000</v>
      </c>
      <c r="G539" s="89">
        <f>SUBTOTAL(9,G540:G574)</f>
        <v>0</v>
      </c>
      <c r="H539" s="90">
        <f>IF(C539&lt;&gt;0,E539/C539,"-")</f>
        <v>0.63745775423281725</v>
      </c>
      <c r="I539" s="90">
        <f>IF(D539&lt;&gt;0,E539/D539,"-")</f>
        <v>0.31053177142857141</v>
      </c>
      <c r="J539" s="89">
        <f>SUBTOTAL(9,J540:J574)</f>
        <v>350000</v>
      </c>
      <c r="K539" s="89">
        <f>SUBTOTAL(9,K540:K574)</f>
        <v>340000</v>
      </c>
      <c r="L539" s="89">
        <f>SUBTOTAL(9,L540:L574)</f>
        <v>340000</v>
      </c>
    </row>
    <row r="540" spans="1:12" ht="30" hidden="1" customHeight="1" x14ac:dyDescent="0.25">
      <c r="A540" s="70"/>
      <c r="B540" s="70"/>
      <c r="C540" s="71"/>
      <c r="D540" s="91"/>
      <c r="E540" s="91"/>
      <c r="F540" s="91"/>
      <c r="G540" s="78"/>
      <c r="H540" s="79"/>
      <c r="I540" s="79"/>
      <c r="J540" s="78"/>
      <c r="K540" s="78"/>
      <c r="L540" s="78"/>
    </row>
    <row r="541" spans="1:12" ht="18" customHeight="1" x14ac:dyDescent="0.25">
      <c r="A541" s="92" t="s">
        <v>422</v>
      </c>
      <c r="B541" s="92" t="s">
        <v>423</v>
      </c>
      <c r="C541" s="93">
        <f>SUBTOTAL(9,C542:C573)</f>
        <v>170499.33</v>
      </c>
      <c r="D541" s="93">
        <f>SUBTOTAL(9,D542:D573)</f>
        <v>350000</v>
      </c>
      <c r="E541" s="93">
        <f>SUBTOTAL(9,E542:E573)</f>
        <v>108686.12</v>
      </c>
      <c r="F541" s="93">
        <f>G541-D541</f>
        <v>-350000</v>
      </c>
      <c r="G541" s="93">
        <f>SUBTOTAL(9,G542:G573)</f>
        <v>0</v>
      </c>
      <c r="H541" s="94">
        <f>IF(C541&lt;&gt;0,E541/C541,"-")</f>
        <v>0.63745775423281725</v>
      </c>
      <c r="I541" s="94">
        <f>IF(D541&lt;&gt;0,E541/D541,"-")</f>
        <v>0.31053177142857141</v>
      </c>
      <c r="J541" s="93">
        <f>SUBTOTAL(9,J542:J573)</f>
        <v>350000</v>
      </c>
      <c r="K541" s="93">
        <f>SUBTOTAL(9,K542:K573)</f>
        <v>340000</v>
      </c>
      <c r="L541" s="93">
        <f>SUBTOTAL(9,L542:L573)</f>
        <v>340000</v>
      </c>
    </row>
    <row r="542" spans="1:12" ht="30" hidden="1" customHeight="1" x14ac:dyDescent="0.25">
      <c r="A542" s="70"/>
      <c r="B542" s="70"/>
      <c r="C542" s="71"/>
      <c r="D542" s="6"/>
      <c r="E542" s="6"/>
      <c r="F542" s="6"/>
      <c r="G542" s="78"/>
      <c r="H542" s="79"/>
      <c r="I542" s="79"/>
      <c r="J542" s="78"/>
      <c r="K542" s="78"/>
      <c r="L542" s="78"/>
    </row>
    <row r="543" spans="1:12" ht="18" customHeight="1" x14ac:dyDescent="0.25">
      <c r="A543" s="95" t="s">
        <v>374</v>
      </c>
      <c r="B543" s="95" t="s">
        <v>375</v>
      </c>
      <c r="C543" s="96">
        <f>SUBTOTAL(9,C544:C572)</f>
        <v>170499.33</v>
      </c>
      <c r="D543" s="96">
        <f>SUBTOTAL(9,D544:D572)</f>
        <v>350000</v>
      </c>
      <c r="E543" s="96">
        <f>SUBTOTAL(9,E544:E572)</f>
        <v>108686.12</v>
      </c>
      <c r="F543" s="96">
        <f>G543-D543</f>
        <v>-350000</v>
      </c>
      <c r="G543" s="96">
        <f>SUBTOTAL(9,G544:G572)</f>
        <v>0</v>
      </c>
      <c r="H543" s="97">
        <f>IF(C543&lt;&gt;0,E543/C543,"-")</f>
        <v>0.63745775423281725</v>
      </c>
      <c r="I543" s="97">
        <f>IF(D543&lt;&gt;0,E543/D543,"-")</f>
        <v>0.31053177142857141</v>
      </c>
      <c r="J543" s="96">
        <f>SUBTOTAL(9,J544:J572)</f>
        <v>350000</v>
      </c>
      <c r="K543" s="96">
        <f>SUBTOTAL(9,K544:K572)</f>
        <v>340000</v>
      </c>
      <c r="L543" s="96">
        <f>SUBTOTAL(9,L544:L572)</f>
        <v>340000</v>
      </c>
    </row>
    <row r="544" spans="1:12" ht="30" hidden="1" customHeight="1" x14ac:dyDescent="0.25">
      <c r="A544" s="70"/>
      <c r="B544" s="70"/>
      <c r="C544" s="71"/>
      <c r="D544" s="98"/>
      <c r="E544" s="98"/>
      <c r="F544" s="98"/>
      <c r="G544" s="78"/>
      <c r="H544" s="79"/>
      <c r="I544" s="79"/>
      <c r="J544" s="78"/>
      <c r="K544" s="78"/>
      <c r="L544" s="78"/>
    </row>
    <row r="545" spans="1:12" ht="18" customHeight="1" x14ac:dyDescent="0.25">
      <c r="A545" s="99" t="s">
        <v>13</v>
      </c>
      <c r="B545" s="99" t="s">
        <v>20</v>
      </c>
      <c r="C545" s="100">
        <f>SUBTOTAL(9,C546:C571)</f>
        <v>170499.33</v>
      </c>
      <c r="D545" s="100">
        <f>SUBTOTAL(9,D546:D571)</f>
        <v>350000</v>
      </c>
      <c r="E545" s="100">
        <f>SUBTOTAL(9,E546:E571)</f>
        <v>108686.12</v>
      </c>
      <c r="F545" s="100">
        <f>G545-D545</f>
        <v>-350000</v>
      </c>
      <c r="G545" s="100">
        <f>SUBTOTAL(9,G546:G571)</f>
        <v>0</v>
      </c>
      <c r="H545" s="101">
        <f>IF(C545&lt;&gt;0,E545/C545,"-")</f>
        <v>0.63745775423281725</v>
      </c>
      <c r="I545" s="101">
        <f>IF(D545&lt;&gt;0,E545/D545,"-")</f>
        <v>0.31053177142857141</v>
      </c>
      <c r="J545" s="100">
        <f>SUBTOTAL(9,J546:J571)</f>
        <v>350000</v>
      </c>
      <c r="K545" s="100">
        <f>SUBTOTAL(9,K546:K571)</f>
        <v>340000</v>
      </c>
      <c r="L545" s="100">
        <f>SUBTOTAL(9,L546:L571)</f>
        <v>340000</v>
      </c>
    </row>
    <row r="546" spans="1:12" ht="22.5" hidden="1" customHeight="1" x14ac:dyDescent="0.25">
      <c r="A546" s="70"/>
      <c r="B546" s="70"/>
      <c r="C546" s="71"/>
      <c r="D546" s="98"/>
      <c r="E546" s="98"/>
      <c r="F546" s="98"/>
      <c r="G546" s="98"/>
      <c r="H546" s="102"/>
      <c r="I546" s="102"/>
      <c r="J546" s="98"/>
      <c r="K546" s="98"/>
      <c r="L546" s="98"/>
    </row>
    <row r="547" spans="1:12" ht="18" customHeight="1" x14ac:dyDescent="0.25">
      <c r="A547" s="103" t="s">
        <v>178</v>
      </c>
      <c r="B547" s="103" t="s">
        <v>179</v>
      </c>
      <c r="C547" s="98">
        <f>SUBTOTAL(9,C548:C550)</f>
        <v>0</v>
      </c>
      <c r="D547" s="98">
        <f>SUBTOTAL(9,D548:D550)</f>
        <v>0</v>
      </c>
      <c r="E547" s="98">
        <f>SUBTOTAL(9,E548:E550)</f>
        <v>0</v>
      </c>
      <c r="F547" s="98">
        <f>G547-D547</f>
        <v>0</v>
      </c>
      <c r="G547" s="98">
        <f>SUBTOTAL(9,G548:G550)</f>
        <v>0</v>
      </c>
      <c r="H547" s="102" t="str">
        <f>IF(C547&lt;&gt;0,E547/C547,"-")</f>
        <v>-</v>
      </c>
      <c r="I547" s="102" t="str">
        <f>IF(D547&lt;&gt;0,E547/D547,"-")</f>
        <v>-</v>
      </c>
      <c r="J547" s="98">
        <f>SUBTOTAL(9,J548:J550)</f>
        <v>350000</v>
      </c>
      <c r="K547" s="98">
        <f>SUBTOTAL(9,K548:K550)</f>
        <v>340000</v>
      </c>
      <c r="L547" s="98">
        <f>SUBTOTAL(9,L548:L550)</f>
        <v>340000</v>
      </c>
    </row>
    <row r="548" spans="1:12" ht="30" hidden="1" customHeight="1" x14ac:dyDescent="0.25">
      <c r="A548" s="70"/>
      <c r="B548" s="70"/>
      <c r="C548" s="71"/>
      <c r="D548" s="104"/>
      <c r="E548" s="104"/>
      <c r="F548" s="104"/>
      <c r="G548" s="78"/>
      <c r="H548" s="79"/>
      <c r="I548" s="79"/>
      <c r="J548" s="78"/>
      <c r="K548" s="78"/>
      <c r="L548" s="78"/>
    </row>
    <row r="549" spans="1:12" ht="15" customHeight="1" x14ac:dyDescent="0.25">
      <c r="A549" s="105" t="s">
        <v>178</v>
      </c>
      <c r="B549" s="105" t="s">
        <v>179</v>
      </c>
      <c r="C549" s="106"/>
      <c r="D549" s="106">
        <v>0</v>
      </c>
      <c r="E549" s="106">
        <v>0</v>
      </c>
      <c r="F549" s="106">
        <f>G549-D549</f>
        <v>0</v>
      </c>
      <c r="G549" s="106"/>
      <c r="H549" s="107" t="str">
        <f>IF(C549&lt;&gt;0,0/C549,"-")</f>
        <v>-</v>
      </c>
      <c r="I549" s="107" t="str">
        <f>IF(D549&lt;&gt;0,E549/D549,"-")</f>
        <v>-</v>
      </c>
      <c r="J549" s="106">
        <v>350000</v>
      </c>
      <c r="K549" s="108">
        <v>340000</v>
      </c>
      <c r="L549" s="108">
        <v>340000</v>
      </c>
    </row>
    <row r="550" spans="1:12" hidden="1" x14ac:dyDescent="0.25">
      <c r="A550" s="70"/>
      <c r="B550" s="70"/>
      <c r="C550" s="71"/>
      <c r="D550" s="106"/>
      <c r="E550" s="106"/>
      <c r="F550" s="106"/>
      <c r="G550" s="106"/>
      <c r="H550" s="107"/>
      <c r="I550" s="107"/>
      <c r="J550" s="106"/>
      <c r="K550" s="106"/>
      <c r="L550" s="106"/>
    </row>
    <row r="551" spans="1:12" ht="18" customHeight="1" x14ac:dyDescent="0.25">
      <c r="A551" s="103" t="s">
        <v>190</v>
      </c>
      <c r="B551" s="103" t="s">
        <v>191</v>
      </c>
      <c r="C551" s="98">
        <f>SUBTOTAL(9,C552:C554)</f>
        <v>138349.32999999999</v>
      </c>
      <c r="D551" s="98">
        <f>SUBTOTAL(9,D552:D554)</f>
        <v>140000</v>
      </c>
      <c r="E551" s="98">
        <f>SUBTOTAL(9,E552:E554)</f>
        <v>108686.12</v>
      </c>
      <c r="F551" s="98">
        <f>G551-D551</f>
        <v>-140000</v>
      </c>
      <c r="G551" s="98">
        <f>SUBTOTAL(9,G552:G554)</f>
        <v>0</v>
      </c>
      <c r="H551" s="102">
        <f>IF(C551&lt;&gt;0,E551/C551,"-")</f>
        <v>0.78559195046336694</v>
      </c>
      <c r="I551" s="102">
        <f>IF(D551&lt;&gt;0,E551/D551,"-")</f>
        <v>0.7763294285714285</v>
      </c>
      <c r="J551" s="98">
        <f>SUBTOTAL(9,J552:J554)</f>
        <v>0</v>
      </c>
      <c r="K551" s="98">
        <f>SUBTOTAL(9,K552:K554)</f>
        <v>0</v>
      </c>
      <c r="L551" s="98">
        <f>SUBTOTAL(9,L552:L554)</f>
        <v>0</v>
      </c>
    </row>
    <row r="552" spans="1:12" ht="30" hidden="1" customHeight="1" x14ac:dyDescent="0.25">
      <c r="A552" s="70"/>
      <c r="B552" s="70"/>
      <c r="C552" s="71"/>
      <c r="D552" s="104"/>
      <c r="E552" s="104"/>
      <c r="F552" s="104"/>
      <c r="G552" s="78"/>
      <c r="H552" s="79"/>
      <c r="I552" s="79"/>
      <c r="J552" s="78"/>
      <c r="K552" s="78"/>
      <c r="L552" s="78"/>
    </row>
    <row r="553" spans="1:12" ht="15" customHeight="1" x14ac:dyDescent="0.25">
      <c r="A553" s="105" t="s">
        <v>194</v>
      </c>
      <c r="B553" s="105" t="s">
        <v>195</v>
      </c>
      <c r="C553" s="106">
        <v>138349.32999999999</v>
      </c>
      <c r="D553" s="106">
        <v>140000</v>
      </c>
      <c r="E553" s="106">
        <v>108686.12</v>
      </c>
      <c r="F553" s="106">
        <f>G553-D553</f>
        <v>-140000</v>
      </c>
      <c r="G553" s="106"/>
      <c r="H553" s="107">
        <f>IF(C553&lt;&gt;0,0/C553,"-")</f>
        <v>0</v>
      </c>
      <c r="I553" s="107">
        <f>IF(D553&lt;&gt;0,E553/D553,"-")</f>
        <v>0.7763294285714285</v>
      </c>
      <c r="J553" s="106">
        <v>0</v>
      </c>
      <c r="K553" s="108">
        <v>0</v>
      </c>
      <c r="L553" s="108">
        <v>0</v>
      </c>
    </row>
    <row r="554" spans="1:12" hidden="1" x14ac:dyDescent="0.25">
      <c r="A554" s="70"/>
      <c r="B554" s="70"/>
      <c r="C554" s="71"/>
      <c r="D554" s="106"/>
      <c r="E554" s="106"/>
      <c r="F554" s="106"/>
      <c r="G554" s="106"/>
      <c r="H554" s="107"/>
      <c r="I554" s="107"/>
      <c r="J554" s="106"/>
      <c r="K554" s="106"/>
      <c r="L554" s="106"/>
    </row>
    <row r="555" spans="1:12" ht="18" customHeight="1" x14ac:dyDescent="0.25">
      <c r="A555" s="103" t="s">
        <v>202</v>
      </c>
      <c r="B555" s="103" t="s">
        <v>203</v>
      </c>
      <c r="C555" s="98">
        <f>SUBTOTAL(9,C556:C558)</f>
        <v>32150</v>
      </c>
      <c r="D555" s="98">
        <f>SUBTOTAL(9,D556:D558)</f>
        <v>210000</v>
      </c>
      <c r="E555" s="98">
        <f>SUBTOTAL(9,E556:E558)</f>
        <v>0</v>
      </c>
      <c r="F555" s="98">
        <f>G555-D555</f>
        <v>-210000</v>
      </c>
      <c r="G555" s="98">
        <f>SUBTOTAL(9,G556:G558)</f>
        <v>0</v>
      </c>
      <c r="H555" s="102">
        <f>IF(C555&lt;&gt;0,E555/C555,"-")</f>
        <v>0</v>
      </c>
      <c r="I555" s="102">
        <f>IF(D555&lt;&gt;0,E555/D555,"-")</f>
        <v>0</v>
      </c>
      <c r="J555" s="98">
        <f>SUBTOTAL(9,J556:J558)</f>
        <v>0</v>
      </c>
      <c r="K555" s="98">
        <f>SUBTOTAL(9,K556:K558)</f>
        <v>0</v>
      </c>
      <c r="L555" s="98">
        <f>SUBTOTAL(9,L556:L558)</f>
        <v>0</v>
      </c>
    </row>
    <row r="556" spans="1:12" ht="30" hidden="1" customHeight="1" x14ac:dyDescent="0.25">
      <c r="A556" s="70"/>
      <c r="B556" s="70"/>
      <c r="C556" s="71"/>
      <c r="D556" s="104"/>
      <c r="E556" s="104"/>
      <c r="F556" s="104"/>
      <c r="G556" s="78"/>
      <c r="H556" s="79"/>
      <c r="I556" s="79"/>
      <c r="J556" s="78"/>
      <c r="K556" s="78"/>
      <c r="L556" s="78"/>
    </row>
    <row r="557" spans="1:12" ht="15" customHeight="1" x14ac:dyDescent="0.25">
      <c r="A557" s="105" t="s">
        <v>206</v>
      </c>
      <c r="B557" s="105" t="s">
        <v>207</v>
      </c>
      <c r="C557" s="106">
        <v>32150</v>
      </c>
      <c r="D557" s="106">
        <v>210000</v>
      </c>
      <c r="E557" s="106">
        <v>0</v>
      </c>
      <c r="F557" s="106">
        <f>G557-D557</f>
        <v>-210000</v>
      </c>
      <c r="G557" s="106"/>
      <c r="H557" s="107">
        <f>IF(C557&lt;&gt;0,0/C557,"-")</f>
        <v>0</v>
      </c>
      <c r="I557" s="107">
        <f>IF(D557&lt;&gt;0,E557/D557,"-")</f>
        <v>0</v>
      </c>
      <c r="J557" s="106">
        <v>0</v>
      </c>
      <c r="K557" s="108">
        <v>0</v>
      </c>
      <c r="L557" s="108">
        <v>0</v>
      </c>
    </row>
    <row r="558" spans="1:12" hidden="1" x14ac:dyDescent="0.25">
      <c r="A558" s="70"/>
      <c r="B558" s="70"/>
      <c r="C558" s="71"/>
      <c r="D558" s="106"/>
      <c r="E558" s="106"/>
      <c r="F558" s="106"/>
      <c r="G558" s="106"/>
      <c r="H558" s="107"/>
      <c r="I558" s="107"/>
      <c r="J558" s="106"/>
      <c r="K558" s="106"/>
      <c r="L558" s="106"/>
    </row>
    <row r="559" spans="1:12" ht="18" customHeight="1" x14ac:dyDescent="0.25">
      <c r="A559" s="103" t="s">
        <v>222</v>
      </c>
      <c r="B559" s="103" t="s">
        <v>223</v>
      </c>
      <c r="C559" s="98">
        <f>SUBTOTAL(9,C560:C562)</f>
        <v>0</v>
      </c>
      <c r="D559" s="98">
        <f>SUBTOTAL(9,D560:D562)</f>
        <v>0</v>
      </c>
      <c r="E559" s="98">
        <f>SUBTOTAL(9,E560:E562)</f>
        <v>0</v>
      </c>
      <c r="F559" s="98">
        <f>G559-D559</f>
        <v>0</v>
      </c>
      <c r="G559" s="98">
        <f>SUBTOTAL(9,G560:G562)</f>
        <v>0</v>
      </c>
      <c r="H559" s="102" t="str">
        <f>IF(C559&lt;&gt;0,E559/C559,"-")</f>
        <v>-</v>
      </c>
      <c r="I559" s="102" t="str">
        <f>IF(D559&lt;&gt;0,E559/D559,"-")</f>
        <v>-</v>
      </c>
      <c r="J559" s="98">
        <f>SUBTOTAL(9,J560:J562)</f>
        <v>0</v>
      </c>
      <c r="K559" s="98">
        <f>SUBTOTAL(9,K560:K562)</f>
        <v>0</v>
      </c>
      <c r="L559" s="98">
        <f>SUBTOTAL(9,L560:L562)</f>
        <v>0</v>
      </c>
    </row>
    <row r="560" spans="1:12" ht="30" hidden="1" customHeight="1" x14ac:dyDescent="0.25">
      <c r="A560" s="70"/>
      <c r="B560" s="70"/>
      <c r="C560" s="71"/>
      <c r="D560" s="104"/>
      <c r="E560" s="104"/>
      <c r="F560" s="104"/>
      <c r="G560" s="78"/>
      <c r="H560" s="79"/>
      <c r="I560" s="79"/>
      <c r="J560" s="78"/>
      <c r="K560" s="78"/>
      <c r="L560" s="78"/>
    </row>
    <row r="561" spans="1:12" ht="15" customHeight="1" x14ac:dyDescent="0.25">
      <c r="A561" s="105" t="s">
        <v>234</v>
      </c>
      <c r="B561" s="105" t="s">
        <v>223</v>
      </c>
      <c r="C561" s="106">
        <v>0</v>
      </c>
      <c r="D561" s="106">
        <v>0</v>
      </c>
      <c r="E561" s="106">
        <v>0</v>
      </c>
      <c r="F561" s="106">
        <f>G561-D561</f>
        <v>0</v>
      </c>
      <c r="G561" s="106"/>
      <c r="H561" s="107" t="str">
        <f>IF(C561&lt;&gt;0,0/C561,"-")</f>
        <v>-</v>
      </c>
      <c r="I561" s="107" t="str">
        <f>IF(D561&lt;&gt;0,E561/D561,"-")</f>
        <v>-</v>
      </c>
      <c r="J561" s="106">
        <v>0</v>
      </c>
      <c r="K561" s="108">
        <v>0</v>
      </c>
      <c r="L561" s="108">
        <v>0</v>
      </c>
    </row>
    <row r="562" spans="1:12" hidden="1" x14ac:dyDescent="0.25">
      <c r="A562" s="70"/>
      <c r="B562" s="70"/>
      <c r="C562" s="71"/>
      <c r="D562" s="106"/>
      <c r="E562" s="106"/>
      <c r="F562" s="106"/>
      <c r="G562" s="106"/>
      <c r="H562" s="107"/>
      <c r="I562" s="107"/>
      <c r="J562" s="106"/>
      <c r="K562" s="106"/>
      <c r="L562" s="106"/>
    </row>
    <row r="563" spans="1:12" ht="18" customHeight="1" x14ac:dyDescent="0.25">
      <c r="A563" s="103" t="s">
        <v>237</v>
      </c>
      <c r="B563" s="103" t="s">
        <v>238</v>
      </c>
      <c r="C563" s="98">
        <f>SUBTOTAL(9,C564:C566)</f>
        <v>0</v>
      </c>
      <c r="D563" s="98">
        <f>SUBTOTAL(9,D564:D566)</f>
        <v>0</v>
      </c>
      <c r="E563" s="98">
        <f>SUBTOTAL(9,E564:E566)</f>
        <v>0</v>
      </c>
      <c r="F563" s="98">
        <f>G563-D563</f>
        <v>0</v>
      </c>
      <c r="G563" s="98">
        <f>SUBTOTAL(9,G564:G566)</f>
        <v>0</v>
      </c>
      <c r="H563" s="102" t="str">
        <f>IF(C563&lt;&gt;0,E563/C563,"-")</f>
        <v>-</v>
      </c>
      <c r="I563" s="102" t="str">
        <f>IF(D563&lt;&gt;0,E563/D563,"-")</f>
        <v>-</v>
      </c>
      <c r="J563" s="98">
        <f>SUBTOTAL(9,J564:J566)</f>
        <v>0</v>
      </c>
      <c r="K563" s="98">
        <f>SUBTOTAL(9,K564:K566)</f>
        <v>0</v>
      </c>
      <c r="L563" s="98">
        <f>SUBTOTAL(9,L564:L566)</f>
        <v>0</v>
      </c>
    </row>
    <row r="564" spans="1:12" ht="30" hidden="1" customHeight="1" x14ac:dyDescent="0.25">
      <c r="A564" s="70"/>
      <c r="B564" s="70"/>
      <c r="C564" s="71"/>
      <c r="D564" s="104"/>
      <c r="E564" s="104"/>
      <c r="F564" s="104"/>
      <c r="G564" s="78"/>
      <c r="H564" s="79"/>
      <c r="I564" s="79"/>
      <c r="J564" s="78"/>
      <c r="K564" s="78"/>
      <c r="L564" s="78"/>
    </row>
    <row r="565" spans="1:12" ht="15" customHeight="1" x14ac:dyDescent="0.25">
      <c r="A565" s="105" t="s">
        <v>239</v>
      </c>
      <c r="B565" s="105" t="s">
        <v>240</v>
      </c>
      <c r="C565" s="106">
        <v>0</v>
      </c>
      <c r="D565" s="106">
        <v>0</v>
      </c>
      <c r="E565" s="106">
        <v>0</v>
      </c>
      <c r="F565" s="106">
        <f>G565-D565</f>
        <v>0</v>
      </c>
      <c r="G565" s="106"/>
      <c r="H565" s="107" t="str">
        <f>IF(C565&lt;&gt;0,0/C565,"-")</f>
        <v>-</v>
      </c>
      <c r="I565" s="107" t="str">
        <f>IF(D565&lt;&gt;0,E565/D565,"-")</f>
        <v>-</v>
      </c>
      <c r="J565" s="106">
        <v>0</v>
      </c>
      <c r="K565" s="108">
        <v>0</v>
      </c>
      <c r="L565" s="108">
        <v>0</v>
      </c>
    </row>
    <row r="566" spans="1:12" hidden="1" x14ac:dyDescent="0.25">
      <c r="A566" s="70"/>
      <c r="B566" s="70"/>
      <c r="C566" s="71"/>
      <c r="D566" s="106"/>
      <c r="E566" s="106"/>
      <c r="F566" s="106"/>
      <c r="G566" s="106"/>
      <c r="H566" s="107"/>
      <c r="I566" s="107"/>
      <c r="J566" s="106"/>
      <c r="K566" s="106"/>
      <c r="L566" s="106"/>
    </row>
    <row r="567" spans="1:12" ht="18" customHeight="1" x14ac:dyDescent="0.25">
      <c r="A567" s="103" t="s">
        <v>241</v>
      </c>
      <c r="B567" s="103" t="s">
        <v>242</v>
      </c>
      <c r="C567" s="98">
        <f>SUBTOTAL(9,C568:C570)</f>
        <v>0</v>
      </c>
      <c r="D567" s="98">
        <f>SUBTOTAL(9,D568:D570)</f>
        <v>0</v>
      </c>
      <c r="E567" s="98">
        <f>SUBTOTAL(9,E568:E570)</f>
        <v>0</v>
      </c>
      <c r="F567" s="98">
        <f>G567-D567</f>
        <v>0</v>
      </c>
      <c r="G567" s="98">
        <f>SUBTOTAL(9,G568:G570)</f>
        <v>0</v>
      </c>
      <c r="H567" s="102" t="str">
        <f>IF(C567&lt;&gt;0,E567/C567,"-")</f>
        <v>-</v>
      </c>
      <c r="I567" s="102" t="str">
        <f>IF(D567&lt;&gt;0,E567/D567,"-")</f>
        <v>-</v>
      </c>
      <c r="J567" s="98">
        <f>SUBTOTAL(9,J568:J570)</f>
        <v>0</v>
      </c>
      <c r="K567" s="98">
        <f>SUBTOTAL(9,K568:K570)</f>
        <v>0</v>
      </c>
      <c r="L567" s="98">
        <f>SUBTOTAL(9,L568:L570)</f>
        <v>0</v>
      </c>
    </row>
    <row r="568" spans="1:12" ht="30" hidden="1" customHeight="1" x14ac:dyDescent="0.25">
      <c r="A568" s="70"/>
      <c r="B568" s="70"/>
      <c r="C568" s="71"/>
      <c r="D568" s="104"/>
      <c r="E568" s="104"/>
      <c r="F568" s="104"/>
      <c r="G568" s="78"/>
      <c r="H568" s="79"/>
      <c r="I568" s="79"/>
      <c r="J568" s="78"/>
      <c r="K568" s="78"/>
      <c r="L568" s="78"/>
    </row>
    <row r="569" spans="1:12" ht="15" customHeight="1" x14ac:dyDescent="0.25">
      <c r="A569" s="105" t="s">
        <v>247</v>
      </c>
      <c r="B569" s="105" t="s">
        <v>248</v>
      </c>
      <c r="C569" s="106">
        <v>0</v>
      </c>
      <c r="D569" s="106">
        <v>0</v>
      </c>
      <c r="E569" s="106">
        <v>0</v>
      </c>
      <c r="F569" s="106">
        <f>G569-D569</f>
        <v>0</v>
      </c>
      <c r="G569" s="106"/>
      <c r="H569" s="107" t="str">
        <f>IF(C569&lt;&gt;0,0/C569,"-")</f>
        <v>-</v>
      </c>
      <c r="I569" s="107" t="str">
        <f>IF(D569&lt;&gt;0,E569/D569,"-")</f>
        <v>-</v>
      </c>
      <c r="J569" s="106">
        <v>0</v>
      </c>
      <c r="K569" s="108">
        <v>0</v>
      </c>
      <c r="L569" s="108">
        <v>0</v>
      </c>
    </row>
    <row r="570" spans="1:12" hidden="1" x14ac:dyDescent="0.25">
      <c r="A570" s="70"/>
      <c r="B570" s="70"/>
      <c r="C570" s="71"/>
      <c r="D570" s="106"/>
      <c r="E570" s="106"/>
      <c r="F570" s="106"/>
      <c r="G570" s="106"/>
      <c r="H570" s="107"/>
      <c r="I570" s="107"/>
      <c r="J570" s="106"/>
      <c r="K570" s="106"/>
      <c r="L570" s="106"/>
    </row>
    <row r="571" spans="1:12" hidden="1" x14ac:dyDescent="0.25">
      <c r="A571" s="70"/>
      <c r="B571" s="70"/>
      <c r="C571" s="71"/>
      <c r="D571" s="71"/>
      <c r="E571" s="71"/>
      <c r="F571" s="71"/>
      <c r="G571" s="78"/>
      <c r="H571" s="79"/>
      <c r="I571" s="79"/>
      <c r="J571" s="78"/>
      <c r="K571" s="78"/>
      <c r="L571" s="78"/>
    </row>
    <row r="572" spans="1:12" ht="20.100000000000001" hidden="1" customHeight="1" x14ac:dyDescent="0.25">
      <c r="A572" s="70"/>
      <c r="B572" s="70"/>
      <c r="C572" s="71"/>
      <c r="D572" s="71"/>
      <c r="E572" s="71"/>
      <c r="F572" s="71"/>
      <c r="G572" s="78"/>
      <c r="H572" s="79"/>
      <c r="I572" s="79"/>
      <c r="J572" s="78"/>
      <c r="K572" s="78"/>
      <c r="L572" s="78"/>
    </row>
    <row r="573" spans="1:12" ht="20.100000000000001" hidden="1" customHeight="1" x14ac:dyDescent="0.25">
      <c r="A573" s="70"/>
      <c r="B573" s="70"/>
      <c r="C573" s="71"/>
      <c r="D573" s="71"/>
      <c r="E573" s="71"/>
      <c r="F573" s="71"/>
      <c r="G573" s="78"/>
      <c r="H573" s="79"/>
      <c r="I573" s="79"/>
      <c r="J573" s="78"/>
      <c r="K573" s="78"/>
      <c r="L573" s="78"/>
    </row>
    <row r="574" spans="1:12" ht="20.100000000000001" hidden="1" customHeight="1" x14ac:dyDescent="0.25">
      <c r="A574" s="70"/>
      <c r="B574" s="70"/>
      <c r="C574" s="71"/>
      <c r="D574" s="71"/>
      <c r="E574" s="71"/>
      <c r="F574" s="71"/>
      <c r="G574" s="78"/>
      <c r="H574" s="79"/>
      <c r="I574" s="79"/>
      <c r="J574" s="78"/>
      <c r="K574" s="78"/>
      <c r="L574" s="78"/>
    </row>
    <row r="575" spans="1:12" ht="18" customHeight="1" x14ac:dyDescent="0.25">
      <c r="A575" s="88" t="s">
        <v>349</v>
      </c>
      <c r="B575" s="88" t="s">
        <v>350</v>
      </c>
      <c r="C575" s="89">
        <f>SUBTOTAL(9,C576:C649)</f>
        <v>185332.71</v>
      </c>
      <c r="D575" s="89">
        <f>SUBTOTAL(9,D576:D649)</f>
        <v>1583450</v>
      </c>
      <c r="E575" s="89">
        <f>SUBTOTAL(9,E576:E649)</f>
        <v>91505.95</v>
      </c>
      <c r="F575" s="89">
        <f>G575-D575</f>
        <v>-1583450</v>
      </c>
      <c r="G575" s="89">
        <f>SUBTOTAL(9,G576:G649)</f>
        <v>0</v>
      </c>
      <c r="H575" s="90">
        <f>IF(C575&lt;&gt;0,E575/C575,"-")</f>
        <v>0.4937388008840965</v>
      </c>
      <c r="I575" s="90">
        <f>IF(D575&lt;&gt;0,E575/D575,"-")</f>
        <v>5.7788973444062017E-2</v>
      </c>
      <c r="J575" s="89">
        <f>SUBTOTAL(9,J576:J649)</f>
        <v>535000</v>
      </c>
      <c r="K575" s="89">
        <f>SUBTOTAL(9,K576:K649)</f>
        <v>535000</v>
      </c>
      <c r="L575" s="89">
        <f>SUBTOTAL(9,L576:L649)</f>
        <v>535000</v>
      </c>
    </row>
    <row r="576" spans="1:12" ht="30" hidden="1" customHeight="1" x14ac:dyDescent="0.25">
      <c r="A576" s="70"/>
      <c r="B576" s="70"/>
      <c r="C576" s="71"/>
      <c r="D576" s="91"/>
      <c r="E576" s="91"/>
      <c r="F576" s="91"/>
      <c r="G576" s="78"/>
      <c r="H576" s="79"/>
      <c r="I576" s="79"/>
      <c r="J576" s="78"/>
      <c r="K576" s="78"/>
      <c r="L576" s="78"/>
    </row>
    <row r="577" spans="1:12" ht="18" customHeight="1" x14ac:dyDescent="0.25">
      <c r="A577" s="92" t="s">
        <v>424</v>
      </c>
      <c r="B577" s="92" t="s">
        <v>425</v>
      </c>
      <c r="C577" s="93">
        <f>SUBTOTAL(9,C578:C593)</f>
        <v>150506.25</v>
      </c>
      <c r="D577" s="93">
        <f>SUBTOTAL(9,D578:D593)</f>
        <v>300000</v>
      </c>
      <c r="E577" s="93">
        <f>SUBTOTAL(9,E578:E593)</f>
        <v>0</v>
      </c>
      <c r="F577" s="93">
        <f>G577-D577</f>
        <v>-300000</v>
      </c>
      <c r="G577" s="93">
        <f>SUBTOTAL(9,G578:G593)</f>
        <v>0</v>
      </c>
      <c r="H577" s="94">
        <f>IF(C577&lt;&gt;0,E577/C577,"-")</f>
        <v>0</v>
      </c>
      <c r="I577" s="94">
        <f>IF(D577&lt;&gt;0,E577/D577,"-")</f>
        <v>0</v>
      </c>
      <c r="J577" s="93">
        <f>SUBTOTAL(9,J578:J593)</f>
        <v>500000</v>
      </c>
      <c r="K577" s="93">
        <f>SUBTOTAL(9,K578:K593)</f>
        <v>500000</v>
      </c>
      <c r="L577" s="93">
        <f>SUBTOTAL(9,L578:L593)</f>
        <v>500000</v>
      </c>
    </row>
    <row r="578" spans="1:12" ht="30" hidden="1" customHeight="1" x14ac:dyDescent="0.25">
      <c r="A578" s="70"/>
      <c r="B578" s="70"/>
      <c r="C578" s="71"/>
      <c r="D578" s="6"/>
      <c r="E578" s="6"/>
      <c r="F578" s="6"/>
      <c r="G578" s="78"/>
      <c r="H578" s="79"/>
      <c r="I578" s="79"/>
      <c r="J578" s="78"/>
      <c r="K578" s="78"/>
      <c r="L578" s="78"/>
    </row>
    <row r="579" spans="1:12" ht="18" customHeight="1" x14ac:dyDescent="0.25">
      <c r="A579" s="95" t="s">
        <v>374</v>
      </c>
      <c r="B579" s="95" t="s">
        <v>375</v>
      </c>
      <c r="C579" s="96">
        <f>SUBTOTAL(9,C580:C592)</f>
        <v>150506.25</v>
      </c>
      <c r="D579" s="96">
        <f>SUBTOTAL(9,D580:D592)</f>
        <v>300000</v>
      </c>
      <c r="E579" s="96">
        <f>SUBTOTAL(9,E580:E592)</f>
        <v>0</v>
      </c>
      <c r="F579" s="96">
        <f>G579-D579</f>
        <v>-300000</v>
      </c>
      <c r="G579" s="96">
        <f>SUBTOTAL(9,G580:G592)</f>
        <v>0</v>
      </c>
      <c r="H579" s="97">
        <f>IF(C579&lt;&gt;0,E579/C579,"-")</f>
        <v>0</v>
      </c>
      <c r="I579" s="97">
        <f>IF(D579&lt;&gt;0,E579/D579,"-")</f>
        <v>0</v>
      </c>
      <c r="J579" s="96">
        <f>SUBTOTAL(9,J580:J592)</f>
        <v>500000</v>
      </c>
      <c r="K579" s="96">
        <f>SUBTOTAL(9,K580:K592)</f>
        <v>500000</v>
      </c>
      <c r="L579" s="96">
        <f>SUBTOTAL(9,L580:L592)</f>
        <v>500000</v>
      </c>
    </row>
    <row r="580" spans="1:12" ht="30" hidden="1" customHeight="1" x14ac:dyDescent="0.25">
      <c r="A580" s="70"/>
      <c r="B580" s="70"/>
      <c r="C580" s="71"/>
      <c r="D580" s="98"/>
      <c r="E580" s="98"/>
      <c r="F580" s="98"/>
      <c r="G580" s="78"/>
      <c r="H580" s="79"/>
      <c r="I580" s="79"/>
      <c r="J580" s="78"/>
      <c r="K580" s="78"/>
      <c r="L580" s="78"/>
    </row>
    <row r="581" spans="1:12" ht="18" customHeight="1" x14ac:dyDescent="0.25">
      <c r="A581" s="99" t="s">
        <v>13</v>
      </c>
      <c r="B581" s="99" t="s">
        <v>20</v>
      </c>
      <c r="C581" s="100">
        <f>SUBTOTAL(9,C582:C591)</f>
        <v>150506.25</v>
      </c>
      <c r="D581" s="100">
        <f>SUBTOTAL(9,D582:D591)</f>
        <v>300000</v>
      </c>
      <c r="E581" s="100">
        <f>SUBTOTAL(9,E582:E591)</f>
        <v>0</v>
      </c>
      <c r="F581" s="100">
        <f>G581-D581</f>
        <v>-300000</v>
      </c>
      <c r="G581" s="100">
        <f>SUBTOTAL(9,G582:G591)</f>
        <v>0</v>
      </c>
      <c r="H581" s="101">
        <f>IF(C581&lt;&gt;0,E581/C581,"-")</f>
        <v>0</v>
      </c>
      <c r="I581" s="101">
        <f>IF(D581&lt;&gt;0,E581/D581,"-")</f>
        <v>0</v>
      </c>
      <c r="J581" s="100">
        <f>SUBTOTAL(9,J582:J591)</f>
        <v>500000</v>
      </c>
      <c r="K581" s="100">
        <f>SUBTOTAL(9,K582:K591)</f>
        <v>500000</v>
      </c>
      <c r="L581" s="100">
        <f>SUBTOTAL(9,L582:L591)</f>
        <v>500000</v>
      </c>
    </row>
    <row r="582" spans="1:12" ht="22.5" hidden="1" customHeight="1" x14ac:dyDescent="0.25">
      <c r="A582" s="70"/>
      <c r="B582" s="70"/>
      <c r="C582" s="71"/>
      <c r="D582" s="98"/>
      <c r="E582" s="98"/>
      <c r="F582" s="98"/>
      <c r="G582" s="98"/>
      <c r="H582" s="102"/>
      <c r="I582" s="102"/>
      <c r="J582" s="98"/>
      <c r="K582" s="98"/>
      <c r="L582" s="98"/>
    </row>
    <row r="583" spans="1:12" ht="18" customHeight="1" x14ac:dyDescent="0.25">
      <c r="A583" s="103" t="s">
        <v>178</v>
      </c>
      <c r="B583" s="103" t="s">
        <v>179</v>
      </c>
      <c r="C583" s="98">
        <f>SUBTOTAL(9,C584:C586)</f>
        <v>0</v>
      </c>
      <c r="D583" s="98">
        <f>SUBTOTAL(9,D584:D586)</f>
        <v>0</v>
      </c>
      <c r="E583" s="98">
        <f>SUBTOTAL(9,E584:E586)</f>
        <v>0</v>
      </c>
      <c r="F583" s="98">
        <f>G583-D583</f>
        <v>0</v>
      </c>
      <c r="G583" s="98">
        <f>SUBTOTAL(9,G584:G586)</f>
        <v>0</v>
      </c>
      <c r="H583" s="102" t="str">
        <f>IF(C583&lt;&gt;0,E583/C583,"-")</f>
        <v>-</v>
      </c>
      <c r="I583" s="102" t="str">
        <f>IF(D583&lt;&gt;0,E583/D583,"-")</f>
        <v>-</v>
      </c>
      <c r="J583" s="98">
        <f>SUBTOTAL(9,J584:J586)</f>
        <v>500000</v>
      </c>
      <c r="K583" s="98">
        <f>SUBTOTAL(9,K584:K586)</f>
        <v>500000</v>
      </c>
      <c r="L583" s="98">
        <f>SUBTOTAL(9,L584:L586)</f>
        <v>500000</v>
      </c>
    </row>
    <row r="584" spans="1:12" ht="30" hidden="1" customHeight="1" x14ac:dyDescent="0.25">
      <c r="A584" s="70"/>
      <c r="B584" s="70"/>
      <c r="C584" s="71"/>
      <c r="D584" s="104"/>
      <c r="E584" s="104"/>
      <c r="F584" s="104"/>
      <c r="G584" s="78"/>
      <c r="H584" s="79"/>
      <c r="I584" s="79"/>
      <c r="J584" s="78"/>
      <c r="K584" s="78"/>
      <c r="L584" s="78"/>
    </row>
    <row r="585" spans="1:12" ht="15" customHeight="1" x14ac:dyDescent="0.25">
      <c r="A585" s="105" t="s">
        <v>178</v>
      </c>
      <c r="B585" s="105" t="s">
        <v>179</v>
      </c>
      <c r="C585" s="106"/>
      <c r="D585" s="106">
        <v>0</v>
      </c>
      <c r="E585" s="106">
        <v>0</v>
      </c>
      <c r="F585" s="106">
        <f>G585-D585</f>
        <v>0</v>
      </c>
      <c r="G585" s="106"/>
      <c r="H585" s="107" t="str">
        <f>IF(C585&lt;&gt;0,0/C585,"-")</f>
        <v>-</v>
      </c>
      <c r="I585" s="107" t="str">
        <f>IF(D585&lt;&gt;0,E585/D585,"-")</f>
        <v>-</v>
      </c>
      <c r="J585" s="106">
        <v>500000</v>
      </c>
      <c r="K585" s="108">
        <v>500000</v>
      </c>
      <c r="L585" s="108">
        <v>500000</v>
      </c>
    </row>
    <row r="586" spans="1:12" hidden="1" x14ac:dyDescent="0.25">
      <c r="A586" s="70"/>
      <c r="B586" s="70"/>
      <c r="C586" s="71"/>
      <c r="D586" s="106"/>
      <c r="E586" s="106"/>
      <c r="F586" s="106"/>
      <c r="G586" s="106"/>
      <c r="H586" s="107"/>
      <c r="I586" s="107"/>
      <c r="J586" s="106"/>
      <c r="K586" s="106"/>
      <c r="L586" s="106"/>
    </row>
    <row r="587" spans="1:12" ht="18" customHeight="1" x14ac:dyDescent="0.25">
      <c r="A587" s="103" t="s">
        <v>202</v>
      </c>
      <c r="B587" s="103" t="s">
        <v>203</v>
      </c>
      <c r="C587" s="98">
        <f>SUBTOTAL(9,C588:C590)</f>
        <v>150506.25</v>
      </c>
      <c r="D587" s="98">
        <f>SUBTOTAL(9,D588:D590)</f>
        <v>300000</v>
      </c>
      <c r="E587" s="98">
        <f>SUBTOTAL(9,E588:E590)</f>
        <v>0</v>
      </c>
      <c r="F587" s="98">
        <f>G587-D587</f>
        <v>-300000</v>
      </c>
      <c r="G587" s="98">
        <f>SUBTOTAL(9,G588:G590)</f>
        <v>0</v>
      </c>
      <c r="H587" s="102">
        <f>IF(C587&lt;&gt;0,E587/C587,"-")</f>
        <v>0</v>
      </c>
      <c r="I587" s="102">
        <f>IF(D587&lt;&gt;0,E587/D587,"-")</f>
        <v>0</v>
      </c>
      <c r="J587" s="98">
        <f>SUBTOTAL(9,J588:J590)</f>
        <v>0</v>
      </c>
      <c r="K587" s="98">
        <f>SUBTOTAL(9,K588:K590)</f>
        <v>0</v>
      </c>
      <c r="L587" s="98">
        <f>SUBTOTAL(9,L588:L590)</f>
        <v>0</v>
      </c>
    </row>
    <row r="588" spans="1:12" ht="30" hidden="1" customHeight="1" x14ac:dyDescent="0.25">
      <c r="A588" s="70"/>
      <c r="B588" s="70"/>
      <c r="C588" s="71"/>
      <c r="D588" s="104"/>
      <c r="E588" s="104"/>
      <c r="F588" s="104"/>
      <c r="G588" s="78"/>
      <c r="H588" s="79"/>
      <c r="I588" s="79"/>
      <c r="J588" s="78"/>
      <c r="K588" s="78"/>
      <c r="L588" s="78"/>
    </row>
    <row r="589" spans="1:12" ht="15" customHeight="1" x14ac:dyDescent="0.25">
      <c r="A589" s="105" t="s">
        <v>206</v>
      </c>
      <c r="B589" s="105" t="s">
        <v>207</v>
      </c>
      <c r="C589" s="106">
        <v>150506.25</v>
      </c>
      <c r="D589" s="106">
        <v>300000</v>
      </c>
      <c r="E589" s="106">
        <v>0</v>
      </c>
      <c r="F589" s="106">
        <f>G589-D589</f>
        <v>-300000</v>
      </c>
      <c r="G589" s="106"/>
      <c r="H589" s="107">
        <f>IF(C589&lt;&gt;0,0/C589,"-")</f>
        <v>0</v>
      </c>
      <c r="I589" s="107">
        <f>IF(D589&lt;&gt;0,E589/D589,"-")</f>
        <v>0</v>
      </c>
      <c r="J589" s="106">
        <v>0</v>
      </c>
      <c r="K589" s="108">
        <v>0</v>
      </c>
      <c r="L589" s="108">
        <v>0</v>
      </c>
    </row>
    <row r="590" spans="1:12" hidden="1" x14ac:dyDescent="0.25">
      <c r="A590" s="70"/>
      <c r="B590" s="70"/>
      <c r="C590" s="71"/>
      <c r="D590" s="106"/>
      <c r="E590" s="106"/>
      <c r="F590" s="106"/>
      <c r="G590" s="106"/>
      <c r="H590" s="107"/>
      <c r="I590" s="107"/>
      <c r="J590" s="106"/>
      <c r="K590" s="106"/>
      <c r="L590" s="106"/>
    </row>
    <row r="591" spans="1:12" hidden="1" x14ac:dyDescent="0.25">
      <c r="A591" s="70"/>
      <c r="B591" s="70"/>
      <c r="C591" s="71"/>
      <c r="D591" s="71"/>
      <c r="E591" s="71"/>
      <c r="F591" s="71"/>
      <c r="G591" s="78"/>
      <c r="H591" s="79"/>
      <c r="I591" s="79"/>
      <c r="J591" s="78"/>
      <c r="K591" s="78"/>
      <c r="L591" s="78"/>
    </row>
    <row r="592" spans="1:12" ht="20.100000000000001" hidden="1" customHeight="1" x14ac:dyDescent="0.25">
      <c r="A592" s="70"/>
      <c r="B592" s="70"/>
      <c r="C592" s="71"/>
      <c r="D592" s="71"/>
      <c r="E592" s="71"/>
      <c r="F592" s="71"/>
      <c r="G592" s="78"/>
      <c r="H592" s="79"/>
      <c r="I592" s="79"/>
      <c r="J592" s="78"/>
      <c r="K592" s="78"/>
      <c r="L592" s="78"/>
    </row>
    <row r="593" spans="1:12" ht="20.100000000000001" hidden="1" customHeight="1" x14ac:dyDescent="0.25">
      <c r="A593" s="70"/>
      <c r="B593" s="70"/>
      <c r="C593" s="71"/>
      <c r="D593" s="71"/>
      <c r="E593" s="71"/>
      <c r="F593" s="71"/>
      <c r="G593" s="78"/>
      <c r="H593" s="79"/>
      <c r="I593" s="79"/>
      <c r="J593" s="78"/>
      <c r="K593" s="78"/>
      <c r="L593" s="78"/>
    </row>
    <row r="594" spans="1:12" ht="18" customHeight="1" x14ac:dyDescent="0.25">
      <c r="A594" s="92" t="s">
        <v>426</v>
      </c>
      <c r="B594" s="92" t="s">
        <v>427</v>
      </c>
      <c r="C594" s="93">
        <f>SUBTOTAL(9,C595:C624)</f>
        <v>34826.46</v>
      </c>
      <c r="D594" s="93">
        <f>SUBTOTAL(9,D595:D624)</f>
        <v>283450</v>
      </c>
      <c r="E594" s="93">
        <f>SUBTOTAL(9,E595:E624)</f>
        <v>4255.95</v>
      </c>
      <c r="F594" s="93">
        <f>G594-D594</f>
        <v>-283450</v>
      </c>
      <c r="G594" s="93">
        <f>SUBTOTAL(9,G595:G624)</f>
        <v>0</v>
      </c>
      <c r="H594" s="94">
        <f>IF(C594&lt;&gt;0,E594/C594,"-")</f>
        <v>0.12220449623648226</v>
      </c>
      <c r="I594" s="94">
        <f>IF(D594&lt;&gt;0,E594/D594,"-")</f>
        <v>1.5014817428117833E-2</v>
      </c>
      <c r="J594" s="93">
        <f>SUBTOTAL(9,J595:J624)</f>
        <v>35000</v>
      </c>
      <c r="K594" s="93">
        <f>SUBTOTAL(9,K595:K624)</f>
        <v>35000</v>
      </c>
      <c r="L594" s="93">
        <f>SUBTOTAL(9,L595:L624)</f>
        <v>35000</v>
      </c>
    </row>
    <row r="595" spans="1:12" ht="30" hidden="1" customHeight="1" x14ac:dyDescent="0.25">
      <c r="A595" s="70"/>
      <c r="B595" s="70"/>
      <c r="C595" s="71"/>
      <c r="D595" s="6"/>
      <c r="E595" s="6"/>
      <c r="F595" s="6"/>
      <c r="G595" s="78"/>
      <c r="H595" s="79"/>
      <c r="I595" s="79"/>
      <c r="J595" s="78"/>
      <c r="K595" s="78"/>
      <c r="L595" s="78"/>
    </row>
    <row r="596" spans="1:12" ht="18" customHeight="1" x14ac:dyDescent="0.25">
      <c r="A596" s="95" t="s">
        <v>374</v>
      </c>
      <c r="B596" s="95" t="s">
        <v>375</v>
      </c>
      <c r="C596" s="96">
        <f>SUBTOTAL(9,C597:C613)</f>
        <v>34826.46</v>
      </c>
      <c r="D596" s="96">
        <f>SUBTOTAL(9,D597:D613)</f>
        <v>84690</v>
      </c>
      <c r="E596" s="96">
        <f>SUBTOTAL(9,E597:E613)</f>
        <v>4255.95</v>
      </c>
      <c r="F596" s="96">
        <f>G596-D596</f>
        <v>-84690</v>
      </c>
      <c r="G596" s="96">
        <f>SUBTOTAL(9,G597:G613)</f>
        <v>0</v>
      </c>
      <c r="H596" s="97">
        <f>IF(C596&lt;&gt;0,E596/C596,"-")</f>
        <v>0.12220449623648226</v>
      </c>
      <c r="I596" s="97">
        <f>IF(D596&lt;&gt;0,E596/D596,"-")</f>
        <v>5.0253276656039673E-2</v>
      </c>
      <c r="J596" s="96">
        <f>SUBTOTAL(9,J597:J613)</f>
        <v>35000</v>
      </c>
      <c r="K596" s="96">
        <f>SUBTOTAL(9,K597:K613)</f>
        <v>35000</v>
      </c>
      <c r="L596" s="96">
        <f>SUBTOTAL(9,L597:L613)</f>
        <v>35000</v>
      </c>
    </row>
    <row r="597" spans="1:12" ht="30" hidden="1" customHeight="1" x14ac:dyDescent="0.25">
      <c r="A597" s="70"/>
      <c r="B597" s="70"/>
      <c r="C597" s="71"/>
      <c r="D597" s="98"/>
      <c r="E597" s="98"/>
      <c r="F597" s="98"/>
      <c r="G597" s="78"/>
      <c r="H597" s="79"/>
      <c r="I597" s="79"/>
      <c r="J597" s="78"/>
      <c r="K597" s="78"/>
      <c r="L597" s="78"/>
    </row>
    <row r="598" spans="1:12" ht="18" customHeight="1" x14ac:dyDescent="0.25">
      <c r="A598" s="99" t="s">
        <v>13</v>
      </c>
      <c r="B598" s="99" t="s">
        <v>20</v>
      </c>
      <c r="C598" s="100">
        <f>SUBTOTAL(9,C599:C612)</f>
        <v>34826.46</v>
      </c>
      <c r="D598" s="100">
        <f>SUBTOTAL(9,D599:D612)</f>
        <v>84690</v>
      </c>
      <c r="E598" s="100">
        <f>SUBTOTAL(9,E599:E612)</f>
        <v>4255.95</v>
      </c>
      <c r="F598" s="100">
        <f>G598-D598</f>
        <v>-84690</v>
      </c>
      <c r="G598" s="100">
        <f>SUBTOTAL(9,G599:G612)</f>
        <v>0</v>
      </c>
      <c r="H598" s="101">
        <f>IF(C598&lt;&gt;0,E598/C598,"-")</f>
        <v>0.12220449623648226</v>
      </c>
      <c r="I598" s="101">
        <f>IF(D598&lt;&gt;0,E598/D598,"-")</f>
        <v>5.0253276656039673E-2</v>
      </c>
      <c r="J598" s="100">
        <f>SUBTOTAL(9,J599:J612)</f>
        <v>35000</v>
      </c>
      <c r="K598" s="100">
        <f>SUBTOTAL(9,K599:K612)</f>
        <v>35000</v>
      </c>
      <c r="L598" s="100">
        <f>SUBTOTAL(9,L599:L612)</f>
        <v>35000</v>
      </c>
    </row>
    <row r="599" spans="1:12" ht="22.5" hidden="1" customHeight="1" x14ac:dyDescent="0.25">
      <c r="A599" s="70"/>
      <c r="B599" s="70"/>
      <c r="C599" s="71"/>
      <c r="D599" s="98"/>
      <c r="E599" s="98"/>
      <c r="F599" s="98"/>
      <c r="G599" s="98"/>
      <c r="H599" s="102"/>
      <c r="I599" s="102"/>
      <c r="J599" s="98"/>
      <c r="K599" s="98"/>
      <c r="L599" s="98"/>
    </row>
    <row r="600" spans="1:12" ht="18" customHeight="1" x14ac:dyDescent="0.25">
      <c r="A600" s="103" t="s">
        <v>178</v>
      </c>
      <c r="B600" s="103" t="s">
        <v>179</v>
      </c>
      <c r="C600" s="98">
        <f>SUBTOTAL(9,C601:C603)</f>
        <v>0</v>
      </c>
      <c r="D600" s="98">
        <f>SUBTOTAL(9,D601:D603)</f>
        <v>0</v>
      </c>
      <c r="E600" s="98">
        <f>SUBTOTAL(9,E601:E603)</f>
        <v>0</v>
      </c>
      <c r="F600" s="98">
        <f>G600-D600</f>
        <v>0</v>
      </c>
      <c r="G600" s="98">
        <f>SUBTOTAL(9,G601:G603)</f>
        <v>0</v>
      </c>
      <c r="H600" s="102" t="str">
        <f>IF(C600&lt;&gt;0,E600/C600,"-")</f>
        <v>-</v>
      </c>
      <c r="I600" s="102" t="str">
        <f>IF(D600&lt;&gt;0,E600/D600,"-")</f>
        <v>-</v>
      </c>
      <c r="J600" s="98">
        <f>SUBTOTAL(9,J601:J603)</f>
        <v>35000</v>
      </c>
      <c r="K600" s="98">
        <f>SUBTOTAL(9,K601:K603)</f>
        <v>35000</v>
      </c>
      <c r="L600" s="98">
        <f>SUBTOTAL(9,L601:L603)</f>
        <v>35000</v>
      </c>
    </row>
    <row r="601" spans="1:12" ht="30" hidden="1" customHeight="1" x14ac:dyDescent="0.25">
      <c r="A601" s="70"/>
      <c r="B601" s="70"/>
      <c r="C601" s="71"/>
      <c r="D601" s="104"/>
      <c r="E601" s="104"/>
      <c r="F601" s="104"/>
      <c r="G601" s="78"/>
      <c r="H601" s="79"/>
      <c r="I601" s="79"/>
      <c r="J601" s="78"/>
      <c r="K601" s="78"/>
      <c r="L601" s="78"/>
    </row>
    <row r="602" spans="1:12" ht="15" customHeight="1" x14ac:dyDescent="0.25">
      <c r="A602" s="105" t="s">
        <v>178</v>
      </c>
      <c r="B602" s="105" t="s">
        <v>179</v>
      </c>
      <c r="C602" s="106"/>
      <c r="D602" s="106">
        <v>0</v>
      </c>
      <c r="E602" s="106">
        <v>0</v>
      </c>
      <c r="F602" s="106">
        <f>G602-D602</f>
        <v>0</v>
      </c>
      <c r="G602" s="106"/>
      <c r="H602" s="107" t="str">
        <f>IF(C602&lt;&gt;0,0/C602,"-")</f>
        <v>-</v>
      </c>
      <c r="I602" s="107" t="str">
        <f>IF(D602&lt;&gt;0,E602/D602,"-")</f>
        <v>-</v>
      </c>
      <c r="J602" s="106">
        <v>35000</v>
      </c>
      <c r="K602" s="108">
        <v>35000</v>
      </c>
      <c r="L602" s="108">
        <v>35000</v>
      </c>
    </row>
    <row r="603" spans="1:12" hidden="1" x14ac:dyDescent="0.25">
      <c r="A603" s="70"/>
      <c r="B603" s="70"/>
      <c r="C603" s="71"/>
      <c r="D603" s="106"/>
      <c r="E603" s="106"/>
      <c r="F603" s="106"/>
      <c r="G603" s="106"/>
      <c r="H603" s="107"/>
      <c r="I603" s="107"/>
      <c r="J603" s="106"/>
      <c r="K603" s="106"/>
      <c r="L603" s="106"/>
    </row>
    <row r="604" spans="1:12" ht="18" customHeight="1" x14ac:dyDescent="0.25">
      <c r="A604" s="103" t="s">
        <v>190</v>
      </c>
      <c r="B604" s="103" t="s">
        <v>191</v>
      </c>
      <c r="C604" s="98">
        <f>SUBTOTAL(9,C605:C607)</f>
        <v>0</v>
      </c>
      <c r="D604" s="98">
        <f>SUBTOTAL(9,D605:D607)</f>
        <v>49690</v>
      </c>
      <c r="E604" s="98">
        <f>SUBTOTAL(9,E605:E607)</f>
        <v>0</v>
      </c>
      <c r="F604" s="98">
        <f>G604-D604</f>
        <v>-49690</v>
      </c>
      <c r="G604" s="98">
        <f>SUBTOTAL(9,G605:G607)</f>
        <v>0</v>
      </c>
      <c r="H604" s="102" t="str">
        <f>IF(C604&lt;&gt;0,E604/C604,"-")</f>
        <v>-</v>
      </c>
      <c r="I604" s="102">
        <f>IF(D604&lt;&gt;0,E604/D604,"-")</f>
        <v>0</v>
      </c>
      <c r="J604" s="98">
        <f>SUBTOTAL(9,J605:J607)</f>
        <v>0</v>
      </c>
      <c r="K604" s="98">
        <f>SUBTOTAL(9,K605:K607)</f>
        <v>0</v>
      </c>
      <c r="L604" s="98">
        <f>SUBTOTAL(9,L605:L607)</f>
        <v>0</v>
      </c>
    </row>
    <row r="605" spans="1:12" ht="30" hidden="1" customHeight="1" x14ac:dyDescent="0.25">
      <c r="A605" s="70"/>
      <c r="B605" s="70"/>
      <c r="C605" s="71"/>
      <c r="D605" s="104"/>
      <c r="E605" s="104"/>
      <c r="F605" s="104"/>
      <c r="G605" s="78"/>
      <c r="H605" s="79"/>
      <c r="I605" s="79"/>
      <c r="J605" s="78"/>
      <c r="K605" s="78"/>
      <c r="L605" s="78"/>
    </row>
    <row r="606" spans="1:12" ht="15" customHeight="1" x14ac:dyDescent="0.25">
      <c r="A606" s="105" t="s">
        <v>198</v>
      </c>
      <c r="B606" s="105" t="s">
        <v>199</v>
      </c>
      <c r="C606" s="106">
        <v>0</v>
      </c>
      <c r="D606" s="106">
        <v>49690</v>
      </c>
      <c r="E606" s="106">
        <v>0</v>
      </c>
      <c r="F606" s="106">
        <f>G606-D606</f>
        <v>-49690</v>
      </c>
      <c r="G606" s="106"/>
      <c r="H606" s="107" t="str">
        <f>IF(C606&lt;&gt;0,0/C606,"-")</f>
        <v>-</v>
      </c>
      <c r="I606" s="107">
        <f>IF(D606&lt;&gt;0,E606/D606,"-")</f>
        <v>0</v>
      </c>
      <c r="J606" s="106">
        <v>0</v>
      </c>
      <c r="K606" s="108">
        <v>0</v>
      </c>
      <c r="L606" s="108">
        <v>0</v>
      </c>
    </row>
    <row r="607" spans="1:12" hidden="1" x14ac:dyDescent="0.25">
      <c r="A607" s="70"/>
      <c r="B607" s="70"/>
      <c r="C607" s="71"/>
      <c r="D607" s="106"/>
      <c r="E607" s="106"/>
      <c r="F607" s="106"/>
      <c r="G607" s="106"/>
      <c r="H607" s="107"/>
      <c r="I607" s="107"/>
      <c r="J607" s="106"/>
      <c r="K607" s="106"/>
      <c r="L607" s="106"/>
    </row>
    <row r="608" spans="1:12" ht="18" customHeight="1" x14ac:dyDescent="0.25">
      <c r="A608" s="103" t="s">
        <v>202</v>
      </c>
      <c r="B608" s="103" t="s">
        <v>203</v>
      </c>
      <c r="C608" s="98">
        <f>SUBTOTAL(9,C609:C611)</f>
        <v>34826.46</v>
      </c>
      <c r="D608" s="98">
        <f>SUBTOTAL(9,D609:D611)</f>
        <v>35000</v>
      </c>
      <c r="E608" s="98">
        <f>SUBTOTAL(9,E609:E611)</f>
        <v>4255.95</v>
      </c>
      <c r="F608" s="98">
        <f>G608-D608</f>
        <v>-35000</v>
      </c>
      <c r="G608" s="98">
        <f>SUBTOTAL(9,G609:G611)</f>
        <v>0</v>
      </c>
      <c r="H608" s="102">
        <f>IF(C608&lt;&gt;0,E608/C608,"-")</f>
        <v>0.12220449623648226</v>
      </c>
      <c r="I608" s="102">
        <f>IF(D608&lt;&gt;0,E608/D608,"-")</f>
        <v>0.12159857142857142</v>
      </c>
      <c r="J608" s="98">
        <f>SUBTOTAL(9,J609:J611)</f>
        <v>0</v>
      </c>
      <c r="K608" s="98">
        <f>SUBTOTAL(9,K609:K611)</f>
        <v>0</v>
      </c>
      <c r="L608" s="98">
        <f>SUBTOTAL(9,L609:L611)</f>
        <v>0</v>
      </c>
    </row>
    <row r="609" spans="1:12" ht="30" hidden="1" customHeight="1" x14ac:dyDescent="0.25">
      <c r="A609" s="70"/>
      <c r="B609" s="70"/>
      <c r="C609" s="71"/>
      <c r="D609" s="104"/>
      <c r="E609" s="104"/>
      <c r="F609" s="104"/>
      <c r="G609" s="78"/>
      <c r="H609" s="79"/>
      <c r="I609" s="79"/>
      <c r="J609" s="78"/>
      <c r="K609" s="78"/>
      <c r="L609" s="78"/>
    </row>
    <row r="610" spans="1:12" ht="15" customHeight="1" x14ac:dyDescent="0.25">
      <c r="A610" s="105" t="s">
        <v>210</v>
      </c>
      <c r="B610" s="105" t="s">
        <v>211</v>
      </c>
      <c r="C610" s="106">
        <v>34826.46</v>
      </c>
      <c r="D610" s="106">
        <v>35000</v>
      </c>
      <c r="E610" s="106">
        <v>4255.95</v>
      </c>
      <c r="F610" s="106">
        <f>G610-D610</f>
        <v>-35000</v>
      </c>
      <c r="G610" s="106"/>
      <c r="H610" s="107">
        <f>IF(C610&lt;&gt;0,0/C610,"-")</f>
        <v>0</v>
      </c>
      <c r="I610" s="107">
        <f>IF(D610&lt;&gt;0,E610/D610,"-")</f>
        <v>0.12159857142857142</v>
      </c>
      <c r="J610" s="106">
        <v>0</v>
      </c>
      <c r="K610" s="108">
        <v>0</v>
      </c>
      <c r="L610" s="108">
        <v>0</v>
      </c>
    </row>
    <row r="611" spans="1:12" hidden="1" x14ac:dyDescent="0.25">
      <c r="A611" s="70"/>
      <c r="B611" s="70"/>
      <c r="C611" s="71"/>
      <c r="D611" s="106"/>
      <c r="E611" s="106"/>
      <c r="F611" s="106"/>
      <c r="G611" s="106"/>
      <c r="H611" s="107"/>
      <c r="I611" s="107"/>
      <c r="J611" s="106"/>
      <c r="K611" s="106"/>
      <c r="L611" s="106"/>
    </row>
    <row r="612" spans="1:12" hidden="1" x14ac:dyDescent="0.25">
      <c r="A612" s="70"/>
      <c r="B612" s="70"/>
      <c r="C612" s="71"/>
      <c r="D612" s="71"/>
      <c r="E612" s="71"/>
      <c r="F612" s="71"/>
      <c r="G612" s="78"/>
      <c r="H612" s="79"/>
      <c r="I612" s="79"/>
      <c r="J612" s="78"/>
      <c r="K612" s="78"/>
      <c r="L612" s="78"/>
    </row>
    <row r="613" spans="1:12" ht="20.100000000000001" hidden="1" customHeight="1" x14ac:dyDescent="0.25">
      <c r="A613" s="70"/>
      <c r="B613" s="70"/>
      <c r="C613" s="71"/>
      <c r="D613" s="71"/>
      <c r="E613" s="71"/>
      <c r="F613" s="71"/>
      <c r="G613" s="78"/>
      <c r="H613" s="79"/>
      <c r="I613" s="79"/>
      <c r="J613" s="78"/>
      <c r="K613" s="78"/>
      <c r="L613" s="78"/>
    </row>
    <row r="614" spans="1:12" ht="18" customHeight="1" x14ac:dyDescent="0.25">
      <c r="A614" s="95" t="s">
        <v>380</v>
      </c>
      <c r="B614" s="95" t="s">
        <v>80</v>
      </c>
      <c r="C614" s="96">
        <f>SUBTOTAL(9,C615:C623)</f>
        <v>0</v>
      </c>
      <c r="D614" s="96">
        <f>SUBTOTAL(9,D615:D623)</f>
        <v>198760</v>
      </c>
      <c r="E614" s="96">
        <f>SUBTOTAL(9,E615:E623)</f>
        <v>0</v>
      </c>
      <c r="F614" s="96">
        <f>G614-D614</f>
        <v>-198760</v>
      </c>
      <c r="G614" s="96">
        <f>SUBTOTAL(9,G615:G623)</f>
        <v>0</v>
      </c>
      <c r="H614" s="97" t="str">
        <f>IF(C614&lt;&gt;0,E614/C614,"-")</f>
        <v>-</v>
      </c>
      <c r="I614" s="97">
        <f>IF(D614&lt;&gt;0,E614/D614,"-")</f>
        <v>0</v>
      </c>
      <c r="J614" s="96">
        <f>SUBTOTAL(9,J615:J623)</f>
        <v>0</v>
      </c>
      <c r="K614" s="96">
        <f>SUBTOTAL(9,K615:K623)</f>
        <v>0</v>
      </c>
      <c r="L614" s="96">
        <f>SUBTOTAL(9,L615:L623)</f>
        <v>0</v>
      </c>
    </row>
    <row r="615" spans="1:12" ht="30" hidden="1" customHeight="1" x14ac:dyDescent="0.25">
      <c r="A615" s="70"/>
      <c r="B615" s="70"/>
      <c r="C615" s="71"/>
      <c r="D615" s="98"/>
      <c r="E615" s="98"/>
      <c r="F615" s="98"/>
      <c r="G615" s="78"/>
      <c r="H615" s="79"/>
      <c r="I615" s="79"/>
      <c r="J615" s="78"/>
      <c r="K615" s="78"/>
      <c r="L615" s="78"/>
    </row>
    <row r="616" spans="1:12" ht="18" customHeight="1" x14ac:dyDescent="0.25">
      <c r="A616" s="99" t="s">
        <v>13</v>
      </c>
      <c r="B616" s="99" t="s">
        <v>20</v>
      </c>
      <c r="C616" s="100">
        <f>SUBTOTAL(9,C617:C622)</f>
        <v>0</v>
      </c>
      <c r="D616" s="100">
        <f>SUBTOTAL(9,D617:D622)</f>
        <v>198760</v>
      </c>
      <c r="E616" s="100">
        <f>SUBTOTAL(9,E617:E622)</f>
        <v>0</v>
      </c>
      <c r="F616" s="100">
        <f>G616-D616</f>
        <v>-198760</v>
      </c>
      <c r="G616" s="100">
        <f>SUBTOTAL(9,G617:G622)</f>
        <v>0</v>
      </c>
      <c r="H616" s="101" t="str">
        <f>IF(C616&lt;&gt;0,E616/C616,"-")</f>
        <v>-</v>
      </c>
      <c r="I616" s="101">
        <f>IF(D616&lt;&gt;0,E616/D616,"-")</f>
        <v>0</v>
      </c>
      <c r="J616" s="100">
        <f>SUBTOTAL(9,J617:J622)</f>
        <v>0</v>
      </c>
      <c r="K616" s="100">
        <f>SUBTOTAL(9,K617:K622)</f>
        <v>0</v>
      </c>
      <c r="L616" s="100">
        <f>SUBTOTAL(9,L617:L622)</f>
        <v>0</v>
      </c>
    </row>
    <row r="617" spans="1:12" ht="22.5" hidden="1" customHeight="1" x14ac:dyDescent="0.25">
      <c r="A617" s="70"/>
      <c r="B617" s="70"/>
      <c r="C617" s="71"/>
      <c r="D617" s="98"/>
      <c r="E617" s="98"/>
      <c r="F617" s="98"/>
      <c r="G617" s="98"/>
      <c r="H617" s="102"/>
      <c r="I617" s="102"/>
      <c r="J617" s="98"/>
      <c r="K617" s="98"/>
      <c r="L617" s="98"/>
    </row>
    <row r="618" spans="1:12" ht="18" customHeight="1" x14ac:dyDescent="0.25">
      <c r="A618" s="103" t="s">
        <v>190</v>
      </c>
      <c r="B618" s="103" t="s">
        <v>191</v>
      </c>
      <c r="C618" s="98">
        <f>SUBTOTAL(9,C619:C621)</f>
        <v>0</v>
      </c>
      <c r="D618" s="98">
        <f>SUBTOTAL(9,D619:D621)</f>
        <v>198760</v>
      </c>
      <c r="E618" s="98">
        <f>SUBTOTAL(9,E619:E621)</f>
        <v>0</v>
      </c>
      <c r="F618" s="98">
        <f>G618-D618</f>
        <v>-198760</v>
      </c>
      <c r="G618" s="98">
        <f>SUBTOTAL(9,G619:G621)</f>
        <v>0</v>
      </c>
      <c r="H618" s="102" t="str">
        <f>IF(C618&lt;&gt;0,E618/C618,"-")</f>
        <v>-</v>
      </c>
      <c r="I618" s="102">
        <f>IF(D618&lt;&gt;0,E618/D618,"-")</f>
        <v>0</v>
      </c>
      <c r="J618" s="98">
        <f>SUBTOTAL(9,J619:J621)</f>
        <v>0</v>
      </c>
      <c r="K618" s="98">
        <f>SUBTOTAL(9,K619:K621)</f>
        <v>0</v>
      </c>
      <c r="L618" s="98">
        <f>SUBTOTAL(9,L619:L621)</f>
        <v>0</v>
      </c>
    </row>
    <row r="619" spans="1:12" ht="30" hidden="1" customHeight="1" x14ac:dyDescent="0.25">
      <c r="A619" s="70"/>
      <c r="B619" s="70"/>
      <c r="C619" s="71"/>
      <c r="D619" s="104"/>
      <c r="E619" s="104"/>
      <c r="F619" s="104"/>
      <c r="G619" s="78"/>
      <c r="H619" s="79"/>
      <c r="I619" s="79"/>
      <c r="J619" s="78"/>
      <c r="K619" s="78"/>
      <c r="L619" s="78"/>
    </row>
    <row r="620" spans="1:12" ht="15" customHeight="1" x14ac:dyDescent="0.25">
      <c r="A620" s="105" t="s">
        <v>198</v>
      </c>
      <c r="B620" s="105" t="s">
        <v>199</v>
      </c>
      <c r="C620" s="106">
        <v>0</v>
      </c>
      <c r="D620" s="106">
        <v>198760</v>
      </c>
      <c r="E620" s="106">
        <v>0</v>
      </c>
      <c r="F620" s="106">
        <f>G620-D620</f>
        <v>-198760</v>
      </c>
      <c r="G620" s="106"/>
      <c r="H620" s="107" t="str">
        <f>IF(C620&lt;&gt;0,0/C620,"-")</f>
        <v>-</v>
      </c>
      <c r="I620" s="107">
        <f>IF(D620&lt;&gt;0,E620/D620,"-")</f>
        <v>0</v>
      </c>
      <c r="J620" s="106">
        <v>0</v>
      </c>
      <c r="K620" s="108">
        <v>0</v>
      </c>
      <c r="L620" s="108">
        <v>0</v>
      </c>
    </row>
    <row r="621" spans="1:12" hidden="1" x14ac:dyDescent="0.25">
      <c r="A621" s="70"/>
      <c r="B621" s="70"/>
      <c r="C621" s="71"/>
      <c r="D621" s="106"/>
      <c r="E621" s="106"/>
      <c r="F621" s="106"/>
      <c r="G621" s="106"/>
      <c r="H621" s="107"/>
      <c r="I621" s="107"/>
      <c r="J621" s="106"/>
      <c r="K621" s="106"/>
      <c r="L621" s="106"/>
    </row>
    <row r="622" spans="1:12" hidden="1" x14ac:dyDescent="0.25">
      <c r="A622" s="70"/>
      <c r="B622" s="70"/>
      <c r="C622" s="71"/>
      <c r="D622" s="71"/>
      <c r="E622" s="71"/>
      <c r="F622" s="71"/>
      <c r="G622" s="78"/>
      <c r="H622" s="79"/>
      <c r="I622" s="79"/>
      <c r="J622" s="78"/>
      <c r="K622" s="78"/>
      <c r="L622" s="78"/>
    </row>
    <row r="623" spans="1:12" ht="20.100000000000001" hidden="1" customHeight="1" x14ac:dyDescent="0.25">
      <c r="A623" s="70"/>
      <c r="B623" s="70"/>
      <c r="C623" s="71"/>
      <c r="D623" s="71"/>
      <c r="E623" s="71"/>
      <c r="F623" s="71"/>
      <c r="G623" s="78"/>
      <c r="H623" s="79"/>
      <c r="I623" s="79"/>
      <c r="J623" s="78"/>
      <c r="K623" s="78"/>
      <c r="L623" s="78"/>
    </row>
    <row r="624" spans="1:12" ht="20.100000000000001" hidden="1" customHeight="1" x14ac:dyDescent="0.25">
      <c r="A624" s="70"/>
      <c r="B624" s="70"/>
      <c r="C624" s="71"/>
      <c r="D624" s="71"/>
      <c r="E624" s="71"/>
      <c r="F624" s="71"/>
      <c r="G624" s="78"/>
      <c r="H624" s="79"/>
      <c r="I624" s="79"/>
      <c r="J624" s="78"/>
      <c r="K624" s="78"/>
      <c r="L624" s="78"/>
    </row>
    <row r="625" spans="1:12" ht="18" customHeight="1" x14ac:dyDescent="0.25">
      <c r="A625" s="92" t="s">
        <v>428</v>
      </c>
      <c r="B625" s="92" t="s">
        <v>429</v>
      </c>
      <c r="C625" s="93">
        <f>SUBTOTAL(9,C626:C648)</f>
        <v>0</v>
      </c>
      <c r="D625" s="93">
        <f>SUBTOTAL(9,D626:D648)</f>
        <v>1000000</v>
      </c>
      <c r="E625" s="93">
        <f>SUBTOTAL(9,E626:E648)</f>
        <v>87250</v>
      </c>
      <c r="F625" s="93">
        <f>G625-D625</f>
        <v>-1000000</v>
      </c>
      <c r="G625" s="93">
        <f>SUBTOTAL(9,G626:G648)</f>
        <v>0</v>
      </c>
      <c r="H625" s="94" t="str">
        <f>IF(C625&lt;&gt;0,E625/C625,"-")</f>
        <v>-</v>
      </c>
      <c r="I625" s="94">
        <f>IF(D625&lt;&gt;0,E625/D625,"-")</f>
        <v>8.7249999999999994E-2</v>
      </c>
      <c r="J625" s="93">
        <f>SUBTOTAL(9,J626:J648)</f>
        <v>0</v>
      </c>
      <c r="K625" s="93">
        <f>SUBTOTAL(9,K626:K648)</f>
        <v>0</v>
      </c>
      <c r="L625" s="93">
        <f>SUBTOTAL(9,L626:L648)</f>
        <v>0</v>
      </c>
    </row>
    <row r="626" spans="1:12" ht="30" hidden="1" customHeight="1" x14ac:dyDescent="0.25">
      <c r="A626" s="70"/>
      <c r="B626" s="70"/>
      <c r="C626" s="71"/>
      <c r="D626" s="6"/>
      <c r="E626" s="6"/>
      <c r="F626" s="6"/>
      <c r="G626" s="78"/>
      <c r="H626" s="79"/>
      <c r="I626" s="79"/>
      <c r="J626" s="78"/>
      <c r="K626" s="78"/>
      <c r="L626" s="78"/>
    </row>
    <row r="627" spans="1:12" ht="18" customHeight="1" x14ac:dyDescent="0.25">
      <c r="A627" s="95" t="s">
        <v>374</v>
      </c>
      <c r="B627" s="95" t="s">
        <v>375</v>
      </c>
      <c r="C627" s="96">
        <f>SUBTOTAL(9,C628:C637)</f>
        <v>0</v>
      </c>
      <c r="D627" s="96">
        <f>SUBTOTAL(9,D628:D637)</f>
        <v>200000</v>
      </c>
      <c r="E627" s="96">
        <f>SUBTOTAL(9,E628:E637)</f>
        <v>87250</v>
      </c>
      <c r="F627" s="96">
        <f>G627-D627</f>
        <v>-200000</v>
      </c>
      <c r="G627" s="96">
        <f>SUBTOTAL(9,G628:G637)</f>
        <v>0</v>
      </c>
      <c r="H627" s="97" t="str">
        <f>IF(C627&lt;&gt;0,E627/C627,"-")</f>
        <v>-</v>
      </c>
      <c r="I627" s="97">
        <f>IF(D627&lt;&gt;0,E627/D627,"-")</f>
        <v>0.43625000000000003</v>
      </c>
      <c r="J627" s="96">
        <f>SUBTOTAL(9,J628:J637)</f>
        <v>0</v>
      </c>
      <c r="K627" s="96">
        <f>SUBTOTAL(9,K628:K637)</f>
        <v>0</v>
      </c>
      <c r="L627" s="96">
        <f>SUBTOTAL(9,L628:L637)</f>
        <v>0</v>
      </c>
    </row>
    <row r="628" spans="1:12" ht="30" hidden="1" customHeight="1" x14ac:dyDescent="0.25">
      <c r="A628" s="70"/>
      <c r="B628" s="70"/>
      <c r="C628" s="71"/>
      <c r="D628" s="98"/>
      <c r="E628" s="98"/>
      <c r="F628" s="98"/>
      <c r="G628" s="78"/>
      <c r="H628" s="79"/>
      <c r="I628" s="79"/>
      <c r="J628" s="78"/>
      <c r="K628" s="78"/>
      <c r="L628" s="78"/>
    </row>
    <row r="629" spans="1:12" ht="18" customHeight="1" x14ac:dyDescent="0.25">
      <c r="A629" s="99" t="s">
        <v>13</v>
      </c>
      <c r="B629" s="99" t="s">
        <v>20</v>
      </c>
      <c r="C629" s="100">
        <f>SUBTOTAL(9,C630:C636)</f>
        <v>0</v>
      </c>
      <c r="D629" s="100">
        <f>SUBTOTAL(9,D630:D636)</f>
        <v>200000</v>
      </c>
      <c r="E629" s="100">
        <f>SUBTOTAL(9,E630:E636)</f>
        <v>87250</v>
      </c>
      <c r="F629" s="100">
        <f>G629-D629</f>
        <v>-200000</v>
      </c>
      <c r="G629" s="100">
        <f>SUBTOTAL(9,G630:G636)</f>
        <v>0</v>
      </c>
      <c r="H629" s="101" t="str">
        <f>IF(C629&lt;&gt;0,E629/C629,"-")</f>
        <v>-</v>
      </c>
      <c r="I629" s="101">
        <f>IF(D629&lt;&gt;0,E629/D629,"-")</f>
        <v>0.43625000000000003</v>
      </c>
      <c r="J629" s="100">
        <f>SUBTOTAL(9,J630:J636)</f>
        <v>0</v>
      </c>
      <c r="K629" s="100">
        <f>SUBTOTAL(9,K630:K636)</f>
        <v>0</v>
      </c>
      <c r="L629" s="100">
        <f>SUBTOTAL(9,L630:L636)</f>
        <v>0</v>
      </c>
    </row>
    <row r="630" spans="1:12" ht="22.5" hidden="1" customHeight="1" x14ac:dyDescent="0.25">
      <c r="A630" s="70"/>
      <c r="B630" s="70"/>
      <c r="C630" s="71"/>
      <c r="D630" s="98"/>
      <c r="E630" s="98"/>
      <c r="F630" s="98"/>
      <c r="G630" s="98"/>
      <c r="H630" s="102"/>
      <c r="I630" s="102"/>
      <c r="J630" s="98"/>
      <c r="K630" s="98"/>
      <c r="L630" s="98"/>
    </row>
    <row r="631" spans="1:12" ht="18" customHeight="1" x14ac:dyDescent="0.25">
      <c r="A631" s="103" t="s">
        <v>202</v>
      </c>
      <c r="B631" s="103" t="s">
        <v>203</v>
      </c>
      <c r="C631" s="98">
        <f>SUBTOTAL(9,C632:C635)</f>
        <v>0</v>
      </c>
      <c r="D631" s="98">
        <f>SUBTOTAL(9,D632:D635)</f>
        <v>200000</v>
      </c>
      <c r="E631" s="98">
        <f>SUBTOTAL(9,E632:E635)</f>
        <v>87250</v>
      </c>
      <c r="F631" s="98">
        <f>G631-D631</f>
        <v>-200000</v>
      </c>
      <c r="G631" s="98">
        <f>SUBTOTAL(9,G632:G635)</f>
        <v>0</v>
      </c>
      <c r="H631" s="102" t="str">
        <f>IF(C631&lt;&gt;0,E631/C631,"-")</f>
        <v>-</v>
      </c>
      <c r="I631" s="102">
        <f>IF(D631&lt;&gt;0,E631/D631,"-")</f>
        <v>0.43625000000000003</v>
      </c>
      <c r="J631" s="98">
        <f>SUBTOTAL(9,J632:J635)</f>
        <v>0</v>
      </c>
      <c r="K631" s="98">
        <f>SUBTOTAL(9,K632:K635)</f>
        <v>0</v>
      </c>
      <c r="L631" s="98">
        <f>SUBTOTAL(9,L632:L635)</f>
        <v>0</v>
      </c>
    </row>
    <row r="632" spans="1:12" ht="30" hidden="1" customHeight="1" x14ac:dyDescent="0.25">
      <c r="A632" s="70"/>
      <c r="B632" s="70"/>
      <c r="C632" s="71"/>
      <c r="D632" s="104"/>
      <c r="E632" s="104"/>
      <c r="F632" s="104"/>
      <c r="G632" s="78"/>
      <c r="H632" s="79"/>
      <c r="I632" s="79"/>
      <c r="J632" s="78"/>
      <c r="K632" s="78"/>
      <c r="L632" s="78"/>
    </row>
    <row r="633" spans="1:12" ht="15" customHeight="1" x14ac:dyDescent="0.25">
      <c r="A633" s="105" t="s">
        <v>206</v>
      </c>
      <c r="B633" s="105" t="s">
        <v>207</v>
      </c>
      <c r="C633" s="106">
        <v>0</v>
      </c>
      <c r="D633" s="106">
        <v>200000</v>
      </c>
      <c r="E633" s="106">
        <v>0</v>
      </c>
      <c r="F633" s="106">
        <f>G633-D633</f>
        <v>-200000</v>
      </c>
      <c r="G633" s="106"/>
      <c r="H633" s="107" t="str">
        <f>IF(C633&lt;&gt;0,0/C633,"-")</f>
        <v>-</v>
      </c>
      <c r="I633" s="107">
        <f>IF(D633&lt;&gt;0,E633/D633,"-")</f>
        <v>0</v>
      </c>
      <c r="J633" s="106">
        <v>0</v>
      </c>
      <c r="K633" s="108">
        <v>0</v>
      </c>
      <c r="L633" s="108">
        <v>0</v>
      </c>
    </row>
    <row r="634" spans="1:12" ht="15" customHeight="1" x14ac:dyDescent="0.25">
      <c r="A634" s="105" t="s">
        <v>216</v>
      </c>
      <c r="B634" s="105" t="s">
        <v>217</v>
      </c>
      <c r="C634" s="106">
        <v>0</v>
      </c>
      <c r="D634" s="106">
        <v>0</v>
      </c>
      <c r="E634" s="106">
        <v>87250</v>
      </c>
      <c r="F634" s="106">
        <f>G634-D634</f>
        <v>0</v>
      </c>
      <c r="G634" s="106"/>
      <c r="H634" s="107" t="str">
        <f>IF(C634&lt;&gt;0,0/C634,"-")</f>
        <v>-</v>
      </c>
      <c r="I634" s="107" t="str">
        <f>IF(D634&lt;&gt;0,E634/D634,"-")</f>
        <v>-</v>
      </c>
      <c r="J634" s="106">
        <v>0</v>
      </c>
      <c r="K634" s="108">
        <v>0</v>
      </c>
      <c r="L634" s="108">
        <v>0</v>
      </c>
    </row>
    <row r="635" spans="1:12" hidden="1" x14ac:dyDescent="0.25">
      <c r="A635" s="70"/>
      <c r="B635" s="70"/>
      <c r="C635" s="71"/>
      <c r="D635" s="106"/>
      <c r="E635" s="106"/>
      <c r="F635" s="106"/>
      <c r="G635" s="106"/>
      <c r="H635" s="107"/>
      <c r="I635" s="107"/>
      <c r="J635" s="106"/>
      <c r="K635" s="106"/>
      <c r="L635" s="106"/>
    </row>
    <row r="636" spans="1:12" hidden="1" x14ac:dyDescent="0.25">
      <c r="A636" s="70"/>
      <c r="B636" s="70"/>
      <c r="C636" s="71"/>
      <c r="D636" s="71"/>
      <c r="E636" s="71"/>
      <c r="F636" s="71"/>
      <c r="G636" s="78"/>
      <c r="H636" s="79"/>
      <c r="I636" s="79"/>
      <c r="J636" s="78"/>
      <c r="K636" s="78"/>
      <c r="L636" s="78"/>
    </row>
    <row r="637" spans="1:12" ht="20.100000000000001" hidden="1" customHeight="1" x14ac:dyDescent="0.25">
      <c r="A637" s="70"/>
      <c r="B637" s="70"/>
      <c r="C637" s="71"/>
      <c r="D637" s="71"/>
      <c r="E637" s="71"/>
      <c r="F637" s="71"/>
      <c r="G637" s="78"/>
      <c r="H637" s="79"/>
      <c r="I637" s="79"/>
      <c r="J637" s="78"/>
      <c r="K637" s="78"/>
      <c r="L637" s="78"/>
    </row>
    <row r="638" spans="1:12" ht="18" customHeight="1" x14ac:dyDescent="0.25">
      <c r="A638" s="95" t="s">
        <v>383</v>
      </c>
      <c r="B638" s="95" t="s">
        <v>86</v>
      </c>
      <c r="C638" s="96">
        <f>SUBTOTAL(9,C639:C647)</f>
        <v>0</v>
      </c>
      <c r="D638" s="96">
        <f>SUBTOTAL(9,D639:D647)</f>
        <v>800000</v>
      </c>
      <c r="E638" s="96">
        <f>SUBTOTAL(9,E639:E647)</f>
        <v>0</v>
      </c>
      <c r="F638" s="96">
        <f>G638-D638</f>
        <v>-800000</v>
      </c>
      <c r="G638" s="96">
        <f>SUBTOTAL(9,G639:G647)</f>
        <v>0</v>
      </c>
      <c r="H638" s="97" t="str">
        <f>IF(C638&lt;&gt;0,E638/C638,"-")</f>
        <v>-</v>
      </c>
      <c r="I638" s="97">
        <f>IF(D638&lt;&gt;0,E638/D638,"-")</f>
        <v>0</v>
      </c>
      <c r="J638" s="96">
        <f>SUBTOTAL(9,J639:J647)</f>
        <v>0</v>
      </c>
      <c r="K638" s="96">
        <f>SUBTOTAL(9,K639:K647)</f>
        <v>0</v>
      </c>
      <c r="L638" s="96">
        <f>SUBTOTAL(9,L639:L647)</f>
        <v>0</v>
      </c>
    </row>
    <row r="639" spans="1:12" ht="30" hidden="1" customHeight="1" x14ac:dyDescent="0.25">
      <c r="A639" s="70"/>
      <c r="B639" s="70"/>
      <c r="C639" s="71"/>
      <c r="D639" s="98"/>
      <c r="E639" s="98"/>
      <c r="F639" s="98"/>
      <c r="G639" s="78"/>
      <c r="H639" s="79"/>
      <c r="I639" s="79"/>
      <c r="J639" s="78"/>
      <c r="K639" s="78"/>
      <c r="L639" s="78"/>
    </row>
    <row r="640" spans="1:12" ht="18" customHeight="1" x14ac:dyDescent="0.25">
      <c r="A640" s="99" t="s">
        <v>13</v>
      </c>
      <c r="B640" s="99" t="s">
        <v>20</v>
      </c>
      <c r="C640" s="100">
        <f>SUBTOTAL(9,C641:C646)</f>
        <v>0</v>
      </c>
      <c r="D640" s="100">
        <f>SUBTOTAL(9,D641:D646)</f>
        <v>800000</v>
      </c>
      <c r="E640" s="100">
        <f>SUBTOTAL(9,E641:E646)</f>
        <v>0</v>
      </c>
      <c r="F640" s="100">
        <f>G640-D640</f>
        <v>-800000</v>
      </c>
      <c r="G640" s="100">
        <f>SUBTOTAL(9,G641:G646)</f>
        <v>0</v>
      </c>
      <c r="H640" s="101" t="str">
        <f>IF(C640&lt;&gt;0,E640/C640,"-")</f>
        <v>-</v>
      </c>
      <c r="I640" s="101">
        <f>IF(D640&lt;&gt;0,E640/D640,"-")</f>
        <v>0</v>
      </c>
      <c r="J640" s="100">
        <f>SUBTOTAL(9,J641:J646)</f>
        <v>0</v>
      </c>
      <c r="K640" s="100">
        <f>SUBTOTAL(9,K641:K646)</f>
        <v>0</v>
      </c>
      <c r="L640" s="100">
        <f>SUBTOTAL(9,L641:L646)</f>
        <v>0</v>
      </c>
    </row>
    <row r="641" spans="1:12" ht="22.5" hidden="1" customHeight="1" x14ac:dyDescent="0.25">
      <c r="A641" s="70"/>
      <c r="B641" s="70"/>
      <c r="C641" s="71"/>
      <c r="D641" s="98"/>
      <c r="E641" s="98"/>
      <c r="F641" s="98"/>
      <c r="G641" s="98"/>
      <c r="H641" s="102"/>
      <c r="I641" s="102"/>
      <c r="J641" s="98"/>
      <c r="K641" s="98"/>
      <c r="L641" s="98"/>
    </row>
    <row r="642" spans="1:12" ht="18" customHeight="1" x14ac:dyDescent="0.25">
      <c r="A642" s="103" t="s">
        <v>202</v>
      </c>
      <c r="B642" s="103" t="s">
        <v>203</v>
      </c>
      <c r="C642" s="98">
        <f>SUBTOTAL(9,C643:C645)</f>
        <v>0</v>
      </c>
      <c r="D642" s="98">
        <f>SUBTOTAL(9,D643:D645)</f>
        <v>800000</v>
      </c>
      <c r="E642" s="98">
        <f>SUBTOTAL(9,E643:E645)</f>
        <v>0</v>
      </c>
      <c r="F642" s="98">
        <f>G642-D642</f>
        <v>-800000</v>
      </c>
      <c r="G642" s="98">
        <f>SUBTOTAL(9,G643:G645)</f>
        <v>0</v>
      </c>
      <c r="H642" s="102" t="str">
        <f>IF(C642&lt;&gt;0,E642/C642,"-")</f>
        <v>-</v>
      </c>
      <c r="I642" s="102">
        <f>IF(D642&lt;&gt;0,E642/D642,"-")</f>
        <v>0</v>
      </c>
      <c r="J642" s="98">
        <f>SUBTOTAL(9,J643:J645)</f>
        <v>0</v>
      </c>
      <c r="K642" s="98">
        <f>SUBTOTAL(9,K643:K645)</f>
        <v>0</v>
      </c>
      <c r="L642" s="98">
        <f>SUBTOTAL(9,L643:L645)</f>
        <v>0</v>
      </c>
    </row>
    <row r="643" spans="1:12" ht="30" hidden="1" customHeight="1" x14ac:dyDescent="0.25">
      <c r="A643" s="70"/>
      <c r="B643" s="70"/>
      <c r="C643" s="71"/>
      <c r="D643" s="104"/>
      <c r="E643" s="104"/>
      <c r="F643" s="104"/>
      <c r="G643" s="78"/>
      <c r="H643" s="79"/>
      <c r="I643" s="79"/>
      <c r="J643" s="78"/>
      <c r="K643" s="78"/>
      <c r="L643" s="78"/>
    </row>
    <row r="644" spans="1:12" ht="15" customHeight="1" x14ac:dyDescent="0.25">
      <c r="A644" s="105" t="s">
        <v>206</v>
      </c>
      <c r="B644" s="105" t="s">
        <v>207</v>
      </c>
      <c r="C644" s="106">
        <v>0</v>
      </c>
      <c r="D644" s="106">
        <v>800000</v>
      </c>
      <c r="E644" s="106">
        <v>0</v>
      </c>
      <c r="F644" s="106">
        <f>G644-D644</f>
        <v>-800000</v>
      </c>
      <c r="G644" s="106"/>
      <c r="H644" s="107" t="str">
        <f>IF(C644&lt;&gt;0,0/C644,"-")</f>
        <v>-</v>
      </c>
      <c r="I644" s="107">
        <f>IF(D644&lt;&gt;0,E644/D644,"-")</f>
        <v>0</v>
      </c>
      <c r="J644" s="106">
        <v>0</v>
      </c>
      <c r="K644" s="108">
        <v>0</v>
      </c>
      <c r="L644" s="108">
        <v>0</v>
      </c>
    </row>
    <row r="645" spans="1:12" hidden="1" x14ac:dyDescent="0.25">
      <c r="A645" s="70"/>
      <c r="B645" s="70"/>
      <c r="C645" s="71"/>
      <c r="D645" s="106"/>
      <c r="E645" s="106"/>
      <c r="F645" s="106"/>
      <c r="G645" s="106"/>
      <c r="H645" s="107"/>
      <c r="I645" s="107"/>
      <c r="J645" s="106"/>
      <c r="K645" s="106"/>
      <c r="L645" s="106"/>
    </row>
    <row r="646" spans="1:12" hidden="1" x14ac:dyDescent="0.25">
      <c r="A646" s="70"/>
      <c r="B646" s="70"/>
      <c r="C646" s="71"/>
      <c r="D646" s="71"/>
      <c r="E646" s="71"/>
      <c r="F646" s="71"/>
      <c r="G646" s="78"/>
      <c r="H646" s="79"/>
      <c r="I646" s="79"/>
      <c r="J646" s="78"/>
      <c r="K646" s="78"/>
      <c r="L646" s="78"/>
    </row>
    <row r="647" spans="1:12" ht="20.100000000000001" hidden="1" customHeight="1" x14ac:dyDescent="0.25">
      <c r="A647" s="70"/>
      <c r="B647" s="70"/>
      <c r="C647" s="71"/>
      <c r="D647" s="71"/>
      <c r="E647" s="71"/>
      <c r="F647" s="71"/>
      <c r="G647" s="78"/>
      <c r="H647" s="79"/>
      <c r="I647" s="79"/>
      <c r="J647" s="78"/>
      <c r="K647" s="78"/>
      <c r="L647" s="78"/>
    </row>
    <row r="648" spans="1:12" ht="20.100000000000001" hidden="1" customHeight="1" x14ac:dyDescent="0.25">
      <c r="A648" s="70"/>
      <c r="B648" s="70"/>
      <c r="C648" s="71"/>
      <c r="D648" s="71"/>
      <c r="E648" s="71"/>
      <c r="F648" s="71"/>
      <c r="G648" s="78"/>
      <c r="H648" s="79"/>
      <c r="I648" s="79"/>
      <c r="J648" s="78"/>
      <c r="K648" s="78"/>
      <c r="L648" s="78"/>
    </row>
    <row r="649" spans="1:12" ht="20.100000000000001" hidden="1" customHeight="1" x14ac:dyDescent="0.25">
      <c r="A649" s="70"/>
      <c r="B649" s="70"/>
      <c r="C649" s="71"/>
      <c r="D649" s="71"/>
      <c r="E649" s="71"/>
      <c r="F649" s="71"/>
      <c r="G649" s="78"/>
      <c r="H649" s="79"/>
      <c r="I649" s="79"/>
      <c r="J649" s="78"/>
      <c r="K649" s="78"/>
      <c r="L649" s="78"/>
    </row>
    <row r="650" spans="1:12" ht="20.100000000000001" hidden="1" customHeight="1" x14ac:dyDescent="0.25">
      <c r="A650" s="70"/>
      <c r="B650" s="70"/>
      <c r="C650" s="71"/>
      <c r="D650" s="71"/>
      <c r="E650" s="71"/>
      <c r="F650" s="71"/>
      <c r="G650" s="78"/>
      <c r="H650" s="79"/>
      <c r="I650" s="79"/>
      <c r="J650" s="78"/>
      <c r="K650" s="78"/>
      <c r="L650" s="78"/>
    </row>
    <row r="651" spans="1:12" s="4" customFormat="1" ht="18" customHeight="1" x14ac:dyDescent="0.25">
      <c r="A651" s="84" t="s">
        <v>430</v>
      </c>
      <c r="B651" s="84" t="s">
        <v>431</v>
      </c>
      <c r="C651" s="85">
        <f>SUBTOTAL(9,C652:C761)</f>
        <v>0</v>
      </c>
      <c r="D651" s="85">
        <f>SUBTOTAL(9,D652:D761)</f>
        <v>780000</v>
      </c>
      <c r="E651" s="85">
        <f>SUBTOTAL(9,E652:E761)</f>
        <v>0</v>
      </c>
      <c r="F651" s="85">
        <f>G651-D651</f>
        <v>-780000</v>
      </c>
      <c r="G651" s="85">
        <f>SUBTOTAL(9,G652:G761)</f>
        <v>0</v>
      </c>
      <c r="H651" s="86" t="str">
        <f>IF(C651&lt;&gt;0,E651/C651,"-")</f>
        <v>-</v>
      </c>
      <c r="I651" s="86">
        <f>IF(D651&lt;&gt;0,E651/D651,"-")</f>
        <v>0</v>
      </c>
      <c r="J651" s="85">
        <f>SUBTOTAL(9,J652:J761)</f>
        <v>2000000</v>
      </c>
      <c r="K651" s="85">
        <f>SUBTOTAL(9,K652:K761)</f>
        <v>800000</v>
      </c>
      <c r="L651" s="85">
        <f>SUBTOTAL(9,L652:L761)</f>
        <v>0</v>
      </c>
    </row>
    <row r="652" spans="1:12" ht="30" hidden="1" customHeight="1" x14ac:dyDescent="0.25">
      <c r="A652" s="70"/>
      <c r="B652" s="70"/>
      <c r="C652" s="71"/>
      <c r="D652" s="87"/>
      <c r="E652" s="87"/>
      <c r="F652" s="87"/>
      <c r="G652" s="78"/>
      <c r="H652" s="79"/>
      <c r="I652" s="79"/>
      <c r="J652" s="78"/>
      <c r="K652" s="78"/>
      <c r="L652" s="78"/>
    </row>
    <row r="653" spans="1:12" ht="18" customHeight="1" x14ac:dyDescent="0.25">
      <c r="A653" s="88" t="s">
        <v>339</v>
      </c>
      <c r="B653" s="88" t="s">
        <v>340</v>
      </c>
      <c r="C653" s="89">
        <f>SUBTOTAL(9,C654:C705)</f>
        <v>0</v>
      </c>
      <c r="D653" s="89">
        <f>SUBTOTAL(9,D654:D705)</f>
        <v>430000</v>
      </c>
      <c r="E653" s="89">
        <f>SUBTOTAL(9,E654:E705)</f>
        <v>0</v>
      </c>
      <c r="F653" s="89">
        <f>G653-D653</f>
        <v>-430000</v>
      </c>
      <c r="G653" s="89">
        <f>SUBTOTAL(9,G654:G705)</f>
        <v>0</v>
      </c>
      <c r="H653" s="90" t="str">
        <f>IF(C653&lt;&gt;0,E653/C653,"-")</f>
        <v>-</v>
      </c>
      <c r="I653" s="90">
        <f>IF(D653&lt;&gt;0,E653/D653,"-")</f>
        <v>0</v>
      </c>
      <c r="J653" s="89">
        <f>SUBTOTAL(9,J654:J705)</f>
        <v>2000000</v>
      </c>
      <c r="K653" s="89">
        <f>SUBTOTAL(9,K654:K705)</f>
        <v>800000</v>
      </c>
      <c r="L653" s="89">
        <f>SUBTOTAL(9,L654:L705)</f>
        <v>0</v>
      </c>
    </row>
    <row r="654" spans="1:12" ht="30" hidden="1" customHeight="1" x14ac:dyDescent="0.25">
      <c r="A654" s="70"/>
      <c r="B654" s="70"/>
      <c r="C654" s="71"/>
      <c r="D654" s="91"/>
      <c r="E654" s="91"/>
      <c r="F654" s="91"/>
      <c r="G654" s="78"/>
      <c r="H654" s="79"/>
      <c r="I654" s="79"/>
      <c r="J654" s="78"/>
      <c r="K654" s="78"/>
      <c r="L654" s="78"/>
    </row>
    <row r="655" spans="1:12" ht="18" customHeight="1" x14ac:dyDescent="0.25">
      <c r="A655" s="92" t="s">
        <v>432</v>
      </c>
      <c r="B655" s="92" t="s">
        <v>433</v>
      </c>
      <c r="C655" s="93">
        <f>SUBTOTAL(9,C656:C681)</f>
        <v>0</v>
      </c>
      <c r="D655" s="93">
        <f>SUBTOTAL(9,D656:D681)</f>
        <v>430000</v>
      </c>
      <c r="E655" s="93">
        <f>SUBTOTAL(9,E656:E681)</f>
        <v>0</v>
      </c>
      <c r="F655" s="93">
        <f>G655-D655</f>
        <v>-430000</v>
      </c>
      <c r="G655" s="93">
        <f>SUBTOTAL(9,G656:G681)</f>
        <v>0</v>
      </c>
      <c r="H655" s="94" t="str">
        <f>IF(C655&lt;&gt;0,E655/C655,"-")</f>
        <v>-</v>
      </c>
      <c r="I655" s="94">
        <f>IF(D655&lt;&gt;0,E655/D655,"-")</f>
        <v>0</v>
      </c>
      <c r="J655" s="93">
        <f>SUBTOTAL(9,J656:J681)</f>
        <v>0</v>
      </c>
      <c r="K655" s="93">
        <f>SUBTOTAL(9,K656:K681)</f>
        <v>800000</v>
      </c>
      <c r="L655" s="93">
        <f>SUBTOTAL(9,L656:L681)</f>
        <v>0</v>
      </c>
    </row>
    <row r="656" spans="1:12" ht="30" hidden="1" customHeight="1" x14ac:dyDescent="0.25">
      <c r="A656" s="70"/>
      <c r="B656" s="70"/>
      <c r="C656" s="71"/>
      <c r="D656" s="6"/>
      <c r="E656" s="6"/>
      <c r="F656" s="6"/>
      <c r="G656" s="78"/>
      <c r="H656" s="79"/>
      <c r="I656" s="79"/>
      <c r="J656" s="78"/>
      <c r="K656" s="78"/>
      <c r="L656" s="78"/>
    </row>
    <row r="657" spans="1:12" ht="18" customHeight="1" x14ac:dyDescent="0.25">
      <c r="A657" s="95" t="s">
        <v>374</v>
      </c>
      <c r="B657" s="95" t="s">
        <v>375</v>
      </c>
      <c r="C657" s="96">
        <f>SUBTOTAL(9,C658:C670)</f>
        <v>0</v>
      </c>
      <c r="D657" s="96">
        <f>SUBTOTAL(9,D658:D670)</f>
        <v>430000</v>
      </c>
      <c r="E657" s="96">
        <f>SUBTOTAL(9,E658:E670)</f>
        <v>0</v>
      </c>
      <c r="F657" s="96">
        <f>G657-D657</f>
        <v>-430000</v>
      </c>
      <c r="G657" s="96">
        <f>SUBTOTAL(9,G658:G670)</f>
        <v>0</v>
      </c>
      <c r="H657" s="97" t="str">
        <f>IF(C657&lt;&gt;0,E657/C657,"-")</f>
        <v>-</v>
      </c>
      <c r="I657" s="97">
        <f>IF(D657&lt;&gt;0,E657/D657,"-")</f>
        <v>0</v>
      </c>
      <c r="J657" s="96">
        <f>SUBTOTAL(9,J658:J670)</f>
        <v>0</v>
      </c>
      <c r="K657" s="96">
        <f>SUBTOTAL(9,K658:K670)</f>
        <v>600000</v>
      </c>
      <c r="L657" s="96">
        <f>SUBTOTAL(9,L658:L670)</f>
        <v>0</v>
      </c>
    </row>
    <row r="658" spans="1:12" ht="30" hidden="1" customHeight="1" x14ac:dyDescent="0.25">
      <c r="A658" s="70"/>
      <c r="B658" s="70"/>
      <c r="C658" s="71"/>
      <c r="D658" s="98"/>
      <c r="E658" s="98"/>
      <c r="F658" s="98"/>
      <c r="G658" s="78"/>
      <c r="H658" s="79"/>
      <c r="I658" s="79"/>
      <c r="J658" s="78"/>
      <c r="K658" s="78"/>
      <c r="L658" s="78"/>
    </row>
    <row r="659" spans="1:12" ht="18" customHeight="1" x14ac:dyDescent="0.25">
      <c r="A659" s="99" t="s">
        <v>14</v>
      </c>
      <c r="B659" s="99" t="s">
        <v>21</v>
      </c>
      <c r="C659" s="100">
        <f>SUBTOTAL(9,C660:C669)</f>
        <v>0</v>
      </c>
      <c r="D659" s="100">
        <f>SUBTOTAL(9,D660:D669)</f>
        <v>430000</v>
      </c>
      <c r="E659" s="100">
        <f>SUBTOTAL(9,E660:E669)</f>
        <v>0</v>
      </c>
      <c r="F659" s="100">
        <f>G659-D659</f>
        <v>-430000</v>
      </c>
      <c r="G659" s="100">
        <f>SUBTOTAL(9,G660:G669)</f>
        <v>0</v>
      </c>
      <c r="H659" s="101" t="str">
        <f>IF(C659&lt;&gt;0,E659/C659,"-")</f>
        <v>-</v>
      </c>
      <c r="I659" s="101">
        <f>IF(D659&lt;&gt;0,E659/D659,"-")</f>
        <v>0</v>
      </c>
      <c r="J659" s="100">
        <f>SUBTOTAL(9,J660:J669)</f>
        <v>0</v>
      </c>
      <c r="K659" s="100">
        <f>SUBTOTAL(9,K660:K669)</f>
        <v>600000</v>
      </c>
      <c r="L659" s="100">
        <f>SUBTOTAL(9,L660:L669)</f>
        <v>0</v>
      </c>
    </row>
    <row r="660" spans="1:12" ht="22.5" hidden="1" customHeight="1" x14ac:dyDescent="0.25">
      <c r="A660" s="70"/>
      <c r="B660" s="70"/>
      <c r="C660" s="71"/>
      <c r="D660" s="98"/>
      <c r="E660" s="98"/>
      <c r="F660" s="98"/>
      <c r="G660" s="98"/>
      <c r="H660" s="102"/>
      <c r="I660" s="102"/>
      <c r="J660" s="98"/>
      <c r="K660" s="98"/>
      <c r="L660" s="98"/>
    </row>
    <row r="661" spans="1:12" ht="18" customHeight="1" x14ac:dyDescent="0.25">
      <c r="A661" s="103" t="s">
        <v>299</v>
      </c>
      <c r="B661" s="103" t="s">
        <v>300</v>
      </c>
      <c r="C661" s="98">
        <f>SUBTOTAL(9,C662:C664)</f>
        <v>0</v>
      </c>
      <c r="D661" s="98">
        <f>SUBTOTAL(9,D662:D664)</f>
        <v>0</v>
      </c>
      <c r="E661" s="98">
        <f>SUBTOTAL(9,E662:E664)</f>
        <v>0</v>
      </c>
      <c r="F661" s="98">
        <f>G661-D661</f>
        <v>0</v>
      </c>
      <c r="G661" s="98">
        <f>SUBTOTAL(9,G662:G664)</f>
        <v>0</v>
      </c>
      <c r="H661" s="102" t="str">
        <f>IF(C661&lt;&gt;0,E661/C661,"-")</f>
        <v>-</v>
      </c>
      <c r="I661" s="102" t="str">
        <f>IF(D661&lt;&gt;0,E661/D661,"-")</f>
        <v>-</v>
      </c>
      <c r="J661" s="98">
        <f>SUBTOTAL(9,J662:J664)</f>
        <v>0</v>
      </c>
      <c r="K661" s="98">
        <f>SUBTOTAL(9,K662:K664)</f>
        <v>600000</v>
      </c>
      <c r="L661" s="98">
        <f>SUBTOTAL(9,L662:L664)</f>
        <v>0</v>
      </c>
    </row>
    <row r="662" spans="1:12" ht="30" hidden="1" customHeight="1" x14ac:dyDescent="0.25">
      <c r="A662" s="70"/>
      <c r="B662" s="70"/>
      <c r="C662" s="71"/>
      <c r="D662" s="104"/>
      <c r="E662" s="104"/>
      <c r="F662" s="104"/>
      <c r="G662" s="78"/>
      <c r="H662" s="79"/>
      <c r="I662" s="79"/>
      <c r="J662" s="78"/>
      <c r="K662" s="78"/>
      <c r="L662" s="78"/>
    </row>
    <row r="663" spans="1:12" ht="15" customHeight="1" x14ac:dyDescent="0.25">
      <c r="A663" s="105" t="s">
        <v>299</v>
      </c>
      <c r="B663" s="105" t="s">
        <v>300</v>
      </c>
      <c r="C663" s="106"/>
      <c r="D663" s="106">
        <v>0</v>
      </c>
      <c r="E663" s="106">
        <v>0</v>
      </c>
      <c r="F663" s="106">
        <f>G663-D663</f>
        <v>0</v>
      </c>
      <c r="G663" s="106"/>
      <c r="H663" s="107" t="str">
        <f>IF(C663&lt;&gt;0,0/C663,"-")</f>
        <v>-</v>
      </c>
      <c r="I663" s="107" t="str">
        <f>IF(D663&lt;&gt;0,E663/D663,"-")</f>
        <v>-</v>
      </c>
      <c r="J663" s="106">
        <v>0</v>
      </c>
      <c r="K663" s="108">
        <v>600000</v>
      </c>
      <c r="L663" s="108">
        <v>0</v>
      </c>
    </row>
    <row r="664" spans="1:12" hidden="1" x14ac:dyDescent="0.25">
      <c r="A664" s="70"/>
      <c r="B664" s="70"/>
      <c r="C664" s="71"/>
      <c r="D664" s="106"/>
      <c r="E664" s="106"/>
      <c r="F664" s="106"/>
      <c r="G664" s="106"/>
      <c r="H664" s="107"/>
      <c r="I664" s="107"/>
      <c r="J664" s="106"/>
      <c r="K664" s="106"/>
      <c r="L664" s="106"/>
    </row>
    <row r="665" spans="1:12" ht="18" customHeight="1" x14ac:dyDescent="0.25">
      <c r="A665" s="103" t="s">
        <v>301</v>
      </c>
      <c r="B665" s="103" t="s">
        <v>302</v>
      </c>
      <c r="C665" s="98">
        <f>SUBTOTAL(9,C666:C668)</f>
        <v>0</v>
      </c>
      <c r="D665" s="98">
        <f>SUBTOTAL(9,D666:D668)</f>
        <v>430000</v>
      </c>
      <c r="E665" s="98">
        <f>SUBTOTAL(9,E666:E668)</f>
        <v>0</v>
      </c>
      <c r="F665" s="98">
        <f>G665-D665</f>
        <v>-430000</v>
      </c>
      <c r="G665" s="98">
        <f>SUBTOTAL(9,G666:G668)</f>
        <v>0</v>
      </c>
      <c r="H665" s="102" t="str">
        <f>IF(C665&lt;&gt;0,E665/C665,"-")</f>
        <v>-</v>
      </c>
      <c r="I665" s="102">
        <f>IF(D665&lt;&gt;0,E665/D665,"-")</f>
        <v>0</v>
      </c>
      <c r="J665" s="98">
        <f>SUBTOTAL(9,J666:J668)</f>
        <v>0</v>
      </c>
      <c r="K665" s="98">
        <f>SUBTOTAL(9,K666:K668)</f>
        <v>0</v>
      </c>
      <c r="L665" s="98">
        <f>SUBTOTAL(9,L666:L668)</f>
        <v>0</v>
      </c>
    </row>
    <row r="666" spans="1:12" ht="30" hidden="1" customHeight="1" x14ac:dyDescent="0.25">
      <c r="A666" s="70"/>
      <c r="B666" s="70"/>
      <c r="C666" s="71"/>
      <c r="D666" s="104"/>
      <c r="E666" s="104"/>
      <c r="F666" s="104"/>
      <c r="G666" s="78"/>
      <c r="H666" s="79"/>
      <c r="I666" s="79"/>
      <c r="J666" s="78"/>
      <c r="K666" s="78"/>
      <c r="L666" s="78"/>
    </row>
    <row r="667" spans="1:12" ht="15" customHeight="1" x14ac:dyDescent="0.25">
      <c r="A667" s="105" t="s">
        <v>303</v>
      </c>
      <c r="B667" s="105" t="s">
        <v>304</v>
      </c>
      <c r="C667" s="106">
        <v>0</v>
      </c>
      <c r="D667" s="106">
        <v>430000</v>
      </c>
      <c r="E667" s="106">
        <v>0</v>
      </c>
      <c r="F667" s="106">
        <f>G667-D667</f>
        <v>-430000</v>
      </c>
      <c r="G667" s="106"/>
      <c r="H667" s="107" t="str">
        <f>IF(C667&lt;&gt;0,0/C667,"-")</f>
        <v>-</v>
      </c>
      <c r="I667" s="107">
        <f>IF(D667&lt;&gt;0,E667/D667,"-")</f>
        <v>0</v>
      </c>
      <c r="J667" s="106">
        <v>0</v>
      </c>
      <c r="K667" s="108">
        <v>0</v>
      </c>
      <c r="L667" s="108">
        <v>0</v>
      </c>
    </row>
    <row r="668" spans="1:12" hidden="1" x14ac:dyDescent="0.25">
      <c r="A668" s="70"/>
      <c r="B668" s="70"/>
      <c r="C668" s="71"/>
      <c r="D668" s="106"/>
      <c r="E668" s="106"/>
      <c r="F668" s="106"/>
      <c r="G668" s="106"/>
      <c r="H668" s="107"/>
      <c r="I668" s="107"/>
      <c r="J668" s="106"/>
      <c r="K668" s="106"/>
      <c r="L668" s="106"/>
    </row>
    <row r="669" spans="1:12" hidden="1" x14ac:dyDescent="0.25">
      <c r="A669" s="70"/>
      <c r="B669" s="70"/>
      <c r="C669" s="71"/>
      <c r="D669" s="71"/>
      <c r="E669" s="71"/>
      <c r="F669" s="71"/>
      <c r="G669" s="78"/>
      <c r="H669" s="79"/>
      <c r="I669" s="79"/>
      <c r="J669" s="78"/>
      <c r="K669" s="78"/>
      <c r="L669" s="78"/>
    </row>
    <row r="670" spans="1:12" ht="20.100000000000001" hidden="1" customHeight="1" x14ac:dyDescent="0.25">
      <c r="A670" s="70"/>
      <c r="B670" s="70"/>
      <c r="C670" s="71"/>
      <c r="D670" s="71"/>
      <c r="E670" s="71"/>
      <c r="F670" s="71"/>
      <c r="G670" s="78"/>
      <c r="H670" s="79"/>
      <c r="I670" s="79"/>
      <c r="J670" s="78"/>
      <c r="K670" s="78"/>
      <c r="L670" s="78"/>
    </row>
    <row r="671" spans="1:12" ht="18" customHeight="1" x14ac:dyDescent="0.25">
      <c r="A671" s="95" t="s">
        <v>380</v>
      </c>
      <c r="B671" s="95" t="s">
        <v>80</v>
      </c>
      <c r="C671" s="96">
        <f>SUBTOTAL(9,C672:C680)</f>
        <v>0</v>
      </c>
      <c r="D671" s="96">
        <f>SUBTOTAL(9,D672:D680)</f>
        <v>0</v>
      </c>
      <c r="E671" s="96">
        <f>SUBTOTAL(9,E672:E680)</f>
        <v>0</v>
      </c>
      <c r="F671" s="96">
        <f>G671-D671</f>
        <v>0</v>
      </c>
      <c r="G671" s="96">
        <f>SUBTOTAL(9,G672:G680)</f>
        <v>0</v>
      </c>
      <c r="H671" s="97" t="str">
        <f>IF(C671&lt;&gt;0,E671/C671,"-")</f>
        <v>-</v>
      </c>
      <c r="I671" s="97" t="str">
        <f>IF(D671&lt;&gt;0,E671/D671,"-")</f>
        <v>-</v>
      </c>
      <c r="J671" s="96">
        <f>SUBTOTAL(9,J672:J680)</f>
        <v>0</v>
      </c>
      <c r="K671" s="96">
        <f>SUBTOTAL(9,K672:K680)</f>
        <v>200000</v>
      </c>
      <c r="L671" s="96">
        <f>SUBTOTAL(9,L672:L680)</f>
        <v>0</v>
      </c>
    </row>
    <row r="672" spans="1:12" ht="30" hidden="1" customHeight="1" x14ac:dyDescent="0.25">
      <c r="A672" s="70"/>
      <c r="B672" s="70"/>
      <c r="C672" s="71"/>
      <c r="D672" s="98"/>
      <c r="E672" s="98"/>
      <c r="F672" s="98"/>
      <c r="G672" s="78"/>
      <c r="H672" s="79"/>
      <c r="I672" s="79"/>
      <c r="J672" s="78"/>
      <c r="K672" s="78"/>
      <c r="L672" s="78"/>
    </row>
    <row r="673" spans="1:12" ht="18" customHeight="1" x14ac:dyDescent="0.25">
      <c r="A673" s="99" t="s">
        <v>14</v>
      </c>
      <c r="B673" s="99" t="s">
        <v>21</v>
      </c>
      <c r="C673" s="100">
        <f>SUBTOTAL(9,C674:C679)</f>
        <v>0</v>
      </c>
      <c r="D673" s="100">
        <f>SUBTOTAL(9,D674:D679)</f>
        <v>0</v>
      </c>
      <c r="E673" s="100">
        <f>SUBTOTAL(9,E674:E679)</f>
        <v>0</v>
      </c>
      <c r="F673" s="100">
        <f>G673-D673</f>
        <v>0</v>
      </c>
      <c r="G673" s="100">
        <f>SUBTOTAL(9,G674:G679)</f>
        <v>0</v>
      </c>
      <c r="H673" s="101" t="str">
        <f>IF(C673&lt;&gt;0,E673/C673,"-")</f>
        <v>-</v>
      </c>
      <c r="I673" s="101" t="str">
        <f>IF(D673&lt;&gt;0,E673/D673,"-")</f>
        <v>-</v>
      </c>
      <c r="J673" s="100">
        <f>SUBTOTAL(9,J674:J679)</f>
        <v>0</v>
      </c>
      <c r="K673" s="100">
        <f>SUBTOTAL(9,K674:K679)</f>
        <v>200000</v>
      </c>
      <c r="L673" s="100">
        <f>SUBTOTAL(9,L674:L679)</f>
        <v>0</v>
      </c>
    </row>
    <row r="674" spans="1:12" ht="22.5" hidden="1" customHeight="1" x14ac:dyDescent="0.25">
      <c r="A674" s="70"/>
      <c r="B674" s="70"/>
      <c r="C674" s="71"/>
      <c r="D674" s="98"/>
      <c r="E674" s="98"/>
      <c r="F674" s="98"/>
      <c r="G674" s="98"/>
      <c r="H674" s="102"/>
      <c r="I674" s="102"/>
      <c r="J674" s="98"/>
      <c r="K674" s="98"/>
      <c r="L674" s="98"/>
    </row>
    <row r="675" spans="1:12" ht="18" customHeight="1" x14ac:dyDescent="0.25">
      <c r="A675" s="103" t="s">
        <v>299</v>
      </c>
      <c r="B675" s="103" t="s">
        <v>300</v>
      </c>
      <c r="C675" s="98">
        <f>SUBTOTAL(9,C676:C678)</f>
        <v>0</v>
      </c>
      <c r="D675" s="98">
        <f>SUBTOTAL(9,D676:D678)</f>
        <v>0</v>
      </c>
      <c r="E675" s="98">
        <f>SUBTOTAL(9,E676:E678)</f>
        <v>0</v>
      </c>
      <c r="F675" s="98">
        <f>G675-D675</f>
        <v>0</v>
      </c>
      <c r="G675" s="98">
        <f>SUBTOTAL(9,G676:G678)</f>
        <v>0</v>
      </c>
      <c r="H675" s="102" t="str">
        <f>IF(C675&lt;&gt;0,E675/C675,"-")</f>
        <v>-</v>
      </c>
      <c r="I675" s="102" t="str">
        <f>IF(D675&lt;&gt;0,E675/D675,"-")</f>
        <v>-</v>
      </c>
      <c r="J675" s="98">
        <f>SUBTOTAL(9,J676:J678)</f>
        <v>0</v>
      </c>
      <c r="K675" s="98">
        <f>SUBTOTAL(9,K676:K678)</f>
        <v>200000</v>
      </c>
      <c r="L675" s="98">
        <f>SUBTOTAL(9,L676:L678)</f>
        <v>0</v>
      </c>
    </row>
    <row r="676" spans="1:12" ht="30" hidden="1" customHeight="1" x14ac:dyDescent="0.25">
      <c r="A676" s="70"/>
      <c r="B676" s="70"/>
      <c r="C676" s="71"/>
      <c r="D676" s="104"/>
      <c r="E676" s="104"/>
      <c r="F676" s="104"/>
      <c r="G676" s="78"/>
      <c r="H676" s="79"/>
      <c r="I676" s="79"/>
      <c r="J676" s="78"/>
      <c r="K676" s="78"/>
      <c r="L676" s="78"/>
    </row>
    <row r="677" spans="1:12" ht="15" customHeight="1" x14ac:dyDescent="0.25">
      <c r="A677" s="105" t="s">
        <v>299</v>
      </c>
      <c r="B677" s="105" t="s">
        <v>300</v>
      </c>
      <c r="C677" s="106"/>
      <c r="D677" s="106">
        <v>0</v>
      </c>
      <c r="E677" s="106">
        <v>0</v>
      </c>
      <c r="F677" s="106">
        <f>G677-D677</f>
        <v>0</v>
      </c>
      <c r="G677" s="106"/>
      <c r="H677" s="107" t="str">
        <f>IF(C677&lt;&gt;0,0/C677,"-")</f>
        <v>-</v>
      </c>
      <c r="I677" s="107" t="str">
        <f>IF(D677&lt;&gt;0,E677/D677,"-")</f>
        <v>-</v>
      </c>
      <c r="J677" s="106">
        <v>0</v>
      </c>
      <c r="K677" s="108">
        <v>200000</v>
      </c>
      <c r="L677" s="108">
        <v>0</v>
      </c>
    </row>
    <row r="678" spans="1:12" hidden="1" x14ac:dyDescent="0.25">
      <c r="A678" s="70"/>
      <c r="B678" s="70"/>
      <c r="C678" s="71"/>
      <c r="D678" s="106"/>
      <c r="E678" s="106"/>
      <c r="F678" s="106"/>
      <c r="G678" s="106"/>
      <c r="H678" s="107"/>
      <c r="I678" s="107"/>
      <c r="J678" s="106"/>
      <c r="K678" s="106"/>
      <c r="L678" s="106"/>
    </row>
    <row r="679" spans="1:12" hidden="1" x14ac:dyDescent="0.25">
      <c r="A679" s="70"/>
      <c r="B679" s="70"/>
      <c r="C679" s="71"/>
      <c r="D679" s="71"/>
      <c r="E679" s="71"/>
      <c r="F679" s="71"/>
      <c r="G679" s="78"/>
      <c r="H679" s="79"/>
      <c r="I679" s="79"/>
      <c r="J679" s="78"/>
      <c r="K679" s="78"/>
      <c r="L679" s="78"/>
    </row>
    <row r="680" spans="1:12" ht="20.100000000000001" hidden="1" customHeight="1" x14ac:dyDescent="0.25">
      <c r="A680" s="70"/>
      <c r="B680" s="70"/>
      <c r="C680" s="71"/>
      <c r="D680" s="71"/>
      <c r="E680" s="71"/>
      <c r="F680" s="71"/>
      <c r="G680" s="78"/>
      <c r="H680" s="79"/>
      <c r="I680" s="79"/>
      <c r="J680" s="78"/>
      <c r="K680" s="78"/>
      <c r="L680" s="78"/>
    </row>
    <row r="681" spans="1:12" ht="20.100000000000001" hidden="1" customHeight="1" x14ac:dyDescent="0.25">
      <c r="A681" s="70"/>
      <c r="B681" s="70"/>
      <c r="C681" s="71"/>
      <c r="D681" s="71"/>
      <c r="E681" s="71"/>
      <c r="F681" s="71"/>
      <c r="G681" s="78"/>
      <c r="H681" s="79"/>
      <c r="I681" s="79"/>
      <c r="J681" s="78"/>
      <c r="K681" s="78"/>
      <c r="L681" s="78"/>
    </row>
    <row r="682" spans="1:12" ht="18" customHeight="1" x14ac:dyDescent="0.25">
      <c r="A682" s="92" t="s">
        <v>434</v>
      </c>
      <c r="B682" s="92" t="s">
        <v>435</v>
      </c>
      <c r="C682" s="93">
        <f>SUBTOTAL(9,C683:C704)</f>
        <v>0</v>
      </c>
      <c r="D682" s="93">
        <f>SUBTOTAL(9,D683:D704)</f>
        <v>0</v>
      </c>
      <c r="E682" s="93">
        <f>SUBTOTAL(9,E683:E704)</f>
        <v>0</v>
      </c>
      <c r="F682" s="93">
        <f>G682-D682</f>
        <v>0</v>
      </c>
      <c r="G682" s="93">
        <f>SUBTOTAL(9,G683:G704)</f>
        <v>0</v>
      </c>
      <c r="H682" s="94" t="str">
        <f>IF(C682&lt;&gt;0,E682/C682,"-")</f>
        <v>-</v>
      </c>
      <c r="I682" s="94" t="str">
        <f>IF(D682&lt;&gt;0,E682/D682,"-")</f>
        <v>-</v>
      </c>
      <c r="J682" s="93">
        <f>SUBTOTAL(9,J683:J704)</f>
        <v>2000000</v>
      </c>
      <c r="K682" s="93">
        <f>SUBTOTAL(9,K683:K704)</f>
        <v>0</v>
      </c>
      <c r="L682" s="93">
        <f>SUBTOTAL(9,L683:L704)</f>
        <v>0</v>
      </c>
    </row>
    <row r="683" spans="1:12" ht="30" hidden="1" customHeight="1" x14ac:dyDescent="0.25">
      <c r="A683" s="70"/>
      <c r="B683" s="70"/>
      <c r="C683" s="71"/>
      <c r="D683" s="6"/>
      <c r="E683" s="6"/>
      <c r="F683" s="6"/>
      <c r="G683" s="78"/>
      <c r="H683" s="79"/>
      <c r="I683" s="79"/>
      <c r="J683" s="78"/>
      <c r="K683" s="78"/>
      <c r="L683" s="78"/>
    </row>
    <row r="684" spans="1:12" ht="18" customHeight="1" x14ac:dyDescent="0.25">
      <c r="A684" s="95" t="s">
        <v>374</v>
      </c>
      <c r="B684" s="95" t="s">
        <v>375</v>
      </c>
      <c r="C684" s="96">
        <f>SUBTOTAL(9,C685:C693)</f>
        <v>0</v>
      </c>
      <c r="D684" s="96">
        <f>SUBTOTAL(9,D685:D693)</f>
        <v>0</v>
      </c>
      <c r="E684" s="96">
        <f>SUBTOTAL(9,E685:E693)</f>
        <v>0</v>
      </c>
      <c r="F684" s="96">
        <f>G684-D684</f>
        <v>0</v>
      </c>
      <c r="G684" s="96">
        <f>SUBTOTAL(9,G685:G693)</f>
        <v>0</v>
      </c>
      <c r="H684" s="97" t="str">
        <f>IF(C684&lt;&gt;0,E684/C684,"-")</f>
        <v>-</v>
      </c>
      <c r="I684" s="97" t="str">
        <f>IF(D684&lt;&gt;0,E684/D684,"-")</f>
        <v>-</v>
      </c>
      <c r="J684" s="96">
        <f>SUBTOTAL(9,J685:J693)</f>
        <v>100000</v>
      </c>
      <c r="K684" s="96">
        <f>SUBTOTAL(9,K685:K693)</f>
        <v>0</v>
      </c>
      <c r="L684" s="96">
        <f>SUBTOTAL(9,L685:L693)</f>
        <v>0</v>
      </c>
    </row>
    <row r="685" spans="1:12" ht="30" hidden="1" customHeight="1" x14ac:dyDescent="0.25">
      <c r="A685" s="70"/>
      <c r="B685" s="70"/>
      <c r="C685" s="71"/>
      <c r="D685" s="98"/>
      <c r="E685" s="98"/>
      <c r="F685" s="98"/>
      <c r="G685" s="78"/>
      <c r="H685" s="79"/>
      <c r="I685" s="79"/>
      <c r="J685" s="78"/>
      <c r="K685" s="78"/>
      <c r="L685" s="78"/>
    </row>
    <row r="686" spans="1:12" ht="18" customHeight="1" x14ac:dyDescent="0.25">
      <c r="A686" s="99" t="s">
        <v>14</v>
      </c>
      <c r="B686" s="99" t="s">
        <v>21</v>
      </c>
      <c r="C686" s="100">
        <f>SUBTOTAL(9,C687:C692)</f>
        <v>0</v>
      </c>
      <c r="D686" s="100">
        <f>SUBTOTAL(9,D687:D692)</f>
        <v>0</v>
      </c>
      <c r="E686" s="100">
        <f>SUBTOTAL(9,E687:E692)</f>
        <v>0</v>
      </c>
      <c r="F686" s="100">
        <f>G686-D686</f>
        <v>0</v>
      </c>
      <c r="G686" s="100">
        <f>SUBTOTAL(9,G687:G692)</f>
        <v>0</v>
      </c>
      <c r="H686" s="101" t="str">
        <f>IF(C686&lt;&gt;0,E686/C686,"-")</f>
        <v>-</v>
      </c>
      <c r="I686" s="101" t="str">
        <f>IF(D686&lt;&gt;0,E686/D686,"-")</f>
        <v>-</v>
      </c>
      <c r="J686" s="100">
        <f>SUBTOTAL(9,J687:J692)</f>
        <v>100000</v>
      </c>
      <c r="K686" s="100">
        <f>SUBTOTAL(9,K687:K692)</f>
        <v>0</v>
      </c>
      <c r="L686" s="100">
        <f>SUBTOTAL(9,L687:L692)</f>
        <v>0</v>
      </c>
    </row>
    <row r="687" spans="1:12" ht="22.5" hidden="1" customHeight="1" x14ac:dyDescent="0.25">
      <c r="A687" s="70"/>
      <c r="B687" s="70"/>
      <c r="C687" s="71"/>
      <c r="D687" s="98"/>
      <c r="E687" s="98"/>
      <c r="F687" s="98"/>
      <c r="G687" s="98"/>
      <c r="H687" s="102"/>
      <c r="I687" s="102"/>
      <c r="J687" s="98"/>
      <c r="K687" s="98"/>
      <c r="L687" s="98"/>
    </row>
    <row r="688" spans="1:12" ht="18" customHeight="1" x14ac:dyDescent="0.25">
      <c r="A688" s="103" t="s">
        <v>299</v>
      </c>
      <c r="B688" s="103" t="s">
        <v>300</v>
      </c>
      <c r="C688" s="98">
        <f>SUBTOTAL(9,C689:C691)</f>
        <v>0</v>
      </c>
      <c r="D688" s="98">
        <f>SUBTOTAL(9,D689:D691)</f>
        <v>0</v>
      </c>
      <c r="E688" s="98">
        <f>SUBTOTAL(9,E689:E691)</f>
        <v>0</v>
      </c>
      <c r="F688" s="98">
        <f>G688-D688</f>
        <v>0</v>
      </c>
      <c r="G688" s="98">
        <f>SUBTOTAL(9,G689:G691)</f>
        <v>0</v>
      </c>
      <c r="H688" s="102" t="str">
        <f>IF(C688&lt;&gt;0,E688/C688,"-")</f>
        <v>-</v>
      </c>
      <c r="I688" s="102" t="str">
        <f>IF(D688&lt;&gt;0,E688/D688,"-")</f>
        <v>-</v>
      </c>
      <c r="J688" s="98">
        <f>SUBTOTAL(9,J689:J691)</f>
        <v>100000</v>
      </c>
      <c r="K688" s="98">
        <f>SUBTOTAL(9,K689:K691)</f>
        <v>0</v>
      </c>
      <c r="L688" s="98">
        <f>SUBTOTAL(9,L689:L691)</f>
        <v>0</v>
      </c>
    </row>
    <row r="689" spans="1:12" ht="30" hidden="1" customHeight="1" x14ac:dyDescent="0.25">
      <c r="A689" s="70"/>
      <c r="B689" s="70"/>
      <c r="C689" s="71"/>
      <c r="D689" s="104"/>
      <c r="E689" s="104"/>
      <c r="F689" s="104"/>
      <c r="G689" s="78"/>
      <c r="H689" s="79"/>
      <c r="I689" s="79"/>
      <c r="J689" s="78"/>
      <c r="K689" s="78"/>
      <c r="L689" s="78"/>
    </row>
    <row r="690" spans="1:12" ht="15" customHeight="1" x14ac:dyDescent="0.25">
      <c r="A690" s="105" t="s">
        <v>299</v>
      </c>
      <c r="B690" s="105" t="s">
        <v>300</v>
      </c>
      <c r="C690" s="106"/>
      <c r="D690" s="106">
        <v>0</v>
      </c>
      <c r="E690" s="106">
        <v>0</v>
      </c>
      <c r="F690" s="106">
        <f>G690-D690</f>
        <v>0</v>
      </c>
      <c r="G690" s="106"/>
      <c r="H690" s="107" t="str">
        <f>IF(C690&lt;&gt;0,0/C690,"-")</f>
        <v>-</v>
      </c>
      <c r="I690" s="107" t="str">
        <f>IF(D690&lt;&gt;0,E690/D690,"-")</f>
        <v>-</v>
      </c>
      <c r="J690" s="106">
        <v>100000</v>
      </c>
      <c r="K690" s="108">
        <v>0</v>
      </c>
      <c r="L690" s="108">
        <v>0</v>
      </c>
    </row>
    <row r="691" spans="1:12" hidden="1" x14ac:dyDescent="0.25">
      <c r="A691" s="70"/>
      <c r="B691" s="70"/>
      <c r="C691" s="71"/>
      <c r="D691" s="106"/>
      <c r="E691" s="106"/>
      <c r="F691" s="106"/>
      <c r="G691" s="106"/>
      <c r="H691" s="107"/>
      <c r="I691" s="107"/>
      <c r="J691" s="106"/>
      <c r="K691" s="106"/>
      <c r="L691" s="106"/>
    </row>
    <row r="692" spans="1:12" hidden="1" x14ac:dyDescent="0.25">
      <c r="A692" s="70"/>
      <c r="B692" s="70"/>
      <c r="C692" s="71"/>
      <c r="D692" s="71"/>
      <c r="E692" s="71"/>
      <c r="F692" s="71"/>
      <c r="G692" s="78"/>
      <c r="H692" s="79"/>
      <c r="I692" s="79"/>
      <c r="J692" s="78"/>
      <c r="K692" s="78"/>
      <c r="L692" s="78"/>
    </row>
    <row r="693" spans="1:12" ht="20.100000000000001" hidden="1" customHeight="1" x14ac:dyDescent="0.25">
      <c r="A693" s="70"/>
      <c r="B693" s="70"/>
      <c r="C693" s="71"/>
      <c r="D693" s="71"/>
      <c r="E693" s="71"/>
      <c r="F693" s="71"/>
      <c r="G693" s="78"/>
      <c r="H693" s="79"/>
      <c r="I693" s="79"/>
      <c r="J693" s="78"/>
      <c r="K693" s="78"/>
      <c r="L693" s="78"/>
    </row>
    <row r="694" spans="1:12" ht="18" customHeight="1" x14ac:dyDescent="0.25">
      <c r="A694" s="95" t="s">
        <v>381</v>
      </c>
      <c r="B694" s="95" t="s">
        <v>382</v>
      </c>
      <c r="C694" s="96">
        <f>SUBTOTAL(9,C695:C703)</f>
        <v>0</v>
      </c>
      <c r="D694" s="96">
        <f>SUBTOTAL(9,D695:D703)</f>
        <v>0</v>
      </c>
      <c r="E694" s="96">
        <f>SUBTOTAL(9,E695:E703)</f>
        <v>0</v>
      </c>
      <c r="F694" s="96">
        <f>G694-D694</f>
        <v>0</v>
      </c>
      <c r="G694" s="96">
        <f>SUBTOTAL(9,G695:G703)</f>
        <v>0</v>
      </c>
      <c r="H694" s="97" t="str">
        <f>IF(C694&lt;&gt;0,E694/C694,"-")</f>
        <v>-</v>
      </c>
      <c r="I694" s="97" t="str">
        <f>IF(D694&lt;&gt;0,E694/D694,"-")</f>
        <v>-</v>
      </c>
      <c r="J694" s="96">
        <f>SUBTOTAL(9,J695:J703)</f>
        <v>1900000</v>
      </c>
      <c r="K694" s="96">
        <f>SUBTOTAL(9,K695:K703)</f>
        <v>0</v>
      </c>
      <c r="L694" s="96">
        <f>SUBTOTAL(9,L695:L703)</f>
        <v>0</v>
      </c>
    </row>
    <row r="695" spans="1:12" ht="30" hidden="1" customHeight="1" x14ac:dyDescent="0.25">
      <c r="A695" s="70"/>
      <c r="B695" s="70"/>
      <c r="C695" s="71"/>
      <c r="D695" s="98"/>
      <c r="E695" s="98"/>
      <c r="F695" s="98"/>
      <c r="G695" s="78"/>
      <c r="H695" s="79"/>
      <c r="I695" s="79"/>
      <c r="J695" s="78"/>
      <c r="K695" s="78"/>
      <c r="L695" s="78"/>
    </row>
    <row r="696" spans="1:12" ht="18" customHeight="1" x14ac:dyDescent="0.25">
      <c r="A696" s="99" t="s">
        <v>14</v>
      </c>
      <c r="B696" s="99" t="s">
        <v>21</v>
      </c>
      <c r="C696" s="100">
        <f>SUBTOTAL(9,C697:C702)</f>
        <v>0</v>
      </c>
      <c r="D696" s="100">
        <f>SUBTOTAL(9,D697:D702)</f>
        <v>0</v>
      </c>
      <c r="E696" s="100">
        <f>SUBTOTAL(9,E697:E702)</f>
        <v>0</v>
      </c>
      <c r="F696" s="100">
        <f>G696-D696</f>
        <v>0</v>
      </c>
      <c r="G696" s="100">
        <f>SUBTOTAL(9,G697:G702)</f>
        <v>0</v>
      </c>
      <c r="H696" s="101" t="str">
        <f>IF(C696&lt;&gt;0,E696/C696,"-")</f>
        <v>-</v>
      </c>
      <c r="I696" s="101" t="str">
        <f>IF(D696&lt;&gt;0,E696/D696,"-")</f>
        <v>-</v>
      </c>
      <c r="J696" s="100">
        <f>SUBTOTAL(9,J697:J702)</f>
        <v>1900000</v>
      </c>
      <c r="K696" s="100">
        <f>SUBTOTAL(9,K697:K702)</f>
        <v>0</v>
      </c>
      <c r="L696" s="100">
        <f>SUBTOTAL(9,L697:L702)</f>
        <v>0</v>
      </c>
    </row>
    <row r="697" spans="1:12" ht="22.5" hidden="1" customHeight="1" x14ac:dyDescent="0.25">
      <c r="A697" s="70"/>
      <c r="B697" s="70"/>
      <c r="C697" s="71"/>
      <c r="D697" s="98"/>
      <c r="E697" s="98"/>
      <c r="F697" s="98"/>
      <c r="G697" s="98"/>
      <c r="H697" s="102"/>
      <c r="I697" s="102"/>
      <c r="J697" s="98"/>
      <c r="K697" s="98"/>
      <c r="L697" s="98"/>
    </row>
    <row r="698" spans="1:12" ht="18" customHeight="1" x14ac:dyDescent="0.25">
      <c r="A698" s="103" t="s">
        <v>299</v>
      </c>
      <c r="B698" s="103" t="s">
        <v>300</v>
      </c>
      <c r="C698" s="98">
        <f>SUBTOTAL(9,C699:C701)</f>
        <v>0</v>
      </c>
      <c r="D698" s="98">
        <f>SUBTOTAL(9,D699:D701)</f>
        <v>0</v>
      </c>
      <c r="E698" s="98">
        <f>SUBTOTAL(9,E699:E701)</f>
        <v>0</v>
      </c>
      <c r="F698" s="98">
        <f>G698-D698</f>
        <v>0</v>
      </c>
      <c r="G698" s="98">
        <f>SUBTOTAL(9,G699:G701)</f>
        <v>0</v>
      </c>
      <c r="H698" s="102" t="str">
        <f>IF(C698&lt;&gt;0,E698/C698,"-")</f>
        <v>-</v>
      </c>
      <c r="I698" s="102" t="str">
        <f>IF(D698&lt;&gt;0,E698/D698,"-")</f>
        <v>-</v>
      </c>
      <c r="J698" s="98">
        <f>SUBTOTAL(9,J699:J701)</f>
        <v>1900000</v>
      </c>
      <c r="K698" s="98">
        <f>SUBTOTAL(9,K699:K701)</f>
        <v>0</v>
      </c>
      <c r="L698" s="98">
        <f>SUBTOTAL(9,L699:L701)</f>
        <v>0</v>
      </c>
    </row>
    <row r="699" spans="1:12" ht="30" hidden="1" customHeight="1" x14ac:dyDescent="0.25">
      <c r="A699" s="70"/>
      <c r="B699" s="70"/>
      <c r="C699" s="71"/>
      <c r="D699" s="104"/>
      <c r="E699" s="104"/>
      <c r="F699" s="104"/>
      <c r="G699" s="78"/>
      <c r="H699" s="79"/>
      <c r="I699" s="79"/>
      <c r="J699" s="78"/>
      <c r="K699" s="78"/>
      <c r="L699" s="78"/>
    </row>
    <row r="700" spans="1:12" ht="15" customHeight="1" x14ac:dyDescent="0.25">
      <c r="A700" s="105" t="s">
        <v>299</v>
      </c>
      <c r="B700" s="105" t="s">
        <v>300</v>
      </c>
      <c r="C700" s="106"/>
      <c r="D700" s="106">
        <v>0</v>
      </c>
      <c r="E700" s="106">
        <v>0</v>
      </c>
      <c r="F700" s="106">
        <f>G700-D700</f>
        <v>0</v>
      </c>
      <c r="G700" s="106"/>
      <c r="H700" s="107" t="str">
        <f>IF(C700&lt;&gt;0,0/C700,"-")</f>
        <v>-</v>
      </c>
      <c r="I700" s="107" t="str">
        <f>IF(D700&lt;&gt;0,E700/D700,"-")</f>
        <v>-</v>
      </c>
      <c r="J700" s="106">
        <v>1900000</v>
      </c>
      <c r="K700" s="108">
        <v>0</v>
      </c>
      <c r="L700" s="108">
        <v>0</v>
      </c>
    </row>
    <row r="701" spans="1:12" hidden="1" x14ac:dyDescent="0.25">
      <c r="A701" s="70"/>
      <c r="B701" s="70"/>
      <c r="C701" s="71"/>
      <c r="D701" s="106"/>
      <c r="E701" s="106"/>
      <c r="F701" s="106"/>
      <c r="G701" s="106"/>
      <c r="H701" s="107"/>
      <c r="I701" s="107"/>
      <c r="J701" s="106"/>
      <c r="K701" s="106"/>
      <c r="L701" s="106"/>
    </row>
    <row r="702" spans="1:12" hidden="1" x14ac:dyDescent="0.25">
      <c r="A702" s="70"/>
      <c r="B702" s="70"/>
      <c r="C702" s="71"/>
      <c r="D702" s="71"/>
      <c r="E702" s="71"/>
      <c r="F702" s="71"/>
      <c r="G702" s="78"/>
      <c r="H702" s="79"/>
      <c r="I702" s="79"/>
      <c r="J702" s="78"/>
      <c r="K702" s="78"/>
      <c r="L702" s="78"/>
    </row>
    <row r="703" spans="1:12" ht="20.100000000000001" hidden="1" customHeight="1" x14ac:dyDescent="0.25">
      <c r="A703" s="70"/>
      <c r="B703" s="70"/>
      <c r="C703" s="71"/>
      <c r="D703" s="71"/>
      <c r="E703" s="71"/>
      <c r="F703" s="71"/>
      <c r="G703" s="78"/>
      <c r="H703" s="79"/>
      <c r="I703" s="79"/>
      <c r="J703" s="78"/>
      <c r="K703" s="78"/>
      <c r="L703" s="78"/>
    </row>
    <row r="704" spans="1:12" ht="20.100000000000001" hidden="1" customHeight="1" x14ac:dyDescent="0.25">
      <c r="A704" s="70"/>
      <c r="B704" s="70"/>
      <c r="C704" s="71"/>
      <c r="D704" s="71"/>
      <c r="E704" s="71"/>
      <c r="F704" s="71"/>
      <c r="G704" s="78"/>
      <c r="H704" s="79"/>
      <c r="I704" s="79"/>
      <c r="J704" s="78"/>
      <c r="K704" s="78"/>
      <c r="L704" s="78"/>
    </row>
    <row r="705" spans="1:12" ht="20.100000000000001" hidden="1" customHeight="1" x14ac:dyDescent="0.25">
      <c r="A705" s="70"/>
      <c r="B705" s="70"/>
      <c r="C705" s="71"/>
      <c r="D705" s="71"/>
      <c r="E705" s="71"/>
      <c r="F705" s="71"/>
      <c r="G705" s="78"/>
      <c r="H705" s="79"/>
      <c r="I705" s="79"/>
      <c r="J705" s="78"/>
      <c r="K705" s="78"/>
      <c r="L705" s="78"/>
    </row>
    <row r="706" spans="1:12" ht="18" customHeight="1" x14ac:dyDescent="0.25">
      <c r="A706" s="88" t="s">
        <v>345</v>
      </c>
      <c r="B706" s="88" t="s">
        <v>346</v>
      </c>
      <c r="C706" s="89">
        <f>SUBTOTAL(9,C707:C721)</f>
        <v>0</v>
      </c>
      <c r="D706" s="89">
        <f>SUBTOTAL(9,D707:D721)</f>
        <v>50000</v>
      </c>
      <c r="E706" s="89">
        <f>SUBTOTAL(9,E707:E721)</f>
        <v>0</v>
      </c>
      <c r="F706" s="89">
        <f>G706-D706</f>
        <v>-50000</v>
      </c>
      <c r="G706" s="89">
        <f>SUBTOTAL(9,G707:G721)</f>
        <v>0</v>
      </c>
      <c r="H706" s="90" t="str">
        <f>IF(C706&lt;&gt;0,E706/C706,"-")</f>
        <v>-</v>
      </c>
      <c r="I706" s="90">
        <f>IF(D706&lt;&gt;0,E706/D706,"-")</f>
        <v>0</v>
      </c>
      <c r="J706" s="89">
        <f>SUBTOTAL(9,J707:J721)</f>
        <v>0</v>
      </c>
      <c r="K706" s="89">
        <f>SUBTOTAL(9,K707:K721)</f>
        <v>0</v>
      </c>
      <c r="L706" s="89">
        <f>SUBTOTAL(9,L707:L721)</f>
        <v>0</v>
      </c>
    </row>
    <row r="707" spans="1:12" ht="30" hidden="1" customHeight="1" x14ac:dyDescent="0.25">
      <c r="A707" s="70"/>
      <c r="B707" s="70"/>
      <c r="C707" s="71"/>
      <c r="D707" s="91"/>
      <c r="E707" s="91"/>
      <c r="F707" s="91"/>
      <c r="G707" s="78"/>
      <c r="H707" s="79"/>
      <c r="I707" s="79"/>
      <c r="J707" s="78"/>
      <c r="K707" s="78"/>
      <c r="L707" s="78"/>
    </row>
    <row r="708" spans="1:12" ht="18" customHeight="1" x14ac:dyDescent="0.25">
      <c r="A708" s="92" t="s">
        <v>436</v>
      </c>
      <c r="B708" s="92" t="s">
        <v>437</v>
      </c>
      <c r="C708" s="93">
        <f>SUBTOTAL(9,C709:C720)</f>
        <v>0</v>
      </c>
      <c r="D708" s="93">
        <f>SUBTOTAL(9,D709:D720)</f>
        <v>50000</v>
      </c>
      <c r="E708" s="93">
        <f>SUBTOTAL(9,E709:E720)</f>
        <v>0</v>
      </c>
      <c r="F708" s="93">
        <f>G708-D708</f>
        <v>-50000</v>
      </c>
      <c r="G708" s="93">
        <f>SUBTOTAL(9,G709:G720)</f>
        <v>0</v>
      </c>
      <c r="H708" s="94" t="str">
        <f>IF(C708&lt;&gt;0,E708/C708,"-")</f>
        <v>-</v>
      </c>
      <c r="I708" s="94">
        <f>IF(D708&lt;&gt;0,E708/D708,"-")</f>
        <v>0</v>
      </c>
      <c r="J708" s="93">
        <f>SUBTOTAL(9,J709:J720)</f>
        <v>0</v>
      </c>
      <c r="K708" s="93">
        <f>SUBTOTAL(9,K709:K720)</f>
        <v>0</v>
      </c>
      <c r="L708" s="93">
        <f>SUBTOTAL(9,L709:L720)</f>
        <v>0</v>
      </c>
    </row>
    <row r="709" spans="1:12" ht="30" hidden="1" customHeight="1" x14ac:dyDescent="0.25">
      <c r="A709" s="70"/>
      <c r="B709" s="70"/>
      <c r="C709" s="71"/>
      <c r="D709" s="6"/>
      <c r="E709" s="6"/>
      <c r="F709" s="6"/>
      <c r="G709" s="78"/>
      <c r="H709" s="79"/>
      <c r="I709" s="79"/>
      <c r="J709" s="78"/>
      <c r="K709" s="78"/>
      <c r="L709" s="78"/>
    </row>
    <row r="710" spans="1:12" ht="18" customHeight="1" x14ac:dyDescent="0.25">
      <c r="A710" s="95" t="s">
        <v>374</v>
      </c>
      <c r="B710" s="95" t="s">
        <v>375</v>
      </c>
      <c r="C710" s="96">
        <f>SUBTOTAL(9,C711:C719)</f>
        <v>0</v>
      </c>
      <c r="D710" s="96">
        <f>SUBTOTAL(9,D711:D719)</f>
        <v>50000</v>
      </c>
      <c r="E710" s="96">
        <f>SUBTOTAL(9,E711:E719)</f>
        <v>0</v>
      </c>
      <c r="F710" s="96">
        <f>G710-D710</f>
        <v>-50000</v>
      </c>
      <c r="G710" s="96">
        <f>SUBTOTAL(9,G711:G719)</f>
        <v>0</v>
      </c>
      <c r="H710" s="97" t="str">
        <f>IF(C710&lt;&gt;0,E710/C710,"-")</f>
        <v>-</v>
      </c>
      <c r="I710" s="97">
        <f>IF(D710&lt;&gt;0,E710/D710,"-")</f>
        <v>0</v>
      </c>
      <c r="J710" s="96">
        <f>SUBTOTAL(9,J711:J719)</f>
        <v>0</v>
      </c>
      <c r="K710" s="96">
        <f>SUBTOTAL(9,K711:K719)</f>
        <v>0</v>
      </c>
      <c r="L710" s="96">
        <f>SUBTOTAL(9,L711:L719)</f>
        <v>0</v>
      </c>
    </row>
    <row r="711" spans="1:12" ht="30" hidden="1" customHeight="1" x14ac:dyDescent="0.25">
      <c r="A711" s="70"/>
      <c r="B711" s="70"/>
      <c r="C711" s="71"/>
      <c r="D711" s="98"/>
      <c r="E711" s="98"/>
      <c r="F711" s="98"/>
      <c r="G711" s="78"/>
      <c r="H711" s="79"/>
      <c r="I711" s="79"/>
      <c r="J711" s="78"/>
      <c r="K711" s="78"/>
      <c r="L711" s="78"/>
    </row>
    <row r="712" spans="1:12" ht="18" customHeight="1" x14ac:dyDescent="0.25">
      <c r="A712" s="99" t="s">
        <v>14</v>
      </c>
      <c r="B712" s="99" t="s">
        <v>21</v>
      </c>
      <c r="C712" s="100">
        <f>SUBTOTAL(9,C713:C718)</f>
        <v>0</v>
      </c>
      <c r="D712" s="100">
        <f>SUBTOTAL(9,D713:D718)</f>
        <v>50000</v>
      </c>
      <c r="E712" s="100">
        <f>SUBTOTAL(9,E713:E718)</f>
        <v>0</v>
      </c>
      <c r="F712" s="100">
        <f>G712-D712</f>
        <v>-50000</v>
      </c>
      <c r="G712" s="100">
        <f>SUBTOTAL(9,G713:G718)</f>
        <v>0</v>
      </c>
      <c r="H712" s="101" t="str">
        <f>IF(C712&lt;&gt;0,E712/C712,"-")</f>
        <v>-</v>
      </c>
      <c r="I712" s="101">
        <f>IF(D712&lt;&gt;0,E712/D712,"-")</f>
        <v>0</v>
      </c>
      <c r="J712" s="100">
        <f>SUBTOTAL(9,J713:J718)</f>
        <v>0</v>
      </c>
      <c r="K712" s="100">
        <f>SUBTOTAL(9,K713:K718)</f>
        <v>0</v>
      </c>
      <c r="L712" s="100">
        <f>SUBTOTAL(9,L713:L718)</f>
        <v>0</v>
      </c>
    </row>
    <row r="713" spans="1:12" ht="22.5" hidden="1" customHeight="1" x14ac:dyDescent="0.25">
      <c r="A713" s="70"/>
      <c r="B713" s="70"/>
      <c r="C713" s="71"/>
      <c r="D713" s="98"/>
      <c r="E713" s="98"/>
      <c r="F713" s="98"/>
      <c r="G713" s="98"/>
      <c r="H713" s="102"/>
      <c r="I713" s="102"/>
      <c r="J713" s="98"/>
      <c r="K713" s="98"/>
      <c r="L713" s="98"/>
    </row>
    <row r="714" spans="1:12" ht="18" customHeight="1" x14ac:dyDescent="0.25">
      <c r="A714" s="103" t="s">
        <v>301</v>
      </c>
      <c r="B714" s="103" t="s">
        <v>302</v>
      </c>
      <c r="C714" s="98">
        <f>SUBTOTAL(9,C715:C717)</f>
        <v>0</v>
      </c>
      <c r="D714" s="98">
        <f>SUBTOTAL(9,D715:D717)</f>
        <v>50000</v>
      </c>
      <c r="E714" s="98">
        <f>SUBTOTAL(9,E715:E717)</f>
        <v>0</v>
      </c>
      <c r="F714" s="98">
        <f>G714-D714</f>
        <v>-50000</v>
      </c>
      <c r="G714" s="98">
        <f>SUBTOTAL(9,G715:G717)</f>
        <v>0</v>
      </c>
      <c r="H714" s="102" t="str">
        <f>IF(C714&lt;&gt;0,E714/C714,"-")</f>
        <v>-</v>
      </c>
      <c r="I714" s="102">
        <f>IF(D714&lt;&gt;0,E714/D714,"-")</f>
        <v>0</v>
      </c>
      <c r="J714" s="98">
        <f>SUBTOTAL(9,J715:J717)</f>
        <v>0</v>
      </c>
      <c r="K714" s="98">
        <f>SUBTOTAL(9,K715:K717)</f>
        <v>0</v>
      </c>
      <c r="L714" s="98">
        <f>SUBTOTAL(9,L715:L717)</f>
        <v>0</v>
      </c>
    </row>
    <row r="715" spans="1:12" ht="30" hidden="1" customHeight="1" x14ac:dyDescent="0.25">
      <c r="A715" s="70"/>
      <c r="B715" s="70"/>
      <c r="C715" s="71"/>
      <c r="D715" s="104"/>
      <c r="E715" s="104"/>
      <c r="F715" s="104"/>
      <c r="G715" s="78"/>
      <c r="H715" s="79"/>
      <c r="I715" s="79"/>
      <c r="J715" s="78"/>
      <c r="K715" s="78"/>
      <c r="L715" s="78"/>
    </row>
    <row r="716" spans="1:12" ht="15" customHeight="1" x14ac:dyDescent="0.25">
      <c r="A716" s="105" t="s">
        <v>305</v>
      </c>
      <c r="B716" s="105" t="s">
        <v>159</v>
      </c>
      <c r="C716" s="106">
        <v>0</v>
      </c>
      <c r="D716" s="106">
        <v>50000</v>
      </c>
      <c r="E716" s="106">
        <v>0</v>
      </c>
      <c r="F716" s="106">
        <f>G716-D716</f>
        <v>-50000</v>
      </c>
      <c r="G716" s="106"/>
      <c r="H716" s="107" t="str">
        <f>IF(C716&lt;&gt;0,0/C716,"-")</f>
        <v>-</v>
      </c>
      <c r="I716" s="107">
        <f>IF(D716&lt;&gt;0,E716/D716,"-")</f>
        <v>0</v>
      </c>
      <c r="J716" s="106">
        <v>0</v>
      </c>
      <c r="K716" s="108">
        <v>0</v>
      </c>
      <c r="L716" s="108">
        <v>0</v>
      </c>
    </row>
    <row r="717" spans="1:12" hidden="1" x14ac:dyDescent="0.25">
      <c r="A717" s="70"/>
      <c r="B717" s="70"/>
      <c r="C717" s="71"/>
      <c r="D717" s="106"/>
      <c r="E717" s="106"/>
      <c r="F717" s="106"/>
      <c r="G717" s="106"/>
      <c r="H717" s="107"/>
      <c r="I717" s="107"/>
      <c r="J717" s="106"/>
      <c r="K717" s="106"/>
      <c r="L717" s="106"/>
    </row>
    <row r="718" spans="1:12" hidden="1" x14ac:dyDescent="0.25">
      <c r="A718" s="70"/>
      <c r="B718" s="70"/>
      <c r="C718" s="71"/>
      <c r="D718" s="71"/>
      <c r="E718" s="71"/>
      <c r="F718" s="71"/>
      <c r="G718" s="78"/>
      <c r="H718" s="79"/>
      <c r="I718" s="79"/>
      <c r="J718" s="78"/>
      <c r="K718" s="78"/>
      <c r="L718" s="78"/>
    </row>
    <row r="719" spans="1:12" ht="20.100000000000001" hidden="1" customHeight="1" x14ac:dyDescent="0.25">
      <c r="A719" s="70"/>
      <c r="B719" s="70"/>
      <c r="C719" s="71"/>
      <c r="D719" s="71"/>
      <c r="E719" s="71"/>
      <c r="F719" s="71"/>
      <c r="G719" s="78"/>
      <c r="H719" s="79"/>
      <c r="I719" s="79"/>
      <c r="J719" s="78"/>
      <c r="K719" s="78"/>
      <c r="L719" s="78"/>
    </row>
    <row r="720" spans="1:12" ht="20.100000000000001" hidden="1" customHeight="1" x14ac:dyDescent="0.25">
      <c r="A720" s="70"/>
      <c r="B720" s="70"/>
      <c r="C720" s="71"/>
      <c r="D720" s="71"/>
      <c r="E720" s="71"/>
      <c r="F720" s="71"/>
      <c r="G720" s="78"/>
      <c r="H720" s="79"/>
      <c r="I720" s="79"/>
      <c r="J720" s="78"/>
      <c r="K720" s="78"/>
      <c r="L720" s="78"/>
    </row>
    <row r="721" spans="1:12" ht="20.100000000000001" hidden="1" customHeight="1" x14ac:dyDescent="0.25">
      <c r="A721" s="70"/>
      <c r="B721" s="70"/>
      <c r="C721" s="71"/>
      <c r="D721" s="71"/>
      <c r="E721" s="71"/>
      <c r="F721" s="71"/>
      <c r="G721" s="78"/>
      <c r="H721" s="79"/>
      <c r="I721" s="79"/>
      <c r="J721" s="78"/>
      <c r="K721" s="78"/>
      <c r="L721" s="78"/>
    </row>
    <row r="722" spans="1:12" ht="18" customHeight="1" x14ac:dyDescent="0.25">
      <c r="A722" s="88" t="s">
        <v>349</v>
      </c>
      <c r="B722" s="88" t="s">
        <v>350</v>
      </c>
      <c r="C722" s="89">
        <f>SUBTOTAL(9,C723:C760)</f>
        <v>0</v>
      </c>
      <c r="D722" s="89">
        <f>SUBTOTAL(9,D723:D760)</f>
        <v>300000</v>
      </c>
      <c r="E722" s="89">
        <f>SUBTOTAL(9,E723:E760)</f>
        <v>0</v>
      </c>
      <c r="F722" s="89">
        <f>G722-D722</f>
        <v>-300000</v>
      </c>
      <c r="G722" s="89">
        <f>SUBTOTAL(9,G723:G760)</f>
        <v>0</v>
      </c>
      <c r="H722" s="90" t="str">
        <f>IF(C722&lt;&gt;0,E722/C722,"-")</f>
        <v>-</v>
      </c>
      <c r="I722" s="90">
        <f>IF(D722&lt;&gt;0,E722/D722,"-")</f>
        <v>0</v>
      </c>
      <c r="J722" s="89">
        <f>SUBTOTAL(9,J723:J760)</f>
        <v>0</v>
      </c>
      <c r="K722" s="89">
        <f>SUBTOTAL(9,K723:K760)</f>
        <v>0</v>
      </c>
      <c r="L722" s="89">
        <f>SUBTOTAL(9,L723:L760)</f>
        <v>0</v>
      </c>
    </row>
    <row r="723" spans="1:12" ht="30" hidden="1" customHeight="1" x14ac:dyDescent="0.25">
      <c r="A723" s="70"/>
      <c r="B723" s="70"/>
      <c r="C723" s="71"/>
      <c r="D723" s="91"/>
      <c r="E723" s="91"/>
      <c r="F723" s="91"/>
      <c r="G723" s="78"/>
      <c r="H723" s="79"/>
      <c r="I723" s="79"/>
      <c r="J723" s="78"/>
      <c r="K723" s="78"/>
      <c r="L723" s="78"/>
    </row>
    <row r="724" spans="1:12" ht="18" customHeight="1" x14ac:dyDescent="0.25">
      <c r="A724" s="92" t="s">
        <v>438</v>
      </c>
      <c r="B724" s="92" t="s">
        <v>439</v>
      </c>
      <c r="C724" s="93">
        <f>SUBTOTAL(9,C725:C746)</f>
        <v>0</v>
      </c>
      <c r="D724" s="93">
        <f>SUBTOTAL(9,D725:D746)</f>
        <v>300000</v>
      </c>
      <c r="E724" s="93">
        <f>SUBTOTAL(9,E725:E746)</f>
        <v>0</v>
      </c>
      <c r="F724" s="93">
        <f>G724-D724</f>
        <v>-300000</v>
      </c>
      <c r="G724" s="93">
        <f>SUBTOTAL(9,G725:G746)</f>
        <v>0</v>
      </c>
      <c r="H724" s="94" t="str">
        <f>IF(C724&lt;&gt;0,E724/C724,"-")</f>
        <v>-</v>
      </c>
      <c r="I724" s="94">
        <f>IF(D724&lt;&gt;0,E724/D724,"-")</f>
        <v>0</v>
      </c>
      <c r="J724" s="93">
        <f>SUBTOTAL(9,J725:J746)</f>
        <v>0</v>
      </c>
      <c r="K724" s="93">
        <f>SUBTOTAL(9,K725:K746)</f>
        <v>0</v>
      </c>
      <c r="L724" s="93">
        <f>SUBTOTAL(9,L725:L746)</f>
        <v>0</v>
      </c>
    </row>
    <row r="725" spans="1:12" ht="30" hidden="1" customHeight="1" x14ac:dyDescent="0.25">
      <c r="A725" s="70"/>
      <c r="B725" s="70"/>
      <c r="C725" s="71"/>
      <c r="D725" s="6"/>
      <c r="E725" s="6"/>
      <c r="F725" s="6"/>
      <c r="G725" s="78"/>
      <c r="H725" s="79"/>
      <c r="I725" s="79"/>
      <c r="J725" s="78"/>
      <c r="K725" s="78"/>
      <c r="L725" s="78"/>
    </row>
    <row r="726" spans="1:12" ht="18" customHeight="1" x14ac:dyDescent="0.25">
      <c r="A726" s="95" t="s">
        <v>374</v>
      </c>
      <c r="B726" s="95" t="s">
        <v>375</v>
      </c>
      <c r="C726" s="96">
        <f>SUBTOTAL(9,C727:C735)</f>
        <v>0</v>
      </c>
      <c r="D726" s="96">
        <f>SUBTOTAL(9,D727:D735)</f>
        <v>20000</v>
      </c>
      <c r="E726" s="96">
        <f>SUBTOTAL(9,E727:E735)</f>
        <v>0</v>
      </c>
      <c r="F726" s="96">
        <f>G726-D726</f>
        <v>-20000</v>
      </c>
      <c r="G726" s="96">
        <f>SUBTOTAL(9,G727:G735)</f>
        <v>0</v>
      </c>
      <c r="H726" s="97" t="str">
        <f>IF(C726&lt;&gt;0,E726/C726,"-")</f>
        <v>-</v>
      </c>
      <c r="I726" s="97">
        <f>IF(D726&lt;&gt;0,E726/D726,"-")</f>
        <v>0</v>
      </c>
      <c r="J726" s="96">
        <f>SUBTOTAL(9,J727:J735)</f>
        <v>0</v>
      </c>
      <c r="K726" s="96">
        <f>SUBTOTAL(9,K727:K735)</f>
        <v>0</v>
      </c>
      <c r="L726" s="96">
        <f>SUBTOTAL(9,L727:L735)</f>
        <v>0</v>
      </c>
    </row>
    <row r="727" spans="1:12" ht="30" hidden="1" customHeight="1" x14ac:dyDescent="0.25">
      <c r="A727" s="70"/>
      <c r="B727" s="70"/>
      <c r="C727" s="71"/>
      <c r="D727" s="98"/>
      <c r="E727" s="98"/>
      <c r="F727" s="98"/>
      <c r="G727" s="78"/>
      <c r="H727" s="79"/>
      <c r="I727" s="79"/>
      <c r="J727" s="78"/>
      <c r="K727" s="78"/>
      <c r="L727" s="78"/>
    </row>
    <row r="728" spans="1:12" ht="18" customHeight="1" x14ac:dyDescent="0.25">
      <c r="A728" s="99" t="s">
        <v>14</v>
      </c>
      <c r="B728" s="99" t="s">
        <v>21</v>
      </c>
      <c r="C728" s="100">
        <f>SUBTOTAL(9,C729:C734)</f>
        <v>0</v>
      </c>
      <c r="D728" s="100">
        <f>SUBTOTAL(9,D729:D734)</f>
        <v>20000</v>
      </c>
      <c r="E728" s="100">
        <f>SUBTOTAL(9,E729:E734)</f>
        <v>0</v>
      </c>
      <c r="F728" s="100">
        <f>G728-D728</f>
        <v>-20000</v>
      </c>
      <c r="G728" s="100">
        <f>SUBTOTAL(9,G729:G734)</f>
        <v>0</v>
      </c>
      <c r="H728" s="101" t="str">
        <f>IF(C728&lt;&gt;0,E728/C728,"-")</f>
        <v>-</v>
      </c>
      <c r="I728" s="101">
        <f>IF(D728&lt;&gt;0,E728/D728,"-")</f>
        <v>0</v>
      </c>
      <c r="J728" s="100">
        <f>SUBTOTAL(9,J729:J734)</f>
        <v>0</v>
      </c>
      <c r="K728" s="100">
        <f>SUBTOTAL(9,K729:K734)</f>
        <v>0</v>
      </c>
      <c r="L728" s="100">
        <f>SUBTOTAL(9,L729:L734)</f>
        <v>0</v>
      </c>
    </row>
    <row r="729" spans="1:12" ht="22.5" hidden="1" customHeight="1" x14ac:dyDescent="0.25">
      <c r="A729" s="70"/>
      <c r="B729" s="70"/>
      <c r="C729" s="71"/>
      <c r="D729" s="98"/>
      <c r="E729" s="98"/>
      <c r="F729" s="98"/>
      <c r="G729" s="98"/>
      <c r="H729" s="102"/>
      <c r="I729" s="102"/>
      <c r="J729" s="98"/>
      <c r="K729" s="98"/>
      <c r="L729" s="98"/>
    </row>
    <row r="730" spans="1:12" ht="18" customHeight="1" x14ac:dyDescent="0.25">
      <c r="A730" s="103" t="s">
        <v>301</v>
      </c>
      <c r="B730" s="103" t="s">
        <v>302</v>
      </c>
      <c r="C730" s="98">
        <f>SUBTOTAL(9,C731:C733)</f>
        <v>0</v>
      </c>
      <c r="D730" s="98">
        <f>SUBTOTAL(9,D731:D733)</f>
        <v>20000</v>
      </c>
      <c r="E730" s="98">
        <f>SUBTOTAL(9,E731:E733)</f>
        <v>0</v>
      </c>
      <c r="F730" s="98">
        <f>G730-D730</f>
        <v>-20000</v>
      </c>
      <c r="G730" s="98">
        <f>SUBTOTAL(9,G731:G733)</f>
        <v>0</v>
      </c>
      <c r="H730" s="102" t="str">
        <f>IF(C730&lt;&gt;0,E730/C730,"-")</f>
        <v>-</v>
      </c>
      <c r="I730" s="102">
        <f>IF(D730&lt;&gt;0,E730/D730,"-")</f>
        <v>0</v>
      </c>
      <c r="J730" s="98">
        <f>SUBTOTAL(9,J731:J733)</f>
        <v>0</v>
      </c>
      <c r="K730" s="98">
        <f>SUBTOTAL(9,K731:K733)</f>
        <v>0</v>
      </c>
      <c r="L730" s="98">
        <f>SUBTOTAL(9,L731:L733)</f>
        <v>0</v>
      </c>
    </row>
    <row r="731" spans="1:12" ht="30" hidden="1" customHeight="1" x14ac:dyDescent="0.25">
      <c r="A731" s="70"/>
      <c r="B731" s="70"/>
      <c r="C731" s="71"/>
      <c r="D731" s="104"/>
      <c r="E731" s="104"/>
      <c r="F731" s="104"/>
      <c r="G731" s="78"/>
      <c r="H731" s="79"/>
      <c r="I731" s="79"/>
      <c r="J731" s="78"/>
      <c r="K731" s="78"/>
      <c r="L731" s="78"/>
    </row>
    <row r="732" spans="1:12" ht="15" customHeight="1" x14ac:dyDescent="0.25">
      <c r="A732" s="105" t="s">
        <v>305</v>
      </c>
      <c r="B732" s="105" t="s">
        <v>159</v>
      </c>
      <c r="C732" s="106">
        <v>0</v>
      </c>
      <c r="D732" s="106">
        <v>20000</v>
      </c>
      <c r="E732" s="106">
        <v>0</v>
      </c>
      <c r="F732" s="106">
        <f>G732-D732</f>
        <v>-20000</v>
      </c>
      <c r="G732" s="106"/>
      <c r="H732" s="107" t="str">
        <f>IF(C732&lt;&gt;0,0/C732,"-")</f>
        <v>-</v>
      </c>
      <c r="I732" s="107">
        <f>IF(D732&lt;&gt;0,E732/D732,"-")</f>
        <v>0</v>
      </c>
      <c r="J732" s="106">
        <v>0</v>
      </c>
      <c r="K732" s="108">
        <v>0</v>
      </c>
      <c r="L732" s="108">
        <v>0</v>
      </c>
    </row>
    <row r="733" spans="1:12" hidden="1" x14ac:dyDescent="0.25">
      <c r="A733" s="70"/>
      <c r="B733" s="70"/>
      <c r="C733" s="71"/>
      <c r="D733" s="106"/>
      <c r="E733" s="106"/>
      <c r="F733" s="106"/>
      <c r="G733" s="106"/>
      <c r="H733" s="107"/>
      <c r="I733" s="107"/>
      <c r="J733" s="106"/>
      <c r="K733" s="106"/>
      <c r="L733" s="106"/>
    </row>
    <row r="734" spans="1:12" hidden="1" x14ac:dyDescent="0.25">
      <c r="A734" s="70"/>
      <c r="B734" s="70"/>
      <c r="C734" s="71"/>
      <c r="D734" s="71"/>
      <c r="E734" s="71"/>
      <c r="F734" s="71"/>
      <c r="G734" s="78"/>
      <c r="H734" s="79"/>
      <c r="I734" s="79"/>
      <c r="J734" s="78"/>
      <c r="K734" s="78"/>
      <c r="L734" s="78"/>
    </row>
    <row r="735" spans="1:12" ht="20.100000000000001" hidden="1" customHeight="1" x14ac:dyDescent="0.25">
      <c r="A735" s="70"/>
      <c r="B735" s="70"/>
      <c r="C735" s="71"/>
      <c r="D735" s="71"/>
      <c r="E735" s="71"/>
      <c r="F735" s="71"/>
      <c r="G735" s="78"/>
      <c r="H735" s="79"/>
      <c r="I735" s="79"/>
      <c r="J735" s="78"/>
      <c r="K735" s="78"/>
      <c r="L735" s="78"/>
    </row>
    <row r="736" spans="1:12" ht="18" customHeight="1" x14ac:dyDescent="0.25">
      <c r="A736" s="95" t="s">
        <v>380</v>
      </c>
      <c r="B736" s="95" t="s">
        <v>80</v>
      </c>
      <c r="C736" s="96">
        <f>SUBTOTAL(9,C737:C745)</f>
        <v>0</v>
      </c>
      <c r="D736" s="96">
        <f>SUBTOTAL(9,D737:D745)</f>
        <v>280000</v>
      </c>
      <c r="E736" s="96">
        <f>SUBTOTAL(9,E737:E745)</f>
        <v>0</v>
      </c>
      <c r="F736" s="96">
        <f>G736-D736</f>
        <v>-280000</v>
      </c>
      <c r="G736" s="96">
        <f>SUBTOTAL(9,G737:G745)</f>
        <v>0</v>
      </c>
      <c r="H736" s="97" t="str">
        <f>IF(C736&lt;&gt;0,E736/C736,"-")</f>
        <v>-</v>
      </c>
      <c r="I736" s="97">
        <f>IF(D736&lt;&gt;0,E736/D736,"-")</f>
        <v>0</v>
      </c>
      <c r="J736" s="96">
        <f>SUBTOTAL(9,J737:J745)</f>
        <v>0</v>
      </c>
      <c r="K736" s="96">
        <f>SUBTOTAL(9,K737:K745)</f>
        <v>0</v>
      </c>
      <c r="L736" s="96">
        <f>SUBTOTAL(9,L737:L745)</f>
        <v>0</v>
      </c>
    </row>
    <row r="737" spans="1:12" ht="30" hidden="1" customHeight="1" x14ac:dyDescent="0.25">
      <c r="A737" s="70"/>
      <c r="B737" s="70"/>
      <c r="C737" s="71"/>
      <c r="D737" s="98"/>
      <c r="E737" s="98"/>
      <c r="F737" s="98"/>
      <c r="G737" s="78"/>
      <c r="H737" s="79"/>
      <c r="I737" s="79"/>
      <c r="J737" s="78"/>
      <c r="K737" s="78"/>
      <c r="L737" s="78"/>
    </row>
    <row r="738" spans="1:12" ht="18" customHeight="1" x14ac:dyDescent="0.25">
      <c r="A738" s="99" t="s">
        <v>14</v>
      </c>
      <c r="B738" s="99" t="s">
        <v>21</v>
      </c>
      <c r="C738" s="100">
        <f>SUBTOTAL(9,C739:C744)</f>
        <v>0</v>
      </c>
      <c r="D738" s="100">
        <f>SUBTOTAL(9,D739:D744)</f>
        <v>280000</v>
      </c>
      <c r="E738" s="100">
        <f>SUBTOTAL(9,E739:E744)</f>
        <v>0</v>
      </c>
      <c r="F738" s="100">
        <f>G738-D738</f>
        <v>-280000</v>
      </c>
      <c r="G738" s="100">
        <f>SUBTOTAL(9,G739:G744)</f>
        <v>0</v>
      </c>
      <c r="H738" s="101" t="str">
        <f>IF(C738&lt;&gt;0,E738/C738,"-")</f>
        <v>-</v>
      </c>
      <c r="I738" s="101">
        <f>IF(D738&lt;&gt;0,E738/D738,"-")</f>
        <v>0</v>
      </c>
      <c r="J738" s="100">
        <f>SUBTOTAL(9,J739:J744)</f>
        <v>0</v>
      </c>
      <c r="K738" s="100">
        <f>SUBTOTAL(9,K739:K744)</f>
        <v>0</v>
      </c>
      <c r="L738" s="100">
        <f>SUBTOTAL(9,L739:L744)</f>
        <v>0</v>
      </c>
    </row>
    <row r="739" spans="1:12" ht="22.5" hidden="1" customHeight="1" x14ac:dyDescent="0.25">
      <c r="A739" s="70"/>
      <c r="B739" s="70"/>
      <c r="C739" s="71"/>
      <c r="D739" s="98"/>
      <c r="E739" s="98"/>
      <c r="F739" s="98"/>
      <c r="G739" s="98"/>
      <c r="H739" s="102"/>
      <c r="I739" s="102"/>
      <c r="J739" s="98"/>
      <c r="K739" s="98"/>
      <c r="L739" s="98"/>
    </row>
    <row r="740" spans="1:12" ht="18" customHeight="1" x14ac:dyDescent="0.25">
      <c r="A740" s="103" t="s">
        <v>301</v>
      </c>
      <c r="B740" s="103" t="s">
        <v>302</v>
      </c>
      <c r="C740" s="98">
        <f>SUBTOTAL(9,C741:C743)</f>
        <v>0</v>
      </c>
      <c r="D740" s="98">
        <f>SUBTOTAL(9,D741:D743)</f>
        <v>280000</v>
      </c>
      <c r="E740" s="98">
        <f>SUBTOTAL(9,E741:E743)</f>
        <v>0</v>
      </c>
      <c r="F740" s="98">
        <f>G740-D740</f>
        <v>-280000</v>
      </c>
      <c r="G740" s="98">
        <f>SUBTOTAL(9,G741:G743)</f>
        <v>0</v>
      </c>
      <c r="H740" s="102" t="str">
        <f>IF(C740&lt;&gt;0,E740/C740,"-")</f>
        <v>-</v>
      </c>
      <c r="I740" s="102">
        <f>IF(D740&lt;&gt;0,E740/D740,"-")</f>
        <v>0</v>
      </c>
      <c r="J740" s="98">
        <f>SUBTOTAL(9,J741:J743)</f>
        <v>0</v>
      </c>
      <c r="K740" s="98">
        <f>SUBTOTAL(9,K741:K743)</f>
        <v>0</v>
      </c>
      <c r="L740" s="98">
        <f>SUBTOTAL(9,L741:L743)</f>
        <v>0</v>
      </c>
    </row>
    <row r="741" spans="1:12" ht="30" hidden="1" customHeight="1" x14ac:dyDescent="0.25">
      <c r="A741" s="70"/>
      <c r="B741" s="70"/>
      <c r="C741" s="71"/>
      <c r="D741" s="104"/>
      <c r="E741" s="104"/>
      <c r="F741" s="104"/>
      <c r="G741" s="78"/>
      <c r="H741" s="79"/>
      <c r="I741" s="79"/>
      <c r="J741" s="78"/>
      <c r="K741" s="78"/>
      <c r="L741" s="78"/>
    </row>
    <row r="742" spans="1:12" ht="15" customHeight="1" x14ac:dyDescent="0.25">
      <c r="A742" s="105" t="s">
        <v>305</v>
      </c>
      <c r="B742" s="105" t="s">
        <v>159</v>
      </c>
      <c r="C742" s="106">
        <v>0</v>
      </c>
      <c r="D742" s="106">
        <v>280000</v>
      </c>
      <c r="E742" s="106">
        <v>0</v>
      </c>
      <c r="F742" s="106">
        <f>G742-D742</f>
        <v>-280000</v>
      </c>
      <c r="G742" s="106"/>
      <c r="H742" s="107" t="str">
        <f>IF(C742&lt;&gt;0,0/C742,"-")</f>
        <v>-</v>
      </c>
      <c r="I742" s="107">
        <f>IF(D742&lt;&gt;0,E742/D742,"-")</f>
        <v>0</v>
      </c>
      <c r="J742" s="106">
        <v>0</v>
      </c>
      <c r="K742" s="108">
        <v>0</v>
      </c>
      <c r="L742" s="108">
        <v>0</v>
      </c>
    </row>
    <row r="743" spans="1:12" hidden="1" x14ac:dyDescent="0.25">
      <c r="A743" s="70"/>
      <c r="B743" s="70"/>
      <c r="C743" s="71"/>
      <c r="D743" s="106"/>
      <c r="E743" s="106"/>
      <c r="F743" s="106"/>
      <c r="G743" s="106"/>
      <c r="H743" s="107"/>
      <c r="I743" s="107"/>
      <c r="J743" s="106"/>
      <c r="K743" s="106"/>
      <c r="L743" s="106"/>
    </row>
    <row r="744" spans="1:12" hidden="1" x14ac:dyDescent="0.25">
      <c r="A744" s="70"/>
      <c r="B744" s="70"/>
      <c r="C744" s="71"/>
      <c r="D744" s="71"/>
      <c r="E744" s="71"/>
      <c r="F744" s="71"/>
      <c r="G744" s="78"/>
      <c r="H744" s="79"/>
      <c r="I744" s="79"/>
      <c r="J744" s="78"/>
      <c r="K744" s="78"/>
      <c r="L744" s="78"/>
    </row>
    <row r="745" spans="1:12" ht="20.100000000000001" hidden="1" customHeight="1" x14ac:dyDescent="0.25">
      <c r="A745" s="70"/>
      <c r="B745" s="70"/>
      <c r="C745" s="71"/>
      <c r="D745" s="71"/>
      <c r="E745" s="71"/>
      <c r="F745" s="71"/>
      <c r="G745" s="78"/>
      <c r="H745" s="79"/>
      <c r="I745" s="79"/>
      <c r="J745" s="78"/>
      <c r="K745" s="78"/>
      <c r="L745" s="78"/>
    </row>
    <row r="746" spans="1:12" ht="20.100000000000001" hidden="1" customHeight="1" x14ac:dyDescent="0.25">
      <c r="A746" s="70"/>
      <c r="B746" s="70"/>
      <c r="C746" s="71"/>
      <c r="D746" s="71"/>
      <c r="E746" s="71"/>
      <c r="F746" s="71"/>
      <c r="G746" s="78"/>
      <c r="H746" s="79"/>
      <c r="I746" s="79"/>
      <c r="J746" s="78"/>
      <c r="K746" s="78"/>
      <c r="L746" s="78"/>
    </row>
    <row r="747" spans="1:12" ht="18" customHeight="1" x14ac:dyDescent="0.25">
      <c r="A747" s="92" t="s">
        <v>440</v>
      </c>
      <c r="B747" s="92" t="s">
        <v>441</v>
      </c>
      <c r="C747" s="93">
        <f>SUBTOTAL(9,C748:C759)</f>
        <v>0</v>
      </c>
      <c r="D747" s="93">
        <f>SUBTOTAL(9,D748:D759)</f>
        <v>0</v>
      </c>
      <c r="E747" s="93">
        <f>SUBTOTAL(9,E748:E759)</f>
        <v>0</v>
      </c>
      <c r="F747" s="93">
        <f>G747-D747</f>
        <v>0</v>
      </c>
      <c r="G747" s="93">
        <f>SUBTOTAL(9,G748:G759)</f>
        <v>0</v>
      </c>
      <c r="H747" s="94" t="str">
        <f>IF(C747&lt;&gt;0,E747/C747,"-")</f>
        <v>-</v>
      </c>
      <c r="I747" s="94" t="str">
        <f>IF(D747&lt;&gt;0,E747/D747,"-")</f>
        <v>-</v>
      </c>
      <c r="J747" s="93">
        <f>SUBTOTAL(9,J748:J759)</f>
        <v>0</v>
      </c>
      <c r="K747" s="93">
        <f>SUBTOTAL(9,K748:K759)</f>
        <v>0</v>
      </c>
      <c r="L747" s="93">
        <f>SUBTOTAL(9,L748:L759)</f>
        <v>0</v>
      </c>
    </row>
    <row r="748" spans="1:12" ht="30" hidden="1" customHeight="1" x14ac:dyDescent="0.25">
      <c r="A748" s="70"/>
      <c r="B748" s="70"/>
      <c r="C748" s="71"/>
      <c r="D748" s="6"/>
      <c r="E748" s="6"/>
      <c r="F748" s="6"/>
      <c r="G748" s="78"/>
      <c r="H748" s="79"/>
      <c r="I748" s="79"/>
      <c r="J748" s="78"/>
      <c r="K748" s="78"/>
      <c r="L748" s="78"/>
    </row>
    <row r="749" spans="1:12" ht="18" customHeight="1" x14ac:dyDescent="0.25">
      <c r="A749" s="95" t="s">
        <v>374</v>
      </c>
      <c r="B749" s="95" t="s">
        <v>375</v>
      </c>
      <c r="C749" s="96">
        <f>SUBTOTAL(9,C750:C758)</f>
        <v>0</v>
      </c>
      <c r="D749" s="96">
        <f>SUBTOTAL(9,D750:D758)</f>
        <v>0</v>
      </c>
      <c r="E749" s="96">
        <f>SUBTOTAL(9,E750:E758)</f>
        <v>0</v>
      </c>
      <c r="F749" s="96">
        <f>G749-D749</f>
        <v>0</v>
      </c>
      <c r="G749" s="96">
        <f>SUBTOTAL(9,G750:G758)</f>
        <v>0</v>
      </c>
      <c r="H749" s="97" t="str">
        <f>IF(C749&lt;&gt;0,E749/C749,"-")</f>
        <v>-</v>
      </c>
      <c r="I749" s="97" t="str">
        <f>IF(D749&lt;&gt;0,E749/D749,"-")</f>
        <v>-</v>
      </c>
      <c r="J749" s="96">
        <f>SUBTOTAL(9,J750:J758)</f>
        <v>0</v>
      </c>
      <c r="K749" s="96">
        <f>SUBTOTAL(9,K750:K758)</f>
        <v>0</v>
      </c>
      <c r="L749" s="96">
        <f>SUBTOTAL(9,L750:L758)</f>
        <v>0</v>
      </c>
    </row>
    <row r="750" spans="1:12" ht="30" hidden="1" customHeight="1" x14ac:dyDescent="0.25">
      <c r="A750" s="70"/>
      <c r="B750" s="70"/>
      <c r="C750" s="71"/>
      <c r="D750" s="98"/>
      <c r="E750" s="98"/>
      <c r="F750" s="98"/>
      <c r="G750" s="78"/>
      <c r="H750" s="79"/>
      <c r="I750" s="79"/>
      <c r="J750" s="78"/>
      <c r="K750" s="78"/>
      <c r="L750" s="78"/>
    </row>
    <row r="751" spans="1:12" ht="18" customHeight="1" x14ac:dyDescent="0.25">
      <c r="A751" s="99" t="s">
        <v>13</v>
      </c>
      <c r="B751" s="99" t="s">
        <v>20</v>
      </c>
      <c r="C751" s="100">
        <f>SUBTOTAL(9,C752:C757)</f>
        <v>0</v>
      </c>
      <c r="D751" s="100">
        <f>SUBTOTAL(9,D752:D757)</f>
        <v>0</v>
      </c>
      <c r="E751" s="100">
        <f>SUBTOTAL(9,E752:E757)</f>
        <v>0</v>
      </c>
      <c r="F751" s="100">
        <f>G751-D751</f>
        <v>0</v>
      </c>
      <c r="G751" s="100">
        <f>SUBTOTAL(9,G752:G757)</f>
        <v>0</v>
      </c>
      <c r="H751" s="101" t="str">
        <f>IF(C751&lt;&gt;0,E751/C751,"-")</f>
        <v>-</v>
      </c>
      <c r="I751" s="101" t="str">
        <f>IF(D751&lt;&gt;0,E751/D751,"-")</f>
        <v>-</v>
      </c>
      <c r="J751" s="100">
        <f>SUBTOTAL(9,J752:J757)</f>
        <v>0</v>
      </c>
      <c r="K751" s="100">
        <f>SUBTOTAL(9,K752:K757)</f>
        <v>0</v>
      </c>
      <c r="L751" s="100">
        <f>SUBTOTAL(9,L752:L757)</f>
        <v>0</v>
      </c>
    </row>
    <row r="752" spans="1:12" ht="22.5" hidden="1" customHeight="1" x14ac:dyDescent="0.25">
      <c r="A752" s="70"/>
      <c r="B752" s="70"/>
      <c r="C752" s="71"/>
      <c r="D752" s="98"/>
      <c r="E752" s="98"/>
      <c r="F752" s="98"/>
      <c r="G752" s="98"/>
      <c r="H752" s="102"/>
      <c r="I752" s="102"/>
      <c r="J752" s="98"/>
      <c r="K752" s="98"/>
      <c r="L752" s="98"/>
    </row>
    <row r="753" spans="1:12" ht="18" customHeight="1" x14ac:dyDescent="0.25">
      <c r="A753" s="103" t="s">
        <v>202</v>
      </c>
      <c r="B753" s="103" t="s">
        <v>203</v>
      </c>
      <c r="C753" s="98">
        <f>SUBTOTAL(9,C754:C756)</f>
        <v>0</v>
      </c>
      <c r="D753" s="98">
        <f>SUBTOTAL(9,D754:D756)</f>
        <v>0</v>
      </c>
      <c r="E753" s="98">
        <f>SUBTOTAL(9,E754:E756)</f>
        <v>0</v>
      </c>
      <c r="F753" s="98">
        <f>G753-D753</f>
        <v>0</v>
      </c>
      <c r="G753" s="98">
        <f>SUBTOTAL(9,G754:G756)</f>
        <v>0</v>
      </c>
      <c r="H753" s="102" t="str">
        <f>IF(C753&lt;&gt;0,E753/C753,"-")</f>
        <v>-</v>
      </c>
      <c r="I753" s="102" t="str">
        <f>IF(D753&lt;&gt;0,E753/D753,"-")</f>
        <v>-</v>
      </c>
      <c r="J753" s="98">
        <f>SUBTOTAL(9,J754:J756)</f>
        <v>0</v>
      </c>
      <c r="K753" s="98">
        <f>SUBTOTAL(9,K754:K756)</f>
        <v>0</v>
      </c>
      <c r="L753" s="98">
        <f>SUBTOTAL(9,L754:L756)</f>
        <v>0</v>
      </c>
    </row>
    <row r="754" spans="1:12" ht="30" hidden="1" customHeight="1" x14ac:dyDescent="0.25">
      <c r="A754" s="70"/>
      <c r="B754" s="70"/>
      <c r="C754" s="71"/>
      <c r="D754" s="104"/>
      <c r="E754" s="104"/>
      <c r="F754" s="104"/>
      <c r="G754" s="78"/>
      <c r="H754" s="79"/>
      <c r="I754" s="79"/>
      <c r="J754" s="78"/>
      <c r="K754" s="78"/>
      <c r="L754" s="78"/>
    </row>
    <row r="755" spans="1:12" ht="15" customHeight="1" x14ac:dyDescent="0.25">
      <c r="A755" s="105" t="s">
        <v>216</v>
      </c>
      <c r="B755" s="105" t="s">
        <v>217</v>
      </c>
      <c r="C755" s="106">
        <v>0</v>
      </c>
      <c r="D755" s="106">
        <v>0</v>
      </c>
      <c r="E755" s="106">
        <v>0</v>
      </c>
      <c r="F755" s="106">
        <f>G755-D755</f>
        <v>0</v>
      </c>
      <c r="G755" s="106"/>
      <c r="H755" s="107" t="str">
        <f>IF(C755&lt;&gt;0,0/C755,"-")</f>
        <v>-</v>
      </c>
      <c r="I755" s="107" t="str">
        <f>IF(D755&lt;&gt;0,E755/D755,"-")</f>
        <v>-</v>
      </c>
      <c r="J755" s="106">
        <v>0</v>
      </c>
      <c r="K755" s="108">
        <v>0</v>
      </c>
      <c r="L755" s="108">
        <v>0</v>
      </c>
    </row>
    <row r="756" spans="1:12" hidden="1" x14ac:dyDescent="0.25">
      <c r="A756" s="70"/>
      <c r="B756" s="70"/>
      <c r="C756" s="71"/>
      <c r="D756" s="106"/>
      <c r="E756" s="106"/>
      <c r="F756" s="106"/>
      <c r="G756" s="106"/>
      <c r="H756" s="107"/>
      <c r="I756" s="107"/>
      <c r="J756" s="106"/>
      <c r="K756" s="106"/>
      <c r="L756" s="106"/>
    </row>
    <row r="757" spans="1:12" hidden="1" x14ac:dyDescent="0.25">
      <c r="A757" s="70"/>
      <c r="B757" s="70"/>
      <c r="C757" s="71"/>
      <c r="D757" s="71"/>
      <c r="E757" s="71"/>
      <c r="F757" s="71"/>
      <c r="G757" s="78"/>
      <c r="H757" s="79"/>
      <c r="I757" s="79"/>
      <c r="J757" s="78"/>
      <c r="K757" s="78"/>
      <c r="L757" s="78"/>
    </row>
    <row r="758" spans="1:12" ht="20.100000000000001" hidden="1" customHeight="1" x14ac:dyDescent="0.25">
      <c r="A758" s="70"/>
      <c r="B758" s="70"/>
      <c r="C758" s="71"/>
      <c r="D758" s="71"/>
      <c r="E758" s="71"/>
      <c r="F758" s="71"/>
      <c r="G758" s="78"/>
      <c r="H758" s="79"/>
      <c r="I758" s="79"/>
      <c r="J758" s="78"/>
      <c r="K758" s="78"/>
      <c r="L758" s="78"/>
    </row>
    <row r="759" spans="1:12" ht="20.100000000000001" hidden="1" customHeight="1" x14ac:dyDescent="0.25">
      <c r="A759" s="70"/>
      <c r="B759" s="70"/>
      <c r="C759" s="71"/>
      <c r="D759" s="71"/>
      <c r="E759" s="71"/>
      <c r="F759" s="71"/>
      <c r="G759" s="78"/>
      <c r="H759" s="79"/>
      <c r="I759" s="79"/>
      <c r="J759" s="78"/>
      <c r="K759" s="78"/>
      <c r="L759" s="78"/>
    </row>
    <row r="760" spans="1:12" ht="20.100000000000001" hidden="1" customHeight="1" x14ac:dyDescent="0.25">
      <c r="A760" s="70"/>
      <c r="B760" s="70"/>
      <c r="C760" s="71"/>
      <c r="D760" s="71"/>
      <c r="E760" s="71"/>
      <c r="F760" s="71"/>
      <c r="G760" s="78"/>
      <c r="H760" s="79"/>
      <c r="I760" s="79"/>
      <c r="J760" s="78"/>
      <c r="K760" s="78"/>
      <c r="L760" s="78"/>
    </row>
    <row r="761" spans="1:12" ht="20.100000000000001" hidden="1" customHeight="1" x14ac:dyDescent="0.25">
      <c r="A761" s="70"/>
      <c r="B761" s="70"/>
      <c r="C761" s="71"/>
      <c r="D761" s="71"/>
      <c r="E761" s="71"/>
      <c r="F761" s="71"/>
      <c r="G761" s="78"/>
      <c r="H761" s="79"/>
      <c r="I761" s="79"/>
      <c r="J761" s="78"/>
      <c r="K761" s="78"/>
      <c r="L761" s="78"/>
    </row>
    <row r="762" spans="1:12" s="4" customFormat="1" ht="18" customHeight="1" x14ac:dyDescent="0.25">
      <c r="A762" s="84" t="s">
        <v>442</v>
      </c>
      <c r="B762" s="84" t="s">
        <v>443</v>
      </c>
      <c r="C762" s="85">
        <f>SUBTOTAL(9,C763:C827)</f>
        <v>16311.5</v>
      </c>
      <c r="D762" s="85">
        <f>SUBTOTAL(9,D763:D827)</f>
        <v>150000</v>
      </c>
      <c r="E762" s="85">
        <f>SUBTOTAL(9,E763:E827)</f>
        <v>0</v>
      </c>
      <c r="F762" s="85">
        <f>G762-D762</f>
        <v>-150000</v>
      </c>
      <c r="G762" s="85">
        <f>SUBTOTAL(9,G763:G827)</f>
        <v>0</v>
      </c>
      <c r="H762" s="86">
        <f>IF(C762&lt;&gt;0,E762/C762,"-")</f>
        <v>0</v>
      </c>
      <c r="I762" s="86">
        <f>IF(D762&lt;&gt;0,E762/D762,"-")</f>
        <v>0</v>
      </c>
      <c r="J762" s="85">
        <f>SUBTOTAL(9,J763:J827)</f>
        <v>150000</v>
      </c>
      <c r="K762" s="85">
        <f>SUBTOTAL(9,K763:K827)</f>
        <v>150000</v>
      </c>
      <c r="L762" s="85">
        <f>SUBTOTAL(9,L763:L827)</f>
        <v>950000</v>
      </c>
    </row>
    <row r="763" spans="1:12" ht="30" hidden="1" customHeight="1" x14ac:dyDescent="0.25">
      <c r="A763" s="70"/>
      <c r="B763" s="70"/>
      <c r="C763" s="71"/>
      <c r="D763" s="87"/>
      <c r="E763" s="87"/>
      <c r="F763" s="87"/>
      <c r="G763" s="78"/>
      <c r="H763" s="79"/>
      <c r="I763" s="79"/>
      <c r="J763" s="78"/>
      <c r="K763" s="78"/>
      <c r="L763" s="78"/>
    </row>
    <row r="764" spans="1:12" ht="18" customHeight="1" x14ac:dyDescent="0.25">
      <c r="A764" s="88" t="s">
        <v>353</v>
      </c>
      <c r="B764" s="88" t="s">
        <v>354</v>
      </c>
      <c r="C764" s="89">
        <f>SUBTOTAL(9,C765:C826)</f>
        <v>16311.5</v>
      </c>
      <c r="D764" s="89">
        <f>SUBTOTAL(9,D765:D826)</f>
        <v>150000</v>
      </c>
      <c r="E764" s="89">
        <f>SUBTOTAL(9,E765:E826)</f>
        <v>0</v>
      </c>
      <c r="F764" s="89">
        <f>G764-D764</f>
        <v>-150000</v>
      </c>
      <c r="G764" s="89">
        <f>SUBTOTAL(9,G765:G826)</f>
        <v>0</v>
      </c>
      <c r="H764" s="90">
        <f>IF(C764&lt;&gt;0,E764/C764,"-")</f>
        <v>0</v>
      </c>
      <c r="I764" s="90">
        <f>IF(D764&lt;&gt;0,E764/D764,"-")</f>
        <v>0</v>
      </c>
      <c r="J764" s="89">
        <f>SUBTOTAL(9,J765:J826)</f>
        <v>150000</v>
      </c>
      <c r="K764" s="89">
        <f>SUBTOTAL(9,K765:K826)</f>
        <v>150000</v>
      </c>
      <c r="L764" s="89">
        <f>SUBTOTAL(9,L765:L826)</f>
        <v>950000</v>
      </c>
    </row>
    <row r="765" spans="1:12" ht="30" hidden="1" customHeight="1" x14ac:dyDescent="0.25">
      <c r="A765" s="70"/>
      <c r="B765" s="70"/>
      <c r="C765" s="71"/>
      <c r="D765" s="91"/>
      <c r="E765" s="91"/>
      <c r="F765" s="91"/>
      <c r="G765" s="78"/>
      <c r="H765" s="79"/>
      <c r="I765" s="79"/>
      <c r="J765" s="78"/>
      <c r="K765" s="78"/>
      <c r="L765" s="78"/>
    </row>
    <row r="766" spans="1:12" ht="18" customHeight="1" x14ac:dyDescent="0.25">
      <c r="A766" s="92" t="s">
        <v>444</v>
      </c>
      <c r="B766" s="92" t="s">
        <v>445</v>
      </c>
      <c r="C766" s="93">
        <f>SUBTOTAL(9,C767:C788)</f>
        <v>0</v>
      </c>
      <c r="D766" s="93">
        <f>SUBTOTAL(9,D767:D788)</f>
        <v>0</v>
      </c>
      <c r="E766" s="93">
        <f>SUBTOTAL(9,E767:E788)</f>
        <v>0</v>
      </c>
      <c r="F766" s="93">
        <f>G766-D766</f>
        <v>0</v>
      </c>
      <c r="G766" s="93">
        <f>SUBTOTAL(9,G767:G788)</f>
        <v>0</v>
      </c>
      <c r="H766" s="94" t="str">
        <f>IF(C766&lt;&gt;0,E766/C766,"-")</f>
        <v>-</v>
      </c>
      <c r="I766" s="94" t="str">
        <f>IF(D766&lt;&gt;0,E766/D766,"-")</f>
        <v>-</v>
      </c>
      <c r="J766" s="93">
        <f>SUBTOTAL(9,J767:J788)</f>
        <v>0</v>
      </c>
      <c r="K766" s="93">
        <f>SUBTOTAL(9,K767:K788)</f>
        <v>0</v>
      </c>
      <c r="L766" s="93">
        <f>SUBTOTAL(9,L767:L788)</f>
        <v>800000</v>
      </c>
    </row>
    <row r="767" spans="1:12" ht="30" hidden="1" customHeight="1" x14ac:dyDescent="0.25">
      <c r="A767" s="70"/>
      <c r="B767" s="70"/>
      <c r="C767" s="71"/>
      <c r="D767" s="6"/>
      <c r="E767" s="6"/>
      <c r="F767" s="6"/>
      <c r="G767" s="78"/>
      <c r="H767" s="79"/>
      <c r="I767" s="79"/>
      <c r="J767" s="78"/>
      <c r="K767" s="78"/>
      <c r="L767" s="78"/>
    </row>
    <row r="768" spans="1:12" ht="18" customHeight="1" x14ac:dyDescent="0.25">
      <c r="A768" s="95" t="s">
        <v>374</v>
      </c>
      <c r="B768" s="95" t="s">
        <v>375</v>
      </c>
      <c r="C768" s="96">
        <f>SUBTOTAL(9,C769:C777)</f>
        <v>0</v>
      </c>
      <c r="D768" s="96">
        <f>SUBTOTAL(9,D769:D777)</f>
        <v>0</v>
      </c>
      <c r="E768" s="96">
        <f>SUBTOTAL(9,E769:E777)</f>
        <v>0</v>
      </c>
      <c r="F768" s="96">
        <f>G768-D768</f>
        <v>0</v>
      </c>
      <c r="G768" s="96">
        <f>SUBTOTAL(9,G769:G777)</f>
        <v>0</v>
      </c>
      <c r="H768" s="97" t="str">
        <f>IF(C768&lt;&gt;0,E768/C768,"-")</f>
        <v>-</v>
      </c>
      <c r="I768" s="97" t="str">
        <f>IF(D768&lt;&gt;0,E768/D768,"-")</f>
        <v>-</v>
      </c>
      <c r="J768" s="96">
        <f>SUBTOTAL(9,J769:J777)</f>
        <v>0</v>
      </c>
      <c r="K768" s="96">
        <f>SUBTOTAL(9,K769:K777)</f>
        <v>0</v>
      </c>
      <c r="L768" s="96">
        <f>SUBTOTAL(9,L769:L777)</f>
        <v>250000</v>
      </c>
    </row>
    <row r="769" spans="1:12" ht="30" hidden="1" customHeight="1" x14ac:dyDescent="0.25">
      <c r="A769" s="70"/>
      <c r="B769" s="70"/>
      <c r="C769" s="71"/>
      <c r="D769" s="98"/>
      <c r="E769" s="98"/>
      <c r="F769" s="98"/>
      <c r="G769" s="78"/>
      <c r="H769" s="79"/>
      <c r="I769" s="79"/>
      <c r="J769" s="78"/>
      <c r="K769" s="78"/>
      <c r="L769" s="78"/>
    </row>
    <row r="770" spans="1:12" ht="18" customHeight="1" x14ac:dyDescent="0.25">
      <c r="A770" s="99" t="s">
        <v>14</v>
      </c>
      <c r="B770" s="99" t="s">
        <v>21</v>
      </c>
      <c r="C770" s="100">
        <f>SUBTOTAL(9,C771:C776)</f>
        <v>0</v>
      </c>
      <c r="D770" s="100">
        <f>SUBTOTAL(9,D771:D776)</f>
        <v>0</v>
      </c>
      <c r="E770" s="100">
        <f>SUBTOTAL(9,E771:E776)</f>
        <v>0</v>
      </c>
      <c r="F770" s="100">
        <f>G770-D770</f>
        <v>0</v>
      </c>
      <c r="G770" s="100">
        <f>SUBTOTAL(9,G771:G776)</f>
        <v>0</v>
      </c>
      <c r="H770" s="101" t="str">
        <f>IF(C770&lt;&gt;0,E770/C770,"-")</f>
        <v>-</v>
      </c>
      <c r="I770" s="101" t="str">
        <f>IF(D770&lt;&gt;0,E770/D770,"-")</f>
        <v>-</v>
      </c>
      <c r="J770" s="100">
        <f>SUBTOTAL(9,J771:J776)</f>
        <v>0</v>
      </c>
      <c r="K770" s="100">
        <f>SUBTOTAL(9,K771:K776)</f>
        <v>0</v>
      </c>
      <c r="L770" s="100">
        <f>SUBTOTAL(9,L771:L776)</f>
        <v>250000</v>
      </c>
    </row>
    <row r="771" spans="1:12" ht="22.5" hidden="1" customHeight="1" x14ac:dyDescent="0.25">
      <c r="A771" s="70"/>
      <c r="B771" s="70"/>
      <c r="C771" s="71"/>
      <c r="D771" s="98"/>
      <c r="E771" s="98"/>
      <c r="F771" s="98"/>
      <c r="G771" s="98"/>
      <c r="H771" s="102"/>
      <c r="I771" s="102"/>
      <c r="J771" s="98"/>
      <c r="K771" s="98"/>
      <c r="L771" s="98"/>
    </row>
    <row r="772" spans="1:12" ht="18" customHeight="1" x14ac:dyDescent="0.25">
      <c r="A772" s="103" t="s">
        <v>299</v>
      </c>
      <c r="B772" s="103" t="s">
        <v>300</v>
      </c>
      <c r="C772" s="98">
        <f>SUBTOTAL(9,C773:C775)</f>
        <v>0</v>
      </c>
      <c r="D772" s="98">
        <f>SUBTOTAL(9,D773:D775)</f>
        <v>0</v>
      </c>
      <c r="E772" s="98">
        <f>SUBTOTAL(9,E773:E775)</f>
        <v>0</v>
      </c>
      <c r="F772" s="98">
        <f>G772-D772</f>
        <v>0</v>
      </c>
      <c r="G772" s="98">
        <f>SUBTOTAL(9,G773:G775)</f>
        <v>0</v>
      </c>
      <c r="H772" s="102" t="str">
        <f>IF(C772&lt;&gt;0,E772/C772,"-")</f>
        <v>-</v>
      </c>
      <c r="I772" s="102" t="str">
        <f>IF(D772&lt;&gt;0,E772/D772,"-")</f>
        <v>-</v>
      </c>
      <c r="J772" s="98">
        <f>SUBTOTAL(9,J773:J775)</f>
        <v>0</v>
      </c>
      <c r="K772" s="98">
        <f>SUBTOTAL(9,K773:K775)</f>
        <v>0</v>
      </c>
      <c r="L772" s="98">
        <f>SUBTOTAL(9,L773:L775)</f>
        <v>250000</v>
      </c>
    </row>
    <row r="773" spans="1:12" ht="30" hidden="1" customHeight="1" x14ac:dyDescent="0.25">
      <c r="A773" s="70"/>
      <c r="B773" s="70"/>
      <c r="C773" s="71"/>
      <c r="D773" s="104"/>
      <c r="E773" s="104"/>
      <c r="F773" s="104"/>
      <c r="G773" s="78"/>
      <c r="H773" s="79"/>
      <c r="I773" s="79"/>
      <c r="J773" s="78"/>
      <c r="K773" s="78"/>
      <c r="L773" s="78"/>
    </row>
    <row r="774" spans="1:12" ht="15" customHeight="1" x14ac:dyDescent="0.25">
      <c r="A774" s="105" t="s">
        <v>299</v>
      </c>
      <c r="B774" s="105" t="s">
        <v>300</v>
      </c>
      <c r="C774" s="106"/>
      <c r="D774" s="106">
        <v>0</v>
      </c>
      <c r="E774" s="106">
        <v>0</v>
      </c>
      <c r="F774" s="106">
        <f>G774-D774</f>
        <v>0</v>
      </c>
      <c r="G774" s="106"/>
      <c r="H774" s="107" t="str">
        <f>IF(C774&lt;&gt;0,0/C774,"-")</f>
        <v>-</v>
      </c>
      <c r="I774" s="107" t="str">
        <f>IF(D774&lt;&gt;0,E774/D774,"-")</f>
        <v>-</v>
      </c>
      <c r="J774" s="106">
        <v>0</v>
      </c>
      <c r="K774" s="108">
        <v>0</v>
      </c>
      <c r="L774" s="108">
        <v>250000</v>
      </c>
    </row>
    <row r="775" spans="1:12" hidden="1" x14ac:dyDescent="0.25">
      <c r="A775" s="70"/>
      <c r="B775" s="70"/>
      <c r="C775" s="71"/>
      <c r="D775" s="106"/>
      <c r="E775" s="106"/>
      <c r="F775" s="106"/>
      <c r="G775" s="106"/>
      <c r="H775" s="107"/>
      <c r="I775" s="107"/>
      <c r="J775" s="106"/>
      <c r="K775" s="106"/>
      <c r="L775" s="106"/>
    </row>
    <row r="776" spans="1:12" hidden="1" x14ac:dyDescent="0.25">
      <c r="A776" s="70"/>
      <c r="B776" s="70"/>
      <c r="C776" s="71"/>
      <c r="D776" s="71"/>
      <c r="E776" s="71"/>
      <c r="F776" s="71"/>
      <c r="G776" s="78"/>
      <c r="H776" s="79"/>
      <c r="I776" s="79"/>
      <c r="J776" s="78"/>
      <c r="K776" s="78"/>
      <c r="L776" s="78"/>
    </row>
    <row r="777" spans="1:12" ht="20.100000000000001" hidden="1" customHeight="1" x14ac:dyDescent="0.25">
      <c r="A777" s="70"/>
      <c r="B777" s="70"/>
      <c r="C777" s="71"/>
      <c r="D777" s="71"/>
      <c r="E777" s="71"/>
      <c r="F777" s="71"/>
      <c r="G777" s="78"/>
      <c r="H777" s="79"/>
      <c r="I777" s="79"/>
      <c r="J777" s="78"/>
      <c r="K777" s="78"/>
      <c r="L777" s="78"/>
    </row>
    <row r="778" spans="1:12" ht="18" customHeight="1" x14ac:dyDescent="0.25">
      <c r="A778" s="95" t="s">
        <v>380</v>
      </c>
      <c r="B778" s="95" t="s">
        <v>80</v>
      </c>
      <c r="C778" s="96">
        <f>SUBTOTAL(9,C779:C787)</f>
        <v>0</v>
      </c>
      <c r="D778" s="96">
        <f>SUBTOTAL(9,D779:D787)</f>
        <v>0</v>
      </c>
      <c r="E778" s="96">
        <f>SUBTOTAL(9,E779:E787)</f>
        <v>0</v>
      </c>
      <c r="F778" s="96">
        <f>G778-D778</f>
        <v>0</v>
      </c>
      <c r="G778" s="96">
        <f>SUBTOTAL(9,G779:G787)</f>
        <v>0</v>
      </c>
      <c r="H778" s="97" t="str">
        <f>IF(C778&lt;&gt;0,E778/C778,"-")</f>
        <v>-</v>
      </c>
      <c r="I778" s="97" t="str">
        <f>IF(D778&lt;&gt;0,E778/D778,"-")</f>
        <v>-</v>
      </c>
      <c r="J778" s="96">
        <f>SUBTOTAL(9,J779:J787)</f>
        <v>0</v>
      </c>
      <c r="K778" s="96">
        <f>SUBTOTAL(9,K779:K787)</f>
        <v>0</v>
      </c>
      <c r="L778" s="96">
        <f>SUBTOTAL(9,L779:L787)</f>
        <v>550000</v>
      </c>
    </row>
    <row r="779" spans="1:12" ht="30" hidden="1" customHeight="1" x14ac:dyDescent="0.25">
      <c r="A779" s="70"/>
      <c r="B779" s="70"/>
      <c r="C779" s="71"/>
      <c r="D779" s="98"/>
      <c r="E779" s="98"/>
      <c r="F779" s="98"/>
      <c r="G779" s="78"/>
      <c r="H779" s="79"/>
      <c r="I779" s="79"/>
      <c r="J779" s="78"/>
      <c r="K779" s="78"/>
      <c r="L779" s="78"/>
    </row>
    <row r="780" spans="1:12" ht="18" customHeight="1" x14ac:dyDescent="0.25">
      <c r="A780" s="99" t="s">
        <v>14</v>
      </c>
      <c r="B780" s="99" t="s">
        <v>21</v>
      </c>
      <c r="C780" s="100">
        <f>SUBTOTAL(9,C781:C786)</f>
        <v>0</v>
      </c>
      <c r="D780" s="100">
        <f>SUBTOTAL(9,D781:D786)</f>
        <v>0</v>
      </c>
      <c r="E780" s="100">
        <f>SUBTOTAL(9,E781:E786)</f>
        <v>0</v>
      </c>
      <c r="F780" s="100">
        <f>G780-D780</f>
        <v>0</v>
      </c>
      <c r="G780" s="100">
        <f>SUBTOTAL(9,G781:G786)</f>
        <v>0</v>
      </c>
      <c r="H780" s="101" t="str">
        <f>IF(C780&lt;&gt;0,E780/C780,"-")</f>
        <v>-</v>
      </c>
      <c r="I780" s="101" t="str">
        <f>IF(D780&lt;&gt;0,E780/D780,"-")</f>
        <v>-</v>
      </c>
      <c r="J780" s="100">
        <f>SUBTOTAL(9,J781:J786)</f>
        <v>0</v>
      </c>
      <c r="K780" s="100">
        <f>SUBTOTAL(9,K781:K786)</f>
        <v>0</v>
      </c>
      <c r="L780" s="100">
        <f>SUBTOTAL(9,L781:L786)</f>
        <v>550000</v>
      </c>
    </row>
    <row r="781" spans="1:12" ht="22.5" hidden="1" customHeight="1" x14ac:dyDescent="0.25">
      <c r="A781" s="70"/>
      <c r="B781" s="70"/>
      <c r="C781" s="71"/>
      <c r="D781" s="98"/>
      <c r="E781" s="98"/>
      <c r="F781" s="98"/>
      <c r="G781" s="98"/>
      <c r="H781" s="102"/>
      <c r="I781" s="102"/>
      <c r="J781" s="98"/>
      <c r="K781" s="98"/>
      <c r="L781" s="98"/>
    </row>
    <row r="782" spans="1:12" ht="18" customHeight="1" x14ac:dyDescent="0.25">
      <c r="A782" s="103" t="s">
        <v>299</v>
      </c>
      <c r="B782" s="103" t="s">
        <v>300</v>
      </c>
      <c r="C782" s="98">
        <f>SUBTOTAL(9,C783:C785)</f>
        <v>0</v>
      </c>
      <c r="D782" s="98">
        <f>SUBTOTAL(9,D783:D785)</f>
        <v>0</v>
      </c>
      <c r="E782" s="98">
        <f>SUBTOTAL(9,E783:E785)</f>
        <v>0</v>
      </c>
      <c r="F782" s="98">
        <f>G782-D782</f>
        <v>0</v>
      </c>
      <c r="G782" s="98">
        <f>SUBTOTAL(9,G783:G785)</f>
        <v>0</v>
      </c>
      <c r="H782" s="102" t="str">
        <f>IF(C782&lt;&gt;0,E782/C782,"-")</f>
        <v>-</v>
      </c>
      <c r="I782" s="102" t="str">
        <f>IF(D782&lt;&gt;0,E782/D782,"-")</f>
        <v>-</v>
      </c>
      <c r="J782" s="98">
        <f>SUBTOTAL(9,J783:J785)</f>
        <v>0</v>
      </c>
      <c r="K782" s="98">
        <f>SUBTOTAL(9,K783:K785)</f>
        <v>0</v>
      </c>
      <c r="L782" s="98">
        <f>SUBTOTAL(9,L783:L785)</f>
        <v>550000</v>
      </c>
    </row>
    <row r="783" spans="1:12" ht="30" hidden="1" customHeight="1" x14ac:dyDescent="0.25">
      <c r="A783" s="70"/>
      <c r="B783" s="70"/>
      <c r="C783" s="71"/>
      <c r="D783" s="104"/>
      <c r="E783" s="104"/>
      <c r="F783" s="104"/>
      <c r="G783" s="78"/>
      <c r="H783" s="79"/>
      <c r="I783" s="79"/>
      <c r="J783" s="78"/>
      <c r="K783" s="78"/>
      <c r="L783" s="78"/>
    </row>
    <row r="784" spans="1:12" ht="15" customHeight="1" x14ac:dyDescent="0.25">
      <c r="A784" s="105" t="s">
        <v>299</v>
      </c>
      <c r="B784" s="105" t="s">
        <v>300</v>
      </c>
      <c r="C784" s="106"/>
      <c r="D784" s="106">
        <v>0</v>
      </c>
      <c r="E784" s="106">
        <v>0</v>
      </c>
      <c r="F784" s="106">
        <f>G784-D784</f>
        <v>0</v>
      </c>
      <c r="G784" s="106"/>
      <c r="H784" s="107" t="str">
        <f>IF(C784&lt;&gt;0,0/C784,"-")</f>
        <v>-</v>
      </c>
      <c r="I784" s="107" t="str">
        <f>IF(D784&lt;&gt;0,E784/D784,"-")</f>
        <v>-</v>
      </c>
      <c r="J784" s="106">
        <v>0</v>
      </c>
      <c r="K784" s="108">
        <v>0</v>
      </c>
      <c r="L784" s="108">
        <v>550000</v>
      </c>
    </row>
    <row r="785" spans="1:12" hidden="1" x14ac:dyDescent="0.25">
      <c r="A785" s="70"/>
      <c r="B785" s="70"/>
      <c r="C785" s="71"/>
      <c r="D785" s="106"/>
      <c r="E785" s="106"/>
      <c r="F785" s="106"/>
      <c r="G785" s="106"/>
      <c r="H785" s="107"/>
      <c r="I785" s="107"/>
      <c r="J785" s="106"/>
      <c r="K785" s="106"/>
      <c r="L785" s="106"/>
    </row>
    <row r="786" spans="1:12" hidden="1" x14ac:dyDescent="0.25">
      <c r="A786" s="70"/>
      <c r="B786" s="70"/>
      <c r="C786" s="71"/>
      <c r="D786" s="71"/>
      <c r="E786" s="71"/>
      <c r="F786" s="71"/>
      <c r="G786" s="78"/>
      <c r="H786" s="79"/>
      <c r="I786" s="79"/>
      <c r="J786" s="78"/>
      <c r="K786" s="78"/>
      <c r="L786" s="78"/>
    </row>
    <row r="787" spans="1:12" ht="20.100000000000001" hidden="1" customHeight="1" x14ac:dyDescent="0.25">
      <c r="A787" s="70"/>
      <c r="B787" s="70"/>
      <c r="C787" s="71"/>
      <c r="D787" s="71"/>
      <c r="E787" s="71"/>
      <c r="F787" s="71"/>
      <c r="G787" s="78"/>
      <c r="H787" s="79"/>
      <c r="I787" s="79"/>
      <c r="J787" s="78"/>
      <c r="K787" s="78"/>
      <c r="L787" s="78"/>
    </row>
    <row r="788" spans="1:12" ht="20.100000000000001" hidden="1" customHeight="1" x14ac:dyDescent="0.25">
      <c r="A788" s="70"/>
      <c r="B788" s="70"/>
      <c r="C788" s="71"/>
      <c r="D788" s="71"/>
      <c r="E788" s="71"/>
      <c r="F788" s="71"/>
      <c r="G788" s="78"/>
      <c r="H788" s="79"/>
      <c r="I788" s="79"/>
      <c r="J788" s="78"/>
      <c r="K788" s="78"/>
      <c r="L788" s="78"/>
    </row>
    <row r="789" spans="1:12" ht="18" customHeight="1" x14ac:dyDescent="0.25">
      <c r="A789" s="92" t="s">
        <v>446</v>
      </c>
      <c r="B789" s="92" t="s">
        <v>447</v>
      </c>
      <c r="C789" s="93">
        <f>SUBTOTAL(9,C790:C808)</f>
        <v>16311.5</v>
      </c>
      <c r="D789" s="93">
        <f>SUBTOTAL(9,D790:D808)</f>
        <v>50000</v>
      </c>
      <c r="E789" s="93">
        <f>SUBTOTAL(9,E790:E808)</f>
        <v>0</v>
      </c>
      <c r="F789" s="93">
        <f>G789-D789</f>
        <v>-50000</v>
      </c>
      <c r="G789" s="93">
        <f>SUBTOTAL(9,G790:G808)</f>
        <v>0</v>
      </c>
      <c r="H789" s="94">
        <f>IF(C789&lt;&gt;0,E789/C789,"-")</f>
        <v>0</v>
      </c>
      <c r="I789" s="94">
        <f>IF(D789&lt;&gt;0,E789/D789,"-")</f>
        <v>0</v>
      </c>
      <c r="J789" s="93">
        <f>SUBTOTAL(9,J790:J808)</f>
        <v>50000</v>
      </c>
      <c r="K789" s="93">
        <f>SUBTOTAL(9,K790:K808)</f>
        <v>50000</v>
      </c>
      <c r="L789" s="93">
        <f>SUBTOTAL(9,L790:L808)</f>
        <v>50000</v>
      </c>
    </row>
    <row r="790" spans="1:12" ht="30" hidden="1" customHeight="1" x14ac:dyDescent="0.25">
      <c r="A790" s="70"/>
      <c r="B790" s="70"/>
      <c r="C790" s="71"/>
      <c r="D790" s="6"/>
      <c r="E790" s="6"/>
      <c r="F790" s="6"/>
      <c r="G790" s="78"/>
      <c r="H790" s="79"/>
      <c r="I790" s="79"/>
      <c r="J790" s="78"/>
      <c r="K790" s="78"/>
      <c r="L790" s="78"/>
    </row>
    <row r="791" spans="1:12" ht="18" customHeight="1" x14ac:dyDescent="0.25">
      <c r="A791" s="95" t="s">
        <v>374</v>
      </c>
      <c r="B791" s="95" t="s">
        <v>375</v>
      </c>
      <c r="C791" s="96">
        <f>SUBTOTAL(9,C792:C807)</f>
        <v>16311.5</v>
      </c>
      <c r="D791" s="96">
        <f>SUBTOTAL(9,D792:D807)</f>
        <v>50000</v>
      </c>
      <c r="E791" s="96">
        <f>SUBTOTAL(9,E792:E807)</f>
        <v>0</v>
      </c>
      <c r="F791" s="96">
        <f>G791-D791</f>
        <v>-50000</v>
      </c>
      <c r="G791" s="96">
        <f>SUBTOTAL(9,G792:G807)</f>
        <v>0</v>
      </c>
      <c r="H791" s="97">
        <f>IF(C791&lt;&gt;0,E791/C791,"-")</f>
        <v>0</v>
      </c>
      <c r="I791" s="97">
        <f>IF(D791&lt;&gt;0,E791/D791,"-")</f>
        <v>0</v>
      </c>
      <c r="J791" s="96">
        <f>SUBTOTAL(9,J792:J807)</f>
        <v>50000</v>
      </c>
      <c r="K791" s="96">
        <f>SUBTOTAL(9,K792:K807)</f>
        <v>50000</v>
      </c>
      <c r="L791" s="96">
        <f>SUBTOTAL(9,L792:L807)</f>
        <v>50000</v>
      </c>
    </row>
    <row r="792" spans="1:12" ht="30" hidden="1" customHeight="1" x14ac:dyDescent="0.25">
      <c r="A792" s="70"/>
      <c r="B792" s="70"/>
      <c r="C792" s="71"/>
      <c r="D792" s="98"/>
      <c r="E792" s="98"/>
      <c r="F792" s="98"/>
      <c r="G792" s="78"/>
      <c r="H792" s="79"/>
      <c r="I792" s="79"/>
      <c r="J792" s="78"/>
      <c r="K792" s="78"/>
      <c r="L792" s="78"/>
    </row>
    <row r="793" spans="1:12" ht="18" customHeight="1" x14ac:dyDescent="0.25">
      <c r="A793" s="99" t="s">
        <v>13</v>
      </c>
      <c r="B793" s="99" t="s">
        <v>20</v>
      </c>
      <c r="C793" s="100">
        <f>SUBTOTAL(9,C794:C799)</f>
        <v>16311.5</v>
      </c>
      <c r="D793" s="100">
        <f>SUBTOTAL(9,D794:D799)</f>
        <v>50000</v>
      </c>
      <c r="E793" s="100">
        <f>SUBTOTAL(9,E794:E799)</f>
        <v>0</v>
      </c>
      <c r="F793" s="100">
        <f>G793-D793</f>
        <v>-50000</v>
      </c>
      <c r="G793" s="100">
        <f>SUBTOTAL(9,G794:G799)</f>
        <v>0</v>
      </c>
      <c r="H793" s="101">
        <f>IF(C793&lt;&gt;0,E793/C793,"-")</f>
        <v>0</v>
      </c>
      <c r="I793" s="101">
        <f>IF(D793&lt;&gt;0,E793/D793,"-")</f>
        <v>0</v>
      </c>
      <c r="J793" s="100">
        <f>SUBTOTAL(9,J794:J799)</f>
        <v>0</v>
      </c>
      <c r="K793" s="100">
        <f>SUBTOTAL(9,K794:K799)</f>
        <v>0</v>
      </c>
      <c r="L793" s="100">
        <f>SUBTOTAL(9,L794:L799)</f>
        <v>0</v>
      </c>
    </row>
    <row r="794" spans="1:12" ht="22.5" hidden="1" customHeight="1" x14ac:dyDescent="0.25">
      <c r="A794" s="70"/>
      <c r="B794" s="70"/>
      <c r="C794" s="71"/>
      <c r="D794" s="98"/>
      <c r="E794" s="98"/>
      <c r="F794" s="98"/>
      <c r="G794" s="98"/>
      <c r="H794" s="102"/>
      <c r="I794" s="102"/>
      <c r="J794" s="98"/>
      <c r="K794" s="98"/>
      <c r="L794" s="98"/>
    </row>
    <row r="795" spans="1:12" ht="18" customHeight="1" x14ac:dyDescent="0.25">
      <c r="A795" s="103" t="s">
        <v>202</v>
      </c>
      <c r="B795" s="103" t="s">
        <v>203</v>
      </c>
      <c r="C795" s="98">
        <f>SUBTOTAL(9,C796:C798)</f>
        <v>16311.5</v>
      </c>
      <c r="D795" s="98">
        <f>SUBTOTAL(9,D796:D798)</f>
        <v>50000</v>
      </c>
      <c r="E795" s="98">
        <f>SUBTOTAL(9,E796:E798)</f>
        <v>0</v>
      </c>
      <c r="F795" s="98">
        <f>G795-D795</f>
        <v>-50000</v>
      </c>
      <c r="G795" s="98">
        <f>SUBTOTAL(9,G796:G798)</f>
        <v>0</v>
      </c>
      <c r="H795" s="102">
        <f>IF(C795&lt;&gt;0,E795/C795,"-")</f>
        <v>0</v>
      </c>
      <c r="I795" s="102">
        <f>IF(D795&lt;&gt;0,E795/D795,"-")</f>
        <v>0</v>
      </c>
      <c r="J795" s="98">
        <f>SUBTOTAL(9,J796:J798)</f>
        <v>0</v>
      </c>
      <c r="K795" s="98">
        <f>SUBTOTAL(9,K796:K798)</f>
        <v>0</v>
      </c>
      <c r="L795" s="98">
        <f>SUBTOTAL(9,L796:L798)</f>
        <v>0</v>
      </c>
    </row>
    <row r="796" spans="1:12" ht="30" hidden="1" customHeight="1" x14ac:dyDescent="0.25">
      <c r="A796" s="70"/>
      <c r="B796" s="70"/>
      <c r="C796" s="71"/>
      <c r="D796" s="104"/>
      <c r="E796" s="104"/>
      <c r="F796" s="104"/>
      <c r="G796" s="78"/>
      <c r="H796" s="79"/>
      <c r="I796" s="79"/>
      <c r="J796" s="78"/>
      <c r="K796" s="78"/>
      <c r="L796" s="78"/>
    </row>
    <row r="797" spans="1:12" ht="15" customHeight="1" x14ac:dyDescent="0.25">
      <c r="A797" s="105" t="s">
        <v>206</v>
      </c>
      <c r="B797" s="105" t="s">
        <v>207</v>
      </c>
      <c r="C797" s="106">
        <v>16311.5</v>
      </c>
      <c r="D797" s="106">
        <v>50000</v>
      </c>
      <c r="E797" s="106">
        <v>0</v>
      </c>
      <c r="F797" s="106">
        <f>G797-D797</f>
        <v>-50000</v>
      </c>
      <c r="G797" s="106"/>
      <c r="H797" s="107">
        <f>IF(C797&lt;&gt;0,0/C797,"-")</f>
        <v>0</v>
      </c>
      <c r="I797" s="107">
        <f>IF(D797&lt;&gt;0,E797/D797,"-")</f>
        <v>0</v>
      </c>
      <c r="J797" s="106">
        <v>0</v>
      </c>
      <c r="K797" s="108">
        <v>0</v>
      </c>
      <c r="L797" s="108">
        <v>0</v>
      </c>
    </row>
    <row r="798" spans="1:12" hidden="1" x14ac:dyDescent="0.25">
      <c r="A798" s="70"/>
      <c r="B798" s="70"/>
      <c r="C798" s="71"/>
      <c r="D798" s="106"/>
      <c r="E798" s="106"/>
      <c r="F798" s="106"/>
      <c r="G798" s="106"/>
      <c r="H798" s="107"/>
      <c r="I798" s="107"/>
      <c r="J798" s="106"/>
      <c r="K798" s="106"/>
      <c r="L798" s="106"/>
    </row>
    <row r="799" spans="1:12" hidden="1" x14ac:dyDescent="0.25">
      <c r="A799" s="70"/>
      <c r="B799" s="70"/>
      <c r="C799" s="71"/>
      <c r="D799" s="71"/>
      <c r="E799" s="71"/>
      <c r="F799" s="71"/>
      <c r="G799" s="78"/>
      <c r="H799" s="79"/>
      <c r="I799" s="79"/>
      <c r="J799" s="78"/>
      <c r="K799" s="78"/>
      <c r="L799" s="78"/>
    </row>
    <row r="800" spans="1:12" ht="18" customHeight="1" x14ac:dyDescent="0.25">
      <c r="A800" s="99" t="s">
        <v>14</v>
      </c>
      <c r="B800" s="99" t="s">
        <v>21</v>
      </c>
      <c r="C800" s="100">
        <f>SUBTOTAL(9,C801:C806)</f>
        <v>0</v>
      </c>
      <c r="D800" s="100">
        <f>SUBTOTAL(9,D801:D806)</f>
        <v>0</v>
      </c>
      <c r="E800" s="100">
        <f>SUBTOTAL(9,E801:E806)</f>
        <v>0</v>
      </c>
      <c r="F800" s="100">
        <f>G800-D800</f>
        <v>0</v>
      </c>
      <c r="G800" s="100">
        <f>SUBTOTAL(9,G801:G806)</f>
        <v>0</v>
      </c>
      <c r="H800" s="101" t="str">
        <f>IF(C800&lt;&gt;0,E800/C800,"-")</f>
        <v>-</v>
      </c>
      <c r="I800" s="101" t="str">
        <f>IF(D800&lt;&gt;0,E800/D800,"-")</f>
        <v>-</v>
      </c>
      <c r="J800" s="100">
        <f>SUBTOTAL(9,J801:J806)</f>
        <v>50000</v>
      </c>
      <c r="K800" s="100">
        <f>SUBTOTAL(9,K801:K806)</f>
        <v>50000</v>
      </c>
      <c r="L800" s="100">
        <f>SUBTOTAL(9,L801:L806)</f>
        <v>50000</v>
      </c>
    </row>
    <row r="801" spans="1:12" ht="22.5" hidden="1" customHeight="1" x14ac:dyDescent="0.25">
      <c r="A801" s="70"/>
      <c r="B801" s="70"/>
      <c r="C801" s="71"/>
      <c r="D801" s="98"/>
      <c r="E801" s="98"/>
      <c r="F801" s="98"/>
      <c r="G801" s="98"/>
      <c r="H801" s="102"/>
      <c r="I801" s="102"/>
      <c r="J801" s="98"/>
      <c r="K801" s="98"/>
      <c r="L801" s="98"/>
    </row>
    <row r="802" spans="1:12" ht="18" customHeight="1" x14ac:dyDescent="0.25">
      <c r="A802" s="103" t="s">
        <v>299</v>
      </c>
      <c r="B802" s="103" t="s">
        <v>300</v>
      </c>
      <c r="C802" s="98">
        <f>SUBTOTAL(9,C803:C805)</f>
        <v>0</v>
      </c>
      <c r="D802" s="98">
        <f>SUBTOTAL(9,D803:D805)</f>
        <v>0</v>
      </c>
      <c r="E802" s="98">
        <f>SUBTOTAL(9,E803:E805)</f>
        <v>0</v>
      </c>
      <c r="F802" s="98">
        <f>G802-D802</f>
        <v>0</v>
      </c>
      <c r="G802" s="98">
        <f>SUBTOTAL(9,G803:G805)</f>
        <v>0</v>
      </c>
      <c r="H802" s="102" t="str">
        <f>IF(C802&lt;&gt;0,E802/C802,"-")</f>
        <v>-</v>
      </c>
      <c r="I802" s="102" t="str">
        <f>IF(D802&lt;&gt;0,E802/D802,"-")</f>
        <v>-</v>
      </c>
      <c r="J802" s="98">
        <f>SUBTOTAL(9,J803:J805)</f>
        <v>50000</v>
      </c>
      <c r="K802" s="98">
        <f>SUBTOTAL(9,K803:K805)</f>
        <v>50000</v>
      </c>
      <c r="L802" s="98">
        <f>SUBTOTAL(9,L803:L805)</f>
        <v>50000</v>
      </c>
    </row>
    <row r="803" spans="1:12" ht="30" hidden="1" customHeight="1" x14ac:dyDescent="0.25">
      <c r="A803" s="70"/>
      <c r="B803" s="70"/>
      <c r="C803" s="71"/>
      <c r="D803" s="104"/>
      <c r="E803" s="104"/>
      <c r="F803" s="104"/>
      <c r="G803" s="78"/>
      <c r="H803" s="79"/>
      <c r="I803" s="79"/>
      <c r="J803" s="78"/>
      <c r="K803" s="78"/>
      <c r="L803" s="78"/>
    </row>
    <row r="804" spans="1:12" ht="15" customHeight="1" x14ac:dyDescent="0.25">
      <c r="A804" s="105" t="s">
        <v>299</v>
      </c>
      <c r="B804" s="105" t="s">
        <v>300</v>
      </c>
      <c r="C804" s="106"/>
      <c r="D804" s="106">
        <v>0</v>
      </c>
      <c r="E804" s="106">
        <v>0</v>
      </c>
      <c r="F804" s="106">
        <f>G804-D804</f>
        <v>0</v>
      </c>
      <c r="G804" s="106"/>
      <c r="H804" s="107" t="str">
        <f>IF(C804&lt;&gt;0,0/C804,"-")</f>
        <v>-</v>
      </c>
      <c r="I804" s="107" t="str">
        <f>IF(D804&lt;&gt;0,E804/D804,"-")</f>
        <v>-</v>
      </c>
      <c r="J804" s="106">
        <v>50000</v>
      </c>
      <c r="K804" s="108">
        <v>50000</v>
      </c>
      <c r="L804" s="108">
        <v>50000</v>
      </c>
    </row>
    <row r="805" spans="1:12" hidden="1" x14ac:dyDescent="0.25">
      <c r="A805" s="70"/>
      <c r="B805" s="70"/>
      <c r="C805" s="71"/>
      <c r="D805" s="106"/>
      <c r="E805" s="106"/>
      <c r="F805" s="106"/>
      <c r="G805" s="106"/>
      <c r="H805" s="107"/>
      <c r="I805" s="107"/>
      <c r="J805" s="106"/>
      <c r="K805" s="106"/>
      <c r="L805" s="106"/>
    </row>
    <row r="806" spans="1:12" hidden="1" x14ac:dyDescent="0.25">
      <c r="A806" s="70"/>
      <c r="B806" s="70"/>
      <c r="C806" s="71"/>
      <c r="D806" s="71"/>
      <c r="E806" s="71"/>
      <c r="F806" s="71"/>
      <c r="G806" s="78"/>
      <c r="H806" s="79"/>
      <c r="I806" s="79"/>
      <c r="J806" s="78"/>
      <c r="K806" s="78"/>
      <c r="L806" s="78"/>
    </row>
    <row r="807" spans="1:12" ht="20.100000000000001" hidden="1" customHeight="1" x14ac:dyDescent="0.25">
      <c r="A807" s="70"/>
      <c r="B807" s="70"/>
      <c r="C807" s="71"/>
      <c r="D807" s="71"/>
      <c r="E807" s="71"/>
      <c r="F807" s="71"/>
      <c r="G807" s="78"/>
      <c r="H807" s="79"/>
      <c r="I807" s="79"/>
      <c r="J807" s="78"/>
      <c r="K807" s="78"/>
      <c r="L807" s="78"/>
    </row>
    <row r="808" spans="1:12" ht="20.100000000000001" hidden="1" customHeight="1" x14ac:dyDescent="0.25">
      <c r="A808" s="70"/>
      <c r="B808" s="70"/>
      <c r="C808" s="71"/>
      <c r="D808" s="71"/>
      <c r="E808" s="71"/>
      <c r="F808" s="71"/>
      <c r="G808" s="78"/>
      <c r="H808" s="79"/>
      <c r="I808" s="79"/>
      <c r="J808" s="78"/>
      <c r="K808" s="78"/>
      <c r="L808" s="78"/>
    </row>
    <row r="809" spans="1:12" ht="18" customHeight="1" x14ac:dyDescent="0.25">
      <c r="A809" s="92" t="s">
        <v>448</v>
      </c>
      <c r="B809" s="92" t="s">
        <v>449</v>
      </c>
      <c r="C809" s="93">
        <f>SUBTOTAL(9,C810:C825)</f>
        <v>0</v>
      </c>
      <c r="D809" s="93">
        <f>SUBTOTAL(9,D810:D825)</f>
        <v>100000</v>
      </c>
      <c r="E809" s="93">
        <f>SUBTOTAL(9,E810:E825)</f>
        <v>0</v>
      </c>
      <c r="F809" s="93">
        <f>G809-D809</f>
        <v>-100000</v>
      </c>
      <c r="G809" s="93">
        <f>SUBTOTAL(9,G810:G825)</f>
        <v>0</v>
      </c>
      <c r="H809" s="94" t="str">
        <f>IF(C809&lt;&gt;0,E809/C809,"-")</f>
        <v>-</v>
      </c>
      <c r="I809" s="94">
        <f>IF(D809&lt;&gt;0,E809/D809,"-")</f>
        <v>0</v>
      </c>
      <c r="J809" s="93">
        <f>SUBTOTAL(9,J810:J825)</f>
        <v>100000</v>
      </c>
      <c r="K809" s="93">
        <f>SUBTOTAL(9,K810:K825)</f>
        <v>100000</v>
      </c>
      <c r="L809" s="93">
        <f>SUBTOTAL(9,L810:L825)</f>
        <v>100000</v>
      </c>
    </row>
    <row r="810" spans="1:12" ht="30" hidden="1" customHeight="1" x14ac:dyDescent="0.25">
      <c r="A810" s="70"/>
      <c r="B810" s="70"/>
      <c r="C810" s="71"/>
      <c r="D810" s="6"/>
      <c r="E810" s="6"/>
      <c r="F810" s="6"/>
      <c r="G810" s="78"/>
      <c r="H810" s="79"/>
      <c r="I810" s="79"/>
      <c r="J810" s="78"/>
      <c r="K810" s="78"/>
      <c r="L810" s="78"/>
    </row>
    <row r="811" spans="1:12" ht="18" customHeight="1" x14ac:dyDescent="0.25">
      <c r="A811" s="95" t="s">
        <v>374</v>
      </c>
      <c r="B811" s="95" t="s">
        <v>375</v>
      </c>
      <c r="C811" s="96">
        <f>SUBTOTAL(9,C812:C824)</f>
        <v>0</v>
      </c>
      <c r="D811" s="96">
        <f>SUBTOTAL(9,D812:D824)</f>
        <v>100000</v>
      </c>
      <c r="E811" s="96">
        <f>SUBTOTAL(9,E812:E824)</f>
        <v>0</v>
      </c>
      <c r="F811" s="96">
        <f>G811-D811</f>
        <v>-100000</v>
      </c>
      <c r="G811" s="96">
        <f>SUBTOTAL(9,G812:G824)</f>
        <v>0</v>
      </c>
      <c r="H811" s="97" t="str">
        <f>IF(C811&lt;&gt;0,E811/C811,"-")</f>
        <v>-</v>
      </c>
      <c r="I811" s="97">
        <f>IF(D811&lt;&gt;0,E811/D811,"-")</f>
        <v>0</v>
      </c>
      <c r="J811" s="96">
        <f>SUBTOTAL(9,J812:J824)</f>
        <v>100000</v>
      </c>
      <c r="K811" s="96">
        <f>SUBTOTAL(9,K812:K824)</f>
        <v>100000</v>
      </c>
      <c r="L811" s="96">
        <f>SUBTOTAL(9,L812:L824)</f>
        <v>100000</v>
      </c>
    </row>
    <row r="812" spans="1:12" ht="30" hidden="1" customHeight="1" x14ac:dyDescent="0.25">
      <c r="A812" s="70"/>
      <c r="B812" s="70"/>
      <c r="C812" s="71"/>
      <c r="D812" s="98"/>
      <c r="E812" s="98"/>
      <c r="F812" s="98"/>
      <c r="G812" s="78"/>
      <c r="H812" s="79"/>
      <c r="I812" s="79"/>
      <c r="J812" s="78"/>
      <c r="K812" s="78"/>
      <c r="L812" s="78"/>
    </row>
    <row r="813" spans="1:12" ht="18" customHeight="1" x14ac:dyDescent="0.25">
      <c r="A813" s="99" t="s">
        <v>13</v>
      </c>
      <c r="B813" s="99" t="s">
        <v>20</v>
      </c>
      <c r="C813" s="100">
        <f>SUBTOTAL(9,C814:C823)</f>
        <v>0</v>
      </c>
      <c r="D813" s="100">
        <f>SUBTOTAL(9,D814:D823)</f>
        <v>100000</v>
      </c>
      <c r="E813" s="100">
        <f>SUBTOTAL(9,E814:E823)</f>
        <v>0</v>
      </c>
      <c r="F813" s="100">
        <f>G813-D813</f>
        <v>-100000</v>
      </c>
      <c r="G813" s="100">
        <f>SUBTOTAL(9,G814:G823)</f>
        <v>0</v>
      </c>
      <c r="H813" s="101" t="str">
        <f>IF(C813&lt;&gt;0,E813/C813,"-")</f>
        <v>-</v>
      </c>
      <c r="I813" s="101">
        <f>IF(D813&lt;&gt;0,E813/D813,"-")</f>
        <v>0</v>
      </c>
      <c r="J813" s="100">
        <f>SUBTOTAL(9,J814:J823)</f>
        <v>100000</v>
      </c>
      <c r="K813" s="100">
        <f>SUBTOTAL(9,K814:K823)</f>
        <v>100000</v>
      </c>
      <c r="L813" s="100">
        <f>SUBTOTAL(9,L814:L823)</f>
        <v>100000</v>
      </c>
    </row>
    <row r="814" spans="1:12" ht="22.5" hidden="1" customHeight="1" x14ac:dyDescent="0.25">
      <c r="A814" s="70"/>
      <c r="B814" s="70"/>
      <c r="C814" s="71"/>
      <c r="D814" s="98"/>
      <c r="E814" s="98"/>
      <c r="F814" s="98"/>
      <c r="G814" s="98"/>
      <c r="H814" s="102"/>
      <c r="I814" s="102"/>
      <c r="J814" s="98"/>
      <c r="K814" s="98"/>
      <c r="L814" s="98"/>
    </row>
    <row r="815" spans="1:12" ht="18" customHeight="1" x14ac:dyDescent="0.25">
      <c r="A815" s="103" t="s">
        <v>178</v>
      </c>
      <c r="B815" s="103" t="s">
        <v>179</v>
      </c>
      <c r="C815" s="98">
        <f>SUBTOTAL(9,C816:C818)</f>
        <v>0</v>
      </c>
      <c r="D815" s="98">
        <f>SUBTOTAL(9,D816:D818)</f>
        <v>0</v>
      </c>
      <c r="E815" s="98">
        <f>SUBTOTAL(9,E816:E818)</f>
        <v>0</v>
      </c>
      <c r="F815" s="98">
        <f>G815-D815</f>
        <v>0</v>
      </c>
      <c r="G815" s="98">
        <f>SUBTOTAL(9,G816:G818)</f>
        <v>0</v>
      </c>
      <c r="H815" s="102" t="str">
        <f>IF(C815&lt;&gt;0,E815/C815,"-")</f>
        <v>-</v>
      </c>
      <c r="I815" s="102" t="str">
        <f>IF(D815&lt;&gt;0,E815/D815,"-")</f>
        <v>-</v>
      </c>
      <c r="J815" s="98">
        <f>SUBTOTAL(9,J816:J818)</f>
        <v>100000</v>
      </c>
      <c r="K815" s="98">
        <f>SUBTOTAL(9,K816:K818)</f>
        <v>100000</v>
      </c>
      <c r="L815" s="98">
        <f>SUBTOTAL(9,L816:L818)</f>
        <v>100000</v>
      </c>
    </row>
    <row r="816" spans="1:12" ht="30" hidden="1" customHeight="1" x14ac:dyDescent="0.25">
      <c r="A816" s="70"/>
      <c r="B816" s="70"/>
      <c r="C816" s="71"/>
      <c r="D816" s="104"/>
      <c r="E816" s="104"/>
      <c r="F816" s="104"/>
      <c r="G816" s="78"/>
      <c r="H816" s="79"/>
      <c r="I816" s="79"/>
      <c r="J816" s="78"/>
      <c r="K816" s="78"/>
      <c r="L816" s="78"/>
    </row>
    <row r="817" spans="1:12" ht="15" customHeight="1" x14ac:dyDescent="0.25">
      <c r="A817" s="105" t="s">
        <v>178</v>
      </c>
      <c r="B817" s="105" t="s">
        <v>179</v>
      </c>
      <c r="C817" s="106"/>
      <c r="D817" s="106">
        <v>0</v>
      </c>
      <c r="E817" s="106">
        <v>0</v>
      </c>
      <c r="F817" s="106">
        <f>G817-D817</f>
        <v>0</v>
      </c>
      <c r="G817" s="106"/>
      <c r="H817" s="107" t="str">
        <f>IF(C817&lt;&gt;0,0/C817,"-")</f>
        <v>-</v>
      </c>
      <c r="I817" s="107" t="str">
        <f>IF(D817&lt;&gt;0,E817/D817,"-")</f>
        <v>-</v>
      </c>
      <c r="J817" s="106">
        <v>100000</v>
      </c>
      <c r="K817" s="108">
        <v>100000</v>
      </c>
      <c r="L817" s="108">
        <v>100000</v>
      </c>
    </row>
    <row r="818" spans="1:12" hidden="1" x14ac:dyDescent="0.25">
      <c r="A818" s="70"/>
      <c r="B818" s="70"/>
      <c r="C818" s="71"/>
      <c r="D818" s="106"/>
      <c r="E818" s="106"/>
      <c r="F818" s="106"/>
      <c r="G818" s="106"/>
      <c r="H818" s="107"/>
      <c r="I818" s="107"/>
      <c r="J818" s="106"/>
      <c r="K818" s="106"/>
      <c r="L818" s="106"/>
    </row>
    <row r="819" spans="1:12" ht="18" customHeight="1" x14ac:dyDescent="0.25">
      <c r="A819" s="103" t="s">
        <v>202</v>
      </c>
      <c r="B819" s="103" t="s">
        <v>203</v>
      </c>
      <c r="C819" s="98">
        <f>SUBTOTAL(9,C820:C822)</f>
        <v>0</v>
      </c>
      <c r="D819" s="98">
        <f>SUBTOTAL(9,D820:D822)</f>
        <v>100000</v>
      </c>
      <c r="E819" s="98">
        <f>SUBTOTAL(9,E820:E822)</f>
        <v>0</v>
      </c>
      <c r="F819" s="98">
        <f>G819-D819</f>
        <v>-100000</v>
      </c>
      <c r="G819" s="98">
        <f>SUBTOTAL(9,G820:G822)</f>
        <v>0</v>
      </c>
      <c r="H819" s="102" t="str">
        <f>IF(C819&lt;&gt;0,E819/C819,"-")</f>
        <v>-</v>
      </c>
      <c r="I819" s="102">
        <f>IF(D819&lt;&gt;0,E819/D819,"-")</f>
        <v>0</v>
      </c>
      <c r="J819" s="98">
        <f>SUBTOTAL(9,J820:J822)</f>
        <v>0</v>
      </c>
      <c r="K819" s="98">
        <f>SUBTOTAL(9,K820:K822)</f>
        <v>0</v>
      </c>
      <c r="L819" s="98">
        <f>SUBTOTAL(9,L820:L822)</f>
        <v>0</v>
      </c>
    </row>
    <row r="820" spans="1:12" ht="30" hidden="1" customHeight="1" x14ac:dyDescent="0.25">
      <c r="A820" s="70"/>
      <c r="B820" s="70"/>
      <c r="C820" s="71"/>
      <c r="D820" s="104"/>
      <c r="E820" s="104"/>
      <c r="F820" s="104"/>
      <c r="G820" s="78"/>
      <c r="H820" s="79"/>
      <c r="I820" s="79"/>
      <c r="J820" s="78"/>
      <c r="K820" s="78"/>
      <c r="L820" s="78"/>
    </row>
    <row r="821" spans="1:12" ht="15" customHeight="1" x14ac:dyDescent="0.25">
      <c r="A821" s="105" t="s">
        <v>206</v>
      </c>
      <c r="B821" s="105" t="s">
        <v>207</v>
      </c>
      <c r="C821" s="106">
        <v>0</v>
      </c>
      <c r="D821" s="106">
        <v>100000</v>
      </c>
      <c r="E821" s="106">
        <v>0</v>
      </c>
      <c r="F821" s="106">
        <f>G821-D821</f>
        <v>-100000</v>
      </c>
      <c r="G821" s="106"/>
      <c r="H821" s="107" t="str">
        <f>IF(C821&lt;&gt;0,0/C821,"-")</f>
        <v>-</v>
      </c>
      <c r="I821" s="107">
        <f>IF(D821&lt;&gt;0,E821/D821,"-")</f>
        <v>0</v>
      </c>
      <c r="J821" s="106">
        <v>0</v>
      </c>
      <c r="K821" s="108">
        <v>0</v>
      </c>
      <c r="L821" s="108">
        <v>0</v>
      </c>
    </row>
    <row r="822" spans="1:12" hidden="1" x14ac:dyDescent="0.25">
      <c r="A822" s="70"/>
      <c r="B822" s="70"/>
      <c r="C822" s="71"/>
      <c r="D822" s="106"/>
      <c r="E822" s="106"/>
      <c r="F822" s="106"/>
      <c r="G822" s="106"/>
      <c r="H822" s="107"/>
      <c r="I822" s="107"/>
      <c r="J822" s="106"/>
      <c r="K822" s="106"/>
      <c r="L822" s="106"/>
    </row>
    <row r="823" spans="1:12" hidden="1" x14ac:dyDescent="0.25">
      <c r="A823" s="70"/>
      <c r="B823" s="70"/>
      <c r="C823" s="71"/>
      <c r="D823" s="71"/>
      <c r="E823" s="71"/>
      <c r="F823" s="71"/>
      <c r="G823" s="78"/>
      <c r="H823" s="79"/>
      <c r="I823" s="79"/>
      <c r="J823" s="78"/>
      <c r="K823" s="78"/>
      <c r="L823" s="78"/>
    </row>
    <row r="824" spans="1:12" ht="20.100000000000001" hidden="1" customHeight="1" x14ac:dyDescent="0.25">
      <c r="A824" s="70"/>
      <c r="B824" s="70"/>
      <c r="C824" s="71"/>
      <c r="D824" s="71"/>
      <c r="E824" s="71"/>
      <c r="F824" s="71"/>
      <c r="G824" s="78"/>
      <c r="H824" s="79"/>
      <c r="I824" s="79"/>
      <c r="J824" s="78"/>
      <c r="K824" s="78"/>
      <c r="L824" s="78"/>
    </row>
    <row r="825" spans="1:12" ht="20.100000000000001" hidden="1" customHeight="1" x14ac:dyDescent="0.25">
      <c r="A825" s="70"/>
      <c r="B825" s="70"/>
      <c r="C825" s="71"/>
      <c r="D825" s="71"/>
      <c r="E825" s="71"/>
      <c r="F825" s="71"/>
      <c r="G825" s="78"/>
      <c r="H825" s="79"/>
      <c r="I825" s="79"/>
      <c r="J825" s="78"/>
      <c r="K825" s="78"/>
      <c r="L825" s="78"/>
    </row>
    <row r="826" spans="1:12" ht="20.100000000000001" hidden="1" customHeight="1" x14ac:dyDescent="0.25">
      <c r="A826" s="70"/>
      <c r="B826" s="70"/>
      <c r="C826" s="71"/>
      <c r="D826" s="71"/>
      <c r="E826" s="71"/>
      <c r="F826" s="71"/>
      <c r="G826" s="78"/>
      <c r="H826" s="79"/>
      <c r="I826" s="79"/>
      <c r="J826" s="78"/>
      <c r="K826" s="78"/>
      <c r="L826" s="78"/>
    </row>
    <row r="827" spans="1:12" ht="20.100000000000001" hidden="1" customHeight="1" x14ac:dyDescent="0.25">
      <c r="A827" s="70"/>
      <c r="B827" s="70"/>
      <c r="C827" s="71"/>
      <c r="D827" s="71"/>
      <c r="E827" s="71"/>
      <c r="F827" s="71"/>
      <c r="G827" s="78"/>
      <c r="H827" s="79"/>
      <c r="I827" s="79"/>
      <c r="J827" s="78"/>
      <c r="K827" s="78"/>
      <c r="L827" s="78"/>
    </row>
    <row r="828" spans="1:12" s="4" customFormat="1" ht="18" customHeight="1" x14ac:dyDescent="0.25">
      <c r="A828" s="84" t="s">
        <v>450</v>
      </c>
      <c r="B828" s="84" t="s">
        <v>451</v>
      </c>
      <c r="C828" s="85">
        <f>SUBTOTAL(9,C829:C846)</f>
        <v>0</v>
      </c>
      <c r="D828" s="85">
        <f>SUBTOTAL(9,D829:D846)</f>
        <v>1159305</v>
      </c>
      <c r="E828" s="85">
        <f>SUBTOTAL(9,E829:E846)</f>
        <v>994133.57</v>
      </c>
      <c r="F828" s="85">
        <f>G828-D828</f>
        <v>-1159305</v>
      </c>
      <c r="G828" s="85">
        <f>SUBTOTAL(9,G829:G846)</f>
        <v>0</v>
      </c>
      <c r="H828" s="86" t="str">
        <f>IF(C828&lt;&gt;0,E828/C828,"-")</f>
        <v>-</v>
      </c>
      <c r="I828" s="86">
        <f>IF(D828&lt;&gt;0,E828/D828,"-")</f>
        <v>0.85752547431435211</v>
      </c>
      <c r="J828" s="85">
        <f>SUBTOTAL(9,J829:J846)</f>
        <v>0</v>
      </c>
      <c r="K828" s="85">
        <f>SUBTOTAL(9,K829:K846)</f>
        <v>0</v>
      </c>
      <c r="L828" s="85">
        <f>SUBTOTAL(9,L829:L846)</f>
        <v>0</v>
      </c>
    </row>
    <row r="829" spans="1:12" ht="30" hidden="1" customHeight="1" x14ac:dyDescent="0.25">
      <c r="A829" s="70"/>
      <c r="B829" s="70"/>
      <c r="C829" s="71"/>
      <c r="D829" s="87"/>
      <c r="E829" s="87"/>
      <c r="F829" s="87"/>
      <c r="G829" s="78"/>
      <c r="H829" s="79"/>
      <c r="I829" s="79"/>
      <c r="J829" s="78"/>
      <c r="K829" s="78"/>
      <c r="L829" s="78"/>
    </row>
    <row r="830" spans="1:12" ht="18" customHeight="1" x14ac:dyDescent="0.25">
      <c r="A830" s="88" t="s">
        <v>355</v>
      </c>
      <c r="B830" s="88" t="s">
        <v>356</v>
      </c>
      <c r="C830" s="89">
        <f>SUBTOTAL(9,C831:C845)</f>
        <v>0</v>
      </c>
      <c r="D830" s="89">
        <f>SUBTOTAL(9,D831:D845)</f>
        <v>1159305</v>
      </c>
      <c r="E830" s="89">
        <f>SUBTOTAL(9,E831:E845)</f>
        <v>994133.57</v>
      </c>
      <c r="F830" s="89">
        <f>G830-D830</f>
        <v>-1159305</v>
      </c>
      <c r="G830" s="89">
        <f>SUBTOTAL(9,G831:G845)</f>
        <v>0</v>
      </c>
      <c r="H830" s="90" t="str">
        <f>IF(C830&lt;&gt;0,E830/C830,"-")</f>
        <v>-</v>
      </c>
      <c r="I830" s="90">
        <f>IF(D830&lt;&gt;0,E830/D830,"-")</f>
        <v>0.85752547431435211</v>
      </c>
      <c r="J830" s="89">
        <f>SUBTOTAL(9,J831:J845)</f>
        <v>0</v>
      </c>
      <c r="K830" s="89">
        <f>SUBTOTAL(9,K831:K845)</f>
        <v>0</v>
      </c>
      <c r="L830" s="89">
        <f>SUBTOTAL(9,L831:L845)</f>
        <v>0</v>
      </c>
    </row>
    <row r="831" spans="1:12" ht="30" hidden="1" customHeight="1" x14ac:dyDescent="0.25">
      <c r="A831" s="70"/>
      <c r="B831" s="70"/>
      <c r="C831" s="71"/>
      <c r="D831" s="91"/>
      <c r="E831" s="91"/>
      <c r="F831" s="91"/>
      <c r="G831" s="78"/>
      <c r="H831" s="79"/>
      <c r="I831" s="79"/>
      <c r="J831" s="78"/>
      <c r="K831" s="78"/>
      <c r="L831" s="78"/>
    </row>
    <row r="832" spans="1:12" ht="18" customHeight="1" x14ac:dyDescent="0.25">
      <c r="A832" s="92" t="s">
        <v>452</v>
      </c>
      <c r="B832" s="92" t="s">
        <v>453</v>
      </c>
      <c r="C832" s="93">
        <f>SUBTOTAL(9,C833:C844)</f>
        <v>0</v>
      </c>
      <c r="D832" s="93">
        <f>SUBTOTAL(9,D833:D844)</f>
        <v>1159305</v>
      </c>
      <c r="E832" s="93">
        <f>SUBTOTAL(9,E833:E844)</f>
        <v>994133.57</v>
      </c>
      <c r="F832" s="93">
        <f>G832-D832</f>
        <v>-1159305</v>
      </c>
      <c r="G832" s="93">
        <f>SUBTOTAL(9,G833:G844)</f>
        <v>0</v>
      </c>
      <c r="H832" s="94" t="str">
        <f>IF(C832&lt;&gt;0,E832/C832,"-")</f>
        <v>-</v>
      </c>
      <c r="I832" s="94">
        <f>IF(D832&lt;&gt;0,E832/D832,"-")</f>
        <v>0.85752547431435211</v>
      </c>
      <c r="J832" s="93">
        <f>SUBTOTAL(9,J833:J844)</f>
        <v>0</v>
      </c>
      <c r="K832" s="93">
        <f>SUBTOTAL(9,K833:K844)</f>
        <v>0</v>
      </c>
      <c r="L832" s="93">
        <f>SUBTOTAL(9,L833:L844)</f>
        <v>0</v>
      </c>
    </row>
    <row r="833" spans="1:12" ht="30" hidden="1" customHeight="1" x14ac:dyDescent="0.25">
      <c r="A833" s="70"/>
      <c r="B833" s="70"/>
      <c r="C833" s="71"/>
      <c r="D833" s="6"/>
      <c r="E833" s="6"/>
      <c r="F833" s="6"/>
      <c r="G833" s="78"/>
      <c r="H833" s="79"/>
      <c r="I833" s="79"/>
      <c r="J833" s="78"/>
      <c r="K833" s="78"/>
      <c r="L833" s="78"/>
    </row>
    <row r="834" spans="1:12" ht="18" customHeight="1" x14ac:dyDescent="0.25">
      <c r="A834" s="95" t="s">
        <v>379</v>
      </c>
      <c r="B834" s="95" t="s">
        <v>76</v>
      </c>
      <c r="C834" s="96">
        <f>SUBTOTAL(9,C835:C843)</f>
        <v>0</v>
      </c>
      <c r="D834" s="96">
        <f>SUBTOTAL(9,D835:D843)</f>
        <v>1159305</v>
      </c>
      <c r="E834" s="96">
        <f>SUBTOTAL(9,E835:E843)</f>
        <v>994133.57</v>
      </c>
      <c r="F834" s="96">
        <f>G834-D834</f>
        <v>-1159305</v>
      </c>
      <c r="G834" s="96">
        <f>SUBTOTAL(9,G835:G843)</f>
        <v>0</v>
      </c>
      <c r="H834" s="97" t="str">
        <f>IF(C834&lt;&gt;0,E834/C834,"-")</f>
        <v>-</v>
      </c>
      <c r="I834" s="97">
        <f>IF(D834&lt;&gt;0,E834/D834,"-")</f>
        <v>0.85752547431435211</v>
      </c>
      <c r="J834" s="96">
        <f>SUBTOTAL(9,J835:J843)</f>
        <v>0</v>
      </c>
      <c r="K834" s="96">
        <f>SUBTOTAL(9,K835:K843)</f>
        <v>0</v>
      </c>
      <c r="L834" s="96">
        <f>SUBTOTAL(9,L835:L843)</f>
        <v>0</v>
      </c>
    </row>
    <row r="835" spans="1:12" ht="30" hidden="1" customHeight="1" x14ac:dyDescent="0.25">
      <c r="A835" s="70"/>
      <c r="B835" s="70"/>
      <c r="C835" s="71"/>
      <c r="D835" s="98"/>
      <c r="E835" s="98"/>
      <c r="F835" s="98"/>
      <c r="G835" s="78"/>
      <c r="H835" s="79"/>
      <c r="I835" s="79"/>
      <c r="J835" s="78"/>
      <c r="K835" s="78"/>
      <c r="L835" s="78"/>
    </row>
    <row r="836" spans="1:12" ht="18" customHeight="1" x14ac:dyDescent="0.25">
      <c r="A836" s="99" t="s">
        <v>13</v>
      </c>
      <c r="B836" s="99" t="s">
        <v>20</v>
      </c>
      <c r="C836" s="100">
        <f>SUBTOTAL(9,C837:C842)</f>
        <v>0</v>
      </c>
      <c r="D836" s="100">
        <f>SUBTOTAL(9,D837:D842)</f>
        <v>1159305</v>
      </c>
      <c r="E836" s="100">
        <f>SUBTOTAL(9,E837:E842)</f>
        <v>994133.57</v>
      </c>
      <c r="F836" s="100">
        <f>G836-D836</f>
        <v>-1159305</v>
      </c>
      <c r="G836" s="100">
        <f>SUBTOTAL(9,G837:G842)</f>
        <v>0</v>
      </c>
      <c r="H836" s="101" t="str">
        <f>IF(C836&lt;&gt;0,E836/C836,"-")</f>
        <v>-</v>
      </c>
      <c r="I836" s="101">
        <f>IF(D836&lt;&gt;0,E836/D836,"-")</f>
        <v>0.85752547431435211</v>
      </c>
      <c r="J836" s="100">
        <f>SUBTOTAL(9,J837:J842)</f>
        <v>0</v>
      </c>
      <c r="K836" s="100">
        <f>SUBTOTAL(9,K837:K842)</f>
        <v>0</v>
      </c>
      <c r="L836" s="100">
        <f>SUBTOTAL(9,L837:L842)</f>
        <v>0</v>
      </c>
    </row>
    <row r="837" spans="1:12" ht="22.5" hidden="1" customHeight="1" x14ac:dyDescent="0.25">
      <c r="A837" s="70"/>
      <c r="B837" s="70"/>
      <c r="C837" s="71"/>
      <c r="D837" s="98"/>
      <c r="E837" s="98"/>
      <c r="F837" s="98"/>
      <c r="G837" s="98"/>
      <c r="H837" s="102"/>
      <c r="I837" s="102"/>
      <c r="J837" s="98"/>
      <c r="K837" s="98"/>
      <c r="L837" s="98"/>
    </row>
    <row r="838" spans="1:12" ht="18" customHeight="1" x14ac:dyDescent="0.25">
      <c r="A838" s="103" t="s">
        <v>264</v>
      </c>
      <c r="B838" s="103" t="s">
        <v>265</v>
      </c>
      <c r="C838" s="98">
        <f>SUBTOTAL(9,C839:C841)</f>
        <v>0</v>
      </c>
      <c r="D838" s="98">
        <f>SUBTOTAL(9,D839:D841)</f>
        <v>1159305</v>
      </c>
      <c r="E838" s="98">
        <f>SUBTOTAL(9,E839:E841)</f>
        <v>994133.57</v>
      </c>
      <c r="F838" s="98">
        <f>G838-D838</f>
        <v>-1159305</v>
      </c>
      <c r="G838" s="98">
        <f>SUBTOTAL(9,G839:G841)</f>
        <v>0</v>
      </c>
      <c r="H838" s="102" t="str">
        <f>IF(C838&lt;&gt;0,E838/C838,"-")</f>
        <v>-</v>
      </c>
      <c r="I838" s="102">
        <f>IF(D838&lt;&gt;0,E838/D838,"-")</f>
        <v>0.85752547431435211</v>
      </c>
      <c r="J838" s="98">
        <f>SUBTOTAL(9,J839:J841)</f>
        <v>0</v>
      </c>
      <c r="K838" s="98">
        <f>SUBTOTAL(9,K839:K841)</f>
        <v>0</v>
      </c>
      <c r="L838" s="98">
        <f>SUBTOTAL(9,L839:L841)</f>
        <v>0</v>
      </c>
    </row>
    <row r="839" spans="1:12" ht="30" hidden="1" customHeight="1" x14ac:dyDescent="0.25">
      <c r="A839" s="70"/>
      <c r="B839" s="70"/>
      <c r="C839" s="71"/>
      <c r="D839" s="104"/>
      <c r="E839" s="104"/>
      <c r="F839" s="104"/>
      <c r="G839" s="78"/>
      <c r="H839" s="79"/>
      <c r="I839" s="79"/>
      <c r="J839" s="78"/>
      <c r="K839" s="78"/>
      <c r="L839" s="78"/>
    </row>
    <row r="840" spans="1:12" ht="15" customHeight="1" x14ac:dyDescent="0.25">
      <c r="A840" s="105" t="s">
        <v>266</v>
      </c>
      <c r="B840" s="105" t="s">
        <v>267</v>
      </c>
      <c r="C840" s="106">
        <v>0</v>
      </c>
      <c r="D840" s="106">
        <v>1159305</v>
      </c>
      <c r="E840" s="106">
        <v>994133.57</v>
      </c>
      <c r="F840" s="106">
        <f>G840-D840</f>
        <v>-1159305</v>
      </c>
      <c r="G840" s="106"/>
      <c r="H840" s="107" t="str">
        <f>IF(C840&lt;&gt;0,0/C840,"-")</f>
        <v>-</v>
      </c>
      <c r="I840" s="107">
        <f>IF(D840&lt;&gt;0,E840/D840,"-")</f>
        <v>0.85752547431435211</v>
      </c>
      <c r="J840" s="106">
        <v>0</v>
      </c>
      <c r="K840" s="108">
        <v>0</v>
      </c>
      <c r="L840" s="108">
        <v>0</v>
      </c>
    </row>
    <row r="841" spans="1:12" hidden="1" x14ac:dyDescent="0.25">
      <c r="A841" s="70"/>
      <c r="B841" s="70"/>
      <c r="C841" s="71"/>
      <c r="D841" s="106"/>
      <c r="E841" s="106"/>
      <c r="F841" s="106"/>
      <c r="G841" s="106"/>
      <c r="H841" s="107"/>
      <c r="I841" s="107"/>
      <c r="J841" s="106"/>
      <c r="K841" s="106"/>
      <c r="L841" s="106"/>
    </row>
    <row r="842" spans="1:12" hidden="1" x14ac:dyDescent="0.25">
      <c r="A842" s="70"/>
      <c r="B842" s="70"/>
      <c r="C842" s="71"/>
      <c r="D842" s="71"/>
      <c r="E842" s="71"/>
      <c r="F842" s="71"/>
      <c r="G842" s="78"/>
      <c r="H842" s="79"/>
      <c r="I842" s="79"/>
      <c r="J842" s="78"/>
      <c r="K842" s="78"/>
      <c r="L842" s="78"/>
    </row>
    <row r="843" spans="1:12" ht="20.100000000000001" hidden="1" customHeight="1" x14ac:dyDescent="0.25">
      <c r="A843" s="70"/>
      <c r="B843" s="70"/>
      <c r="C843" s="71"/>
      <c r="D843" s="71"/>
      <c r="E843" s="71"/>
      <c r="F843" s="71"/>
      <c r="G843" s="78"/>
      <c r="H843" s="79"/>
      <c r="I843" s="79"/>
      <c r="J843" s="78"/>
      <c r="K843" s="78"/>
      <c r="L843" s="78"/>
    </row>
    <row r="844" spans="1:12" ht="20.100000000000001" hidden="1" customHeight="1" x14ac:dyDescent="0.25">
      <c r="A844" s="70"/>
      <c r="B844" s="70"/>
      <c r="C844" s="71"/>
      <c r="D844" s="71"/>
      <c r="E844" s="71"/>
      <c r="F844" s="71"/>
      <c r="G844" s="78"/>
      <c r="H844" s="79"/>
      <c r="I844" s="79"/>
      <c r="J844" s="78"/>
      <c r="K844" s="78"/>
      <c r="L844" s="78"/>
    </row>
    <row r="845" spans="1:12" ht="20.100000000000001" hidden="1" customHeight="1" x14ac:dyDescent="0.25">
      <c r="A845" s="70"/>
      <c r="B845" s="70"/>
      <c r="C845" s="71"/>
      <c r="D845" s="71"/>
      <c r="E845" s="71"/>
      <c r="F845" s="71"/>
      <c r="G845" s="78"/>
      <c r="H845" s="79"/>
      <c r="I845" s="79"/>
      <c r="J845" s="78"/>
      <c r="K845" s="78"/>
      <c r="L845" s="78"/>
    </row>
    <row r="846" spans="1:12" ht="20.100000000000001" hidden="1" customHeight="1" x14ac:dyDescent="0.25">
      <c r="A846" s="70"/>
      <c r="B846" s="70"/>
      <c r="C846" s="71"/>
      <c r="D846" s="71"/>
      <c r="E846" s="71"/>
      <c r="F846" s="71"/>
      <c r="G846" s="78"/>
      <c r="H846" s="79"/>
      <c r="I846" s="79"/>
      <c r="J846" s="78"/>
      <c r="K846" s="78"/>
      <c r="L846" s="78"/>
    </row>
    <row r="847" spans="1:12" s="4" customFormat="1" ht="18" customHeight="1" x14ac:dyDescent="0.25">
      <c r="A847" s="84" t="s">
        <v>454</v>
      </c>
      <c r="B847" s="84" t="s">
        <v>455</v>
      </c>
      <c r="C847" s="85">
        <f>SUBTOTAL(9,C848:C888)</f>
        <v>0</v>
      </c>
      <c r="D847" s="85">
        <f>SUBTOTAL(9,D848:D888)</f>
        <v>70000</v>
      </c>
      <c r="E847" s="85">
        <f>SUBTOTAL(9,E848:E888)</f>
        <v>0</v>
      </c>
      <c r="F847" s="85">
        <f>G847-D847</f>
        <v>-70000</v>
      </c>
      <c r="G847" s="85">
        <f>SUBTOTAL(9,G848:G888)</f>
        <v>0</v>
      </c>
      <c r="H847" s="86" t="str">
        <f>IF(C847&lt;&gt;0,E847/C847,"-")</f>
        <v>-</v>
      </c>
      <c r="I847" s="86">
        <f>IF(D847&lt;&gt;0,E847/D847,"-")</f>
        <v>0</v>
      </c>
      <c r="J847" s="85">
        <f>SUBTOTAL(9,J848:J888)</f>
        <v>0</v>
      </c>
      <c r="K847" s="85">
        <f>SUBTOTAL(9,K848:K888)</f>
        <v>100000</v>
      </c>
      <c r="L847" s="85">
        <f>SUBTOTAL(9,L848:L888)</f>
        <v>1500000</v>
      </c>
    </row>
    <row r="848" spans="1:12" ht="30" hidden="1" customHeight="1" x14ac:dyDescent="0.25">
      <c r="A848" s="70"/>
      <c r="B848" s="70"/>
      <c r="C848" s="71"/>
      <c r="D848" s="87"/>
      <c r="E848" s="87"/>
      <c r="F848" s="87"/>
      <c r="G848" s="78"/>
      <c r="H848" s="79"/>
      <c r="I848" s="79"/>
      <c r="J848" s="78"/>
      <c r="K848" s="78"/>
      <c r="L848" s="78"/>
    </row>
    <row r="849" spans="1:12" ht="18" customHeight="1" x14ac:dyDescent="0.25">
      <c r="A849" s="88" t="s">
        <v>355</v>
      </c>
      <c r="B849" s="88" t="s">
        <v>356</v>
      </c>
      <c r="C849" s="89">
        <f>SUBTOTAL(9,C850:C887)</f>
        <v>0</v>
      </c>
      <c r="D849" s="89">
        <f>SUBTOTAL(9,D850:D887)</f>
        <v>70000</v>
      </c>
      <c r="E849" s="89">
        <f>SUBTOTAL(9,E850:E887)</f>
        <v>0</v>
      </c>
      <c r="F849" s="89">
        <f>G849-D849</f>
        <v>-70000</v>
      </c>
      <c r="G849" s="89">
        <f>SUBTOTAL(9,G850:G887)</f>
        <v>0</v>
      </c>
      <c r="H849" s="90" t="str">
        <f>IF(C849&lt;&gt;0,E849/C849,"-")</f>
        <v>-</v>
      </c>
      <c r="I849" s="90">
        <f>IF(D849&lt;&gt;0,E849/D849,"-")</f>
        <v>0</v>
      </c>
      <c r="J849" s="89">
        <f>SUBTOTAL(9,J850:J887)</f>
        <v>0</v>
      </c>
      <c r="K849" s="89">
        <f>SUBTOTAL(9,K850:K887)</f>
        <v>100000</v>
      </c>
      <c r="L849" s="89">
        <f>SUBTOTAL(9,L850:L887)</f>
        <v>1500000</v>
      </c>
    </row>
    <row r="850" spans="1:12" ht="30" hidden="1" customHeight="1" x14ac:dyDescent="0.25">
      <c r="A850" s="70"/>
      <c r="B850" s="70"/>
      <c r="C850" s="71"/>
      <c r="D850" s="91"/>
      <c r="E850" s="91"/>
      <c r="F850" s="91"/>
      <c r="G850" s="78"/>
      <c r="H850" s="79"/>
      <c r="I850" s="79"/>
      <c r="J850" s="78"/>
      <c r="K850" s="78"/>
      <c r="L850" s="78"/>
    </row>
    <row r="851" spans="1:12" ht="18" customHeight="1" x14ac:dyDescent="0.25">
      <c r="A851" s="92" t="s">
        <v>456</v>
      </c>
      <c r="B851" s="92" t="s">
        <v>457</v>
      </c>
      <c r="C851" s="93">
        <f>SUBTOTAL(9,C852:C863)</f>
        <v>0</v>
      </c>
      <c r="D851" s="93">
        <f>SUBTOTAL(9,D852:D863)</f>
        <v>70000</v>
      </c>
      <c r="E851" s="93">
        <f>SUBTOTAL(9,E852:E863)</f>
        <v>0</v>
      </c>
      <c r="F851" s="93">
        <f>G851-D851</f>
        <v>-70000</v>
      </c>
      <c r="G851" s="93">
        <f>SUBTOTAL(9,G852:G863)</f>
        <v>0</v>
      </c>
      <c r="H851" s="94" t="str">
        <f>IF(C851&lt;&gt;0,E851/C851,"-")</f>
        <v>-</v>
      </c>
      <c r="I851" s="94">
        <f>IF(D851&lt;&gt;0,E851/D851,"-")</f>
        <v>0</v>
      </c>
      <c r="J851" s="93">
        <f>SUBTOTAL(9,J852:J863)</f>
        <v>0</v>
      </c>
      <c r="K851" s="93">
        <f>SUBTOTAL(9,K852:K863)</f>
        <v>0</v>
      </c>
      <c r="L851" s="93">
        <f>SUBTOTAL(9,L852:L863)</f>
        <v>0</v>
      </c>
    </row>
    <row r="852" spans="1:12" ht="30" hidden="1" customHeight="1" x14ac:dyDescent="0.25">
      <c r="A852" s="70"/>
      <c r="B852" s="70"/>
      <c r="C852" s="71"/>
      <c r="D852" s="6"/>
      <c r="E852" s="6"/>
      <c r="F852" s="6"/>
      <c r="G852" s="78"/>
      <c r="H852" s="79"/>
      <c r="I852" s="79"/>
      <c r="J852" s="78"/>
      <c r="K852" s="78"/>
      <c r="L852" s="78"/>
    </row>
    <row r="853" spans="1:12" ht="18" customHeight="1" x14ac:dyDescent="0.25">
      <c r="A853" s="95" t="s">
        <v>374</v>
      </c>
      <c r="B853" s="95" t="s">
        <v>375</v>
      </c>
      <c r="C853" s="96">
        <f>SUBTOTAL(9,C854:C862)</f>
        <v>0</v>
      </c>
      <c r="D853" s="96">
        <f>SUBTOTAL(9,D854:D862)</f>
        <v>70000</v>
      </c>
      <c r="E853" s="96">
        <f>SUBTOTAL(9,E854:E862)</f>
        <v>0</v>
      </c>
      <c r="F853" s="96">
        <f>G853-D853</f>
        <v>-70000</v>
      </c>
      <c r="G853" s="96">
        <f>SUBTOTAL(9,G854:G862)</f>
        <v>0</v>
      </c>
      <c r="H853" s="97" t="str">
        <f>IF(C853&lt;&gt;0,E853/C853,"-")</f>
        <v>-</v>
      </c>
      <c r="I853" s="97">
        <f>IF(D853&lt;&gt;0,E853/D853,"-")</f>
        <v>0</v>
      </c>
      <c r="J853" s="96">
        <f>SUBTOTAL(9,J854:J862)</f>
        <v>0</v>
      </c>
      <c r="K853" s="96">
        <f>SUBTOTAL(9,K854:K862)</f>
        <v>0</v>
      </c>
      <c r="L853" s="96">
        <f>SUBTOTAL(9,L854:L862)</f>
        <v>0</v>
      </c>
    </row>
    <row r="854" spans="1:12" ht="30" hidden="1" customHeight="1" x14ac:dyDescent="0.25">
      <c r="A854" s="70"/>
      <c r="B854" s="70"/>
      <c r="C854" s="71"/>
      <c r="D854" s="98"/>
      <c r="E854" s="98"/>
      <c r="F854" s="98"/>
      <c r="G854" s="78"/>
      <c r="H854" s="79"/>
      <c r="I854" s="79"/>
      <c r="J854" s="78"/>
      <c r="K854" s="78"/>
      <c r="L854" s="78"/>
    </row>
    <row r="855" spans="1:12" ht="18" customHeight="1" x14ac:dyDescent="0.25">
      <c r="A855" s="99" t="s">
        <v>14</v>
      </c>
      <c r="B855" s="99" t="s">
        <v>21</v>
      </c>
      <c r="C855" s="100">
        <f>SUBTOTAL(9,C856:C861)</f>
        <v>0</v>
      </c>
      <c r="D855" s="100">
        <f>SUBTOTAL(9,D856:D861)</f>
        <v>70000</v>
      </c>
      <c r="E855" s="100">
        <f>SUBTOTAL(9,E856:E861)</f>
        <v>0</v>
      </c>
      <c r="F855" s="100">
        <f>G855-D855</f>
        <v>-70000</v>
      </c>
      <c r="G855" s="100">
        <f>SUBTOTAL(9,G856:G861)</f>
        <v>0</v>
      </c>
      <c r="H855" s="101" t="str">
        <f>IF(C855&lt;&gt;0,E855/C855,"-")</f>
        <v>-</v>
      </c>
      <c r="I855" s="101">
        <f>IF(D855&lt;&gt;0,E855/D855,"-")</f>
        <v>0</v>
      </c>
      <c r="J855" s="100">
        <f>SUBTOTAL(9,J856:J861)</f>
        <v>0</v>
      </c>
      <c r="K855" s="100">
        <f>SUBTOTAL(9,K856:K861)</f>
        <v>0</v>
      </c>
      <c r="L855" s="100">
        <f>SUBTOTAL(9,L856:L861)</f>
        <v>0</v>
      </c>
    </row>
    <row r="856" spans="1:12" ht="22.5" hidden="1" customHeight="1" x14ac:dyDescent="0.25">
      <c r="A856" s="70"/>
      <c r="B856" s="70"/>
      <c r="C856" s="71"/>
      <c r="D856" s="98"/>
      <c r="E856" s="98"/>
      <c r="F856" s="98"/>
      <c r="G856" s="98"/>
      <c r="H856" s="102"/>
      <c r="I856" s="102"/>
      <c r="J856" s="98"/>
      <c r="K856" s="98"/>
      <c r="L856" s="98"/>
    </row>
    <row r="857" spans="1:12" ht="18" customHeight="1" x14ac:dyDescent="0.25">
      <c r="A857" s="103" t="s">
        <v>301</v>
      </c>
      <c r="B857" s="103" t="s">
        <v>302</v>
      </c>
      <c r="C857" s="98">
        <f>SUBTOTAL(9,C858:C860)</f>
        <v>0</v>
      </c>
      <c r="D857" s="98">
        <f>SUBTOTAL(9,D858:D860)</f>
        <v>70000</v>
      </c>
      <c r="E857" s="98">
        <f>SUBTOTAL(9,E858:E860)</f>
        <v>0</v>
      </c>
      <c r="F857" s="98">
        <f>G857-D857</f>
        <v>-70000</v>
      </c>
      <c r="G857" s="98">
        <f>SUBTOTAL(9,G858:G860)</f>
        <v>0</v>
      </c>
      <c r="H857" s="102" t="str">
        <f>IF(C857&lt;&gt;0,E857/C857,"-")</f>
        <v>-</v>
      </c>
      <c r="I857" s="102">
        <f>IF(D857&lt;&gt;0,E857/D857,"-")</f>
        <v>0</v>
      </c>
      <c r="J857" s="98">
        <f>SUBTOTAL(9,J858:J860)</f>
        <v>0</v>
      </c>
      <c r="K857" s="98">
        <f>SUBTOTAL(9,K858:K860)</f>
        <v>0</v>
      </c>
      <c r="L857" s="98">
        <f>SUBTOTAL(9,L858:L860)</f>
        <v>0</v>
      </c>
    </row>
    <row r="858" spans="1:12" ht="30" hidden="1" customHeight="1" x14ac:dyDescent="0.25">
      <c r="A858" s="70"/>
      <c r="B858" s="70"/>
      <c r="C858" s="71"/>
      <c r="D858" s="104"/>
      <c r="E858" s="104"/>
      <c r="F858" s="104"/>
      <c r="G858" s="78"/>
      <c r="H858" s="79"/>
      <c r="I858" s="79"/>
      <c r="J858" s="78"/>
      <c r="K858" s="78"/>
      <c r="L858" s="78"/>
    </row>
    <row r="859" spans="1:12" ht="15" customHeight="1" x14ac:dyDescent="0.25">
      <c r="A859" s="105" t="s">
        <v>305</v>
      </c>
      <c r="B859" s="105" t="s">
        <v>159</v>
      </c>
      <c r="C859" s="106">
        <v>0</v>
      </c>
      <c r="D859" s="106">
        <v>70000</v>
      </c>
      <c r="E859" s="106">
        <v>0</v>
      </c>
      <c r="F859" s="106">
        <f>G859-D859</f>
        <v>-70000</v>
      </c>
      <c r="G859" s="106"/>
      <c r="H859" s="107" t="str">
        <f>IF(C859&lt;&gt;0,0/C859,"-")</f>
        <v>-</v>
      </c>
      <c r="I859" s="107">
        <f>IF(D859&lt;&gt;0,E859/D859,"-")</f>
        <v>0</v>
      </c>
      <c r="J859" s="106">
        <v>0</v>
      </c>
      <c r="K859" s="108">
        <v>0</v>
      </c>
      <c r="L859" s="108">
        <v>0</v>
      </c>
    </row>
    <row r="860" spans="1:12" hidden="1" x14ac:dyDescent="0.25">
      <c r="A860" s="70"/>
      <c r="B860" s="70"/>
      <c r="C860" s="71"/>
      <c r="D860" s="106"/>
      <c r="E860" s="106"/>
      <c r="F860" s="106"/>
      <c r="G860" s="106"/>
      <c r="H860" s="107"/>
      <c r="I860" s="107"/>
      <c r="J860" s="106"/>
      <c r="K860" s="106"/>
      <c r="L860" s="106"/>
    </row>
    <row r="861" spans="1:12" hidden="1" x14ac:dyDescent="0.25">
      <c r="A861" s="70"/>
      <c r="B861" s="70"/>
      <c r="C861" s="71"/>
      <c r="D861" s="71"/>
      <c r="E861" s="71"/>
      <c r="F861" s="71"/>
      <c r="G861" s="78"/>
      <c r="H861" s="79"/>
      <c r="I861" s="79"/>
      <c r="J861" s="78"/>
      <c r="K861" s="78"/>
      <c r="L861" s="78"/>
    </row>
    <row r="862" spans="1:12" ht="20.100000000000001" hidden="1" customHeight="1" x14ac:dyDescent="0.25">
      <c r="A862" s="70"/>
      <c r="B862" s="70"/>
      <c r="C862" s="71"/>
      <c r="D862" s="71"/>
      <c r="E862" s="71"/>
      <c r="F862" s="71"/>
      <c r="G862" s="78"/>
      <c r="H862" s="79"/>
      <c r="I862" s="79"/>
      <c r="J862" s="78"/>
      <c r="K862" s="78"/>
      <c r="L862" s="78"/>
    </row>
    <row r="863" spans="1:12" ht="20.100000000000001" hidden="1" customHeight="1" x14ac:dyDescent="0.25">
      <c r="A863" s="70"/>
      <c r="B863" s="70"/>
      <c r="C863" s="71"/>
      <c r="D863" s="71"/>
      <c r="E863" s="71"/>
      <c r="F863" s="71"/>
      <c r="G863" s="78"/>
      <c r="H863" s="79"/>
      <c r="I863" s="79"/>
      <c r="J863" s="78"/>
      <c r="K863" s="78"/>
      <c r="L863" s="78"/>
    </row>
    <row r="864" spans="1:12" ht="18" customHeight="1" x14ac:dyDescent="0.25">
      <c r="A864" s="92" t="s">
        <v>458</v>
      </c>
      <c r="B864" s="92" t="s">
        <v>459</v>
      </c>
      <c r="C864" s="93">
        <f>SUBTOTAL(9,C865:C886)</f>
        <v>0</v>
      </c>
      <c r="D864" s="93">
        <f>SUBTOTAL(9,D865:D886)</f>
        <v>0</v>
      </c>
      <c r="E864" s="93">
        <f>SUBTOTAL(9,E865:E886)</f>
        <v>0</v>
      </c>
      <c r="F864" s="93">
        <f>G864-D864</f>
        <v>0</v>
      </c>
      <c r="G864" s="93">
        <f>SUBTOTAL(9,G865:G886)</f>
        <v>0</v>
      </c>
      <c r="H864" s="94" t="str">
        <f>IF(C864&lt;&gt;0,E864/C864,"-")</f>
        <v>-</v>
      </c>
      <c r="I864" s="94" t="str">
        <f>IF(D864&lt;&gt;0,E864/D864,"-")</f>
        <v>-</v>
      </c>
      <c r="J864" s="93">
        <f>SUBTOTAL(9,J865:J886)</f>
        <v>0</v>
      </c>
      <c r="K864" s="93">
        <f>SUBTOTAL(9,K865:K886)</f>
        <v>100000</v>
      </c>
      <c r="L864" s="93">
        <f>SUBTOTAL(9,L865:L886)</f>
        <v>1500000</v>
      </c>
    </row>
    <row r="865" spans="1:12" ht="30" hidden="1" customHeight="1" x14ac:dyDescent="0.25">
      <c r="A865" s="70"/>
      <c r="B865" s="70"/>
      <c r="C865" s="71"/>
      <c r="D865" s="6"/>
      <c r="E865" s="6"/>
      <c r="F865" s="6"/>
      <c r="G865" s="78"/>
      <c r="H865" s="79"/>
      <c r="I865" s="79"/>
      <c r="J865" s="78"/>
      <c r="K865" s="78"/>
      <c r="L865" s="78"/>
    </row>
    <row r="866" spans="1:12" ht="18" customHeight="1" x14ac:dyDescent="0.25">
      <c r="A866" s="95" t="s">
        <v>374</v>
      </c>
      <c r="B866" s="95" t="s">
        <v>375</v>
      </c>
      <c r="C866" s="96">
        <f>SUBTOTAL(9,C867:C875)</f>
        <v>0</v>
      </c>
      <c r="D866" s="96">
        <f>SUBTOTAL(9,D867:D875)</f>
        <v>0</v>
      </c>
      <c r="E866" s="96">
        <f>SUBTOTAL(9,E867:E875)</f>
        <v>0</v>
      </c>
      <c r="F866" s="96">
        <f>G866-D866</f>
        <v>0</v>
      </c>
      <c r="G866" s="96">
        <f>SUBTOTAL(9,G867:G875)</f>
        <v>0</v>
      </c>
      <c r="H866" s="97" t="str">
        <f>IF(C866&lt;&gt;0,E866/C866,"-")</f>
        <v>-</v>
      </c>
      <c r="I866" s="97" t="str">
        <f>IF(D866&lt;&gt;0,E866/D866,"-")</f>
        <v>-</v>
      </c>
      <c r="J866" s="96">
        <f>SUBTOTAL(9,J867:J875)</f>
        <v>0</v>
      </c>
      <c r="K866" s="96">
        <f>SUBTOTAL(9,K867:K875)</f>
        <v>100000</v>
      </c>
      <c r="L866" s="96">
        <f>SUBTOTAL(9,L867:L875)</f>
        <v>500000</v>
      </c>
    </row>
    <row r="867" spans="1:12" ht="30" hidden="1" customHeight="1" x14ac:dyDescent="0.25">
      <c r="A867" s="70"/>
      <c r="B867" s="70"/>
      <c r="C867" s="71"/>
      <c r="D867" s="98"/>
      <c r="E867" s="98"/>
      <c r="F867" s="98"/>
      <c r="G867" s="78"/>
      <c r="H867" s="79"/>
      <c r="I867" s="79"/>
      <c r="J867" s="78"/>
      <c r="K867" s="78"/>
      <c r="L867" s="78"/>
    </row>
    <row r="868" spans="1:12" ht="18" customHeight="1" x14ac:dyDescent="0.25">
      <c r="A868" s="99" t="s">
        <v>14</v>
      </c>
      <c r="B868" s="99" t="s">
        <v>21</v>
      </c>
      <c r="C868" s="100">
        <f>SUBTOTAL(9,C869:C874)</f>
        <v>0</v>
      </c>
      <c r="D868" s="100">
        <f>SUBTOTAL(9,D869:D874)</f>
        <v>0</v>
      </c>
      <c r="E868" s="100">
        <f>SUBTOTAL(9,E869:E874)</f>
        <v>0</v>
      </c>
      <c r="F868" s="100">
        <f>G868-D868</f>
        <v>0</v>
      </c>
      <c r="G868" s="100">
        <f>SUBTOTAL(9,G869:G874)</f>
        <v>0</v>
      </c>
      <c r="H868" s="101" t="str">
        <f>IF(C868&lt;&gt;0,E868/C868,"-")</f>
        <v>-</v>
      </c>
      <c r="I868" s="101" t="str">
        <f>IF(D868&lt;&gt;0,E868/D868,"-")</f>
        <v>-</v>
      </c>
      <c r="J868" s="100">
        <f>SUBTOTAL(9,J869:J874)</f>
        <v>0</v>
      </c>
      <c r="K868" s="100">
        <f>SUBTOTAL(9,K869:K874)</f>
        <v>100000</v>
      </c>
      <c r="L868" s="100">
        <f>SUBTOTAL(9,L869:L874)</f>
        <v>500000</v>
      </c>
    </row>
    <row r="869" spans="1:12" ht="22.5" hidden="1" customHeight="1" x14ac:dyDescent="0.25">
      <c r="A869" s="70"/>
      <c r="B869" s="70"/>
      <c r="C869" s="71"/>
      <c r="D869" s="98"/>
      <c r="E869" s="98"/>
      <c r="F869" s="98"/>
      <c r="G869" s="98"/>
      <c r="H869" s="102"/>
      <c r="I869" s="102"/>
      <c r="J869" s="98"/>
      <c r="K869" s="98"/>
      <c r="L869" s="98"/>
    </row>
    <row r="870" spans="1:12" ht="18" customHeight="1" x14ac:dyDescent="0.25">
      <c r="A870" s="103" t="s">
        <v>299</v>
      </c>
      <c r="B870" s="103" t="s">
        <v>300</v>
      </c>
      <c r="C870" s="98">
        <f>SUBTOTAL(9,C871:C873)</f>
        <v>0</v>
      </c>
      <c r="D870" s="98">
        <f>SUBTOTAL(9,D871:D873)</f>
        <v>0</v>
      </c>
      <c r="E870" s="98">
        <f>SUBTOTAL(9,E871:E873)</f>
        <v>0</v>
      </c>
      <c r="F870" s="98">
        <f>G870-D870</f>
        <v>0</v>
      </c>
      <c r="G870" s="98">
        <f>SUBTOTAL(9,G871:G873)</f>
        <v>0</v>
      </c>
      <c r="H870" s="102" t="str">
        <f>IF(C870&lt;&gt;0,E870/C870,"-")</f>
        <v>-</v>
      </c>
      <c r="I870" s="102" t="str">
        <f>IF(D870&lt;&gt;0,E870/D870,"-")</f>
        <v>-</v>
      </c>
      <c r="J870" s="98">
        <f>SUBTOTAL(9,J871:J873)</f>
        <v>0</v>
      </c>
      <c r="K870" s="98">
        <f>SUBTOTAL(9,K871:K873)</f>
        <v>100000</v>
      </c>
      <c r="L870" s="98">
        <f>SUBTOTAL(9,L871:L873)</f>
        <v>500000</v>
      </c>
    </row>
    <row r="871" spans="1:12" ht="30" hidden="1" customHeight="1" x14ac:dyDescent="0.25">
      <c r="A871" s="70"/>
      <c r="B871" s="70"/>
      <c r="C871" s="71"/>
      <c r="D871" s="104"/>
      <c r="E871" s="104"/>
      <c r="F871" s="104"/>
      <c r="G871" s="78"/>
      <c r="H871" s="79"/>
      <c r="I871" s="79"/>
      <c r="J871" s="78"/>
      <c r="K871" s="78"/>
      <c r="L871" s="78"/>
    </row>
    <row r="872" spans="1:12" ht="15" customHeight="1" x14ac:dyDescent="0.25">
      <c r="A872" s="105" t="s">
        <v>299</v>
      </c>
      <c r="B872" s="105" t="s">
        <v>300</v>
      </c>
      <c r="C872" s="106"/>
      <c r="D872" s="106">
        <v>0</v>
      </c>
      <c r="E872" s="106">
        <v>0</v>
      </c>
      <c r="F872" s="106">
        <f>G872-D872</f>
        <v>0</v>
      </c>
      <c r="G872" s="106"/>
      <c r="H872" s="107" t="str">
        <f>IF(C872&lt;&gt;0,0/C872,"-")</f>
        <v>-</v>
      </c>
      <c r="I872" s="107" t="str">
        <f>IF(D872&lt;&gt;0,E872/D872,"-")</f>
        <v>-</v>
      </c>
      <c r="J872" s="106">
        <v>0</v>
      </c>
      <c r="K872" s="108">
        <v>100000</v>
      </c>
      <c r="L872" s="108">
        <v>500000</v>
      </c>
    </row>
    <row r="873" spans="1:12" hidden="1" x14ac:dyDescent="0.25">
      <c r="A873" s="70"/>
      <c r="B873" s="70"/>
      <c r="C873" s="71"/>
      <c r="D873" s="106"/>
      <c r="E873" s="106"/>
      <c r="F873" s="106"/>
      <c r="G873" s="106"/>
      <c r="H873" s="107"/>
      <c r="I873" s="107"/>
      <c r="J873" s="106"/>
      <c r="K873" s="106"/>
      <c r="L873" s="106"/>
    </row>
    <row r="874" spans="1:12" hidden="1" x14ac:dyDescent="0.25">
      <c r="A874" s="70"/>
      <c r="B874" s="70"/>
      <c r="C874" s="71"/>
      <c r="D874" s="71"/>
      <c r="E874" s="71"/>
      <c r="F874" s="71"/>
      <c r="G874" s="78"/>
      <c r="H874" s="79"/>
      <c r="I874" s="79"/>
      <c r="J874" s="78"/>
      <c r="K874" s="78"/>
      <c r="L874" s="78"/>
    </row>
    <row r="875" spans="1:12" ht="20.100000000000001" hidden="1" customHeight="1" x14ac:dyDescent="0.25">
      <c r="A875" s="70"/>
      <c r="B875" s="70"/>
      <c r="C875" s="71"/>
      <c r="D875" s="71"/>
      <c r="E875" s="71"/>
      <c r="F875" s="71"/>
      <c r="G875" s="78"/>
      <c r="H875" s="79"/>
      <c r="I875" s="79"/>
      <c r="J875" s="78"/>
      <c r="K875" s="78"/>
      <c r="L875" s="78"/>
    </row>
    <row r="876" spans="1:12" ht="18" customHeight="1" x14ac:dyDescent="0.25">
      <c r="A876" s="95" t="s">
        <v>380</v>
      </c>
      <c r="B876" s="95" t="s">
        <v>80</v>
      </c>
      <c r="C876" s="96">
        <f>SUBTOTAL(9,C877:C885)</f>
        <v>0</v>
      </c>
      <c r="D876" s="96">
        <f>SUBTOTAL(9,D877:D885)</f>
        <v>0</v>
      </c>
      <c r="E876" s="96">
        <f>SUBTOTAL(9,E877:E885)</f>
        <v>0</v>
      </c>
      <c r="F876" s="96">
        <f>G876-D876</f>
        <v>0</v>
      </c>
      <c r="G876" s="96">
        <f>SUBTOTAL(9,G877:G885)</f>
        <v>0</v>
      </c>
      <c r="H876" s="97" t="str">
        <f>IF(C876&lt;&gt;0,E876/C876,"-")</f>
        <v>-</v>
      </c>
      <c r="I876" s="97" t="str">
        <f>IF(D876&lt;&gt;0,E876/D876,"-")</f>
        <v>-</v>
      </c>
      <c r="J876" s="96">
        <f>SUBTOTAL(9,J877:J885)</f>
        <v>0</v>
      </c>
      <c r="K876" s="96">
        <f>SUBTOTAL(9,K877:K885)</f>
        <v>0</v>
      </c>
      <c r="L876" s="96">
        <f>SUBTOTAL(9,L877:L885)</f>
        <v>1000000</v>
      </c>
    </row>
    <row r="877" spans="1:12" ht="30" hidden="1" customHeight="1" x14ac:dyDescent="0.25">
      <c r="A877" s="70"/>
      <c r="B877" s="70"/>
      <c r="C877" s="71"/>
      <c r="D877" s="98"/>
      <c r="E877" s="98"/>
      <c r="F877" s="98"/>
      <c r="G877" s="78"/>
      <c r="H877" s="79"/>
      <c r="I877" s="79"/>
      <c r="J877" s="78"/>
      <c r="K877" s="78"/>
      <c r="L877" s="78"/>
    </row>
    <row r="878" spans="1:12" ht="18" customHeight="1" x14ac:dyDescent="0.25">
      <c r="A878" s="99" t="s">
        <v>14</v>
      </c>
      <c r="B878" s="99" t="s">
        <v>21</v>
      </c>
      <c r="C878" s="100">
        <f>SUBTOTAL(9,C879:C884)</f>
        <v>0</v>
      </c>
      <c r="D878" s="100">
        <f>SUBTOTAL(9,D879:D884)</f>
        <v>0</v>
      </c>
      <c r="E878" s="100">
        <f>SUBTOTAL(9,E879:E884)</f>
        <v>0</v>
      </c>
      <c r="F878" s="100">
        <f>G878-D878</f>
        <v>0</v>
      </c>
      <c r="G878" s="100">
        <f>SUBTOTAL(9,G879:G884)</f>
        <v>0</v>
      </c>
      <c r="H878" s="101" t="str">
        <f>IF(C878&lt;&gt;0,E878/C878,"-")</f>
        <v>-</v>
      </c>
      <c r="I878" s="101" t="str">
        <f>IF(D878&lt;&gt;0,E878/D878,"-")</f>
        <v>-</v>
      </c>
      <c r="J878" s="100">
        <f>SUBTOTAL(9,J879:J884)</f>
        <v>0</v>
      </c>
      <c r="K878" s="100">
        <f>SUBTOTAL(9,K879:K884)</f>
        <v>0</v>
      </c>
      <c r="L878" s="100">
        <f>SUBTOTAL(9,L879:L884)</f>
        <v>1000000</v>
      </c>
    </row>
    <row r="879" spans="1:12" ht="22.5" hidden="1" customHeight="1" x14ac:dyDescent="0.25">
      <c r="A879" s="70"/>
      <c r="B879" s="70"/>
      <c r="C879" s="71"/>
      <c r="D879" s="98"/>
      <c r="E879" s="98"/>
      <c r="F879" s="98"/>
      <c r="G879" s="98"/>
      <c r="H879" s="102"/>
      <c r="I879" s="102"/>
      <c r="J879" s="98"/>
      <c r="K879" s="98"/>
      <c r="L879" s="98"/>
    </row>
    <row r="880" spans="1:12" ht="18" customHeight="1" x14ac:dyDescent="0.25">
      <c r="A880" s="103" t="s">
        <v>299</v>
      </c>
      <c r="B880" s="103" t="s">
        <v>300</v>
      </c>
      <c r="C880" s="98">
        <f>SUBTOTAL(9,C881:C883)</f>
        <v>0</v>
      </c>
      <c r="D880" s="98">
        <f>SUBTOTAL(9,D881:D883)</f>
        <v>0</v>
      </c>
      <c r="E880" s="98">
        <f>SUBTOTAL(9,E881:E883)</f>
        <v>0</v>
      </c>
      <c r="F880" s="98">
        <f>G880-D880</f>
        <v>0</v>
      </c>
      <c r="G880" s="98">
        <f>SUBTOTAL(9,G881:G883)</f>
        <v>0</v>
      </c>
      <c r="H880" s="102" t="str">
        <f>IF(C880&lt;&gt;0,E880/C880,"-")</f>
        <v>-</v>
      </c>
      <c r="I880" s="102" t="str">
        <f>IF(D880&lt;&gt;0,E880/D880,"-")</f>
        <v>-</v>
      </c>
      <c r="J880" s="98">
        <f>SUBTOTAL(9,J881:J883)</f>
        <v>0</v>
      </c>
      <c r="K880" s="98">
        <f>SUBTOTAL(9,K881:K883)</f>
        <v>0</v>
      </c>
      <c r="L880" s="98">
        <f>SUBTOTAL(9,L881:L883)</f>
        <v>1000000</v>
      </c>
    </row>
    <row r="881" spans="1:12" ht="30" hidden="1" customHeight="1" x14ac:dyDescent="0.25">
      <c r="A881" s="70"/>
      <c r="B881" s="70"/>
      <c r="C881" s="71"/>
      <c r="D881" s="104"/>
      <c r="E881" s="104"/>
      <c r="F881" s="104"/>
      <c r="G881" s="78"/>
      <c r="H881" s="79"/>
      <c r="I881" s="79"/>
      <c r="J881" s="78"/>
      <c r="K881" s="78"/>
      <c r="L881" s="78"/>
    </row>
    <row r="882" spans="1:12" ht="15" customHeight="1" x14ac:dyDescent="0.25">
      <c r="A882" s="105" t="s">
        <v>299</v>
      </c>
      <c r="B882" s="105" t="s">
        <v>300</v>
      </c>
      <c r="C882" s="106"/>
      <c r="D882" s="106">
        <v>0</v>
      </c>
      <c r="E882" s="106">
        <v>0</v>
      </c>
      <c r="F882" s="106">
        <f>G882-D882</f>
        <v>0</v>
      </c>
      <c r="G882" s="106"/>
      <c r="H882" s="107" t="str">
        <f>IF(C882&lt;&gt;0,0/C882,"-")</f>
        <v>-</v>
      </c>
      <c r="I882" s="107" t="str">
        <f>IF(D882&lt;&gt;0,E882/D882,"-")</f>
        <v>-</v>
      </c>
      <c r="J882" s="106">
        <v>0</v>
      </c>
      <c r="K882" s="108">
        <v>0</v>
      </c>
      <c r="L882" s="108">
        <v>1000000</v>
      </c>
    </row>
    <row r="883" spans="1:12" hidden="1" x14ac:dyDescent="0.25">
      <c r="A883" s="70"/>
      <c r="B883" s="70"/>
      <c r="C883" s="71"/>
      <c r="D883" s="106"/>
      <c r="E883" s="106"/>
      <c r="F883" s="106"/>
      <c r="G883" s="106"/>
      <c r="H883" s="107"/>
      <c r="I883" s="107"/>
      <c r="J883" s="106"/>
      <c r="K883" s="106"/>
      <c r="L883" s="106"/>
    </row>
    <row r="884" spans="1:12" hidden="1" x14ac:dyDescent="0.25">
      <c r="A884" s="70"/>
      <c r="B884" s="70"/>
      <c r="C884" s="71"/>
      <c r="D884" s="71"/>
      <c r="E884" s="71"/>
      <c r="F884" s="71"/>
      <c r="G884" s="78"/>
      <c r="H884" s="79"/>
      <c r="I884" s="79"/>
      <c r="J884" s="78"/>
      <c r="K884" s="78"/>
      <c r="L884" s="78"/>
    </row>
    <row r="885" spans="1:12" ht="20.100000000000001" hidden="1" customHeight="1" x14ac:dyDescent="0.25">
      <c r="A885" s="70"/>
      <c r="B885" s="70"/>
      <c r="C885" s="71"/>
      <c r="D885" s="71"/>
      <c r="E885" s="71"/>
      <c r="F885" s="71"/>
      <c r="G885" s="78"/>
      <c r="H885" s="79"/>
      <c r="I885" s="79"/>
      <c r="J885" s="78"/>
      <c r="K885" s="78"/>
      <c r="L885" s="78"/>
    </row>
    <row r="886" spans="1:12" ht="20.100000000000001" hidden="1" customHeight="1" x14ac:dyDescent="0.25">
      <c r="A886" s="70"/>
      <c r="B886" s="70"/>
      <c r="C886" s="71"/>
      <c r="D886" s="71"/>
      <c r="E886" s="71"/>
      <c r="F886" s="71"/>
      <c r="G886" s="78"/>
      <c r="H886" s="79"/>
      <c r="I886" s="79"/>
      <c r="J886" s="78"/>
      <c r="K886" s="78"/>
      <c r="L886" s="78"/>
    </row>
    <row r="887" spans="1:12" ht="20.100000000000001" hidden="1" customHeight="1" x14ac:dyDescent="0.25">
      <c r="A887" s="70"/>
      <c r="B887" s="70"/>
      <c r="C887" s="71"/>
      <c r="D887" s="71"/>
      <c r="E887" s="71"/>
      <c r="F887" s="71"/>
      <c r="G887" s="78"/>
      <c r="H887" s="79"/>
      <c r="I887" s="79"/>
      <c r="J887" s="78"/>
      <c r="K887" s="78"/>
      <c r="L887" s="78"/>
    </row>
    <row r="888" spans="1:12" ht="20.100000000000001" hidden="1" customHeight="1" x14ac:dyDescent="0.25">
      <c r="A888" s="70"/>
      <c r="B888" s="70"/>
      <c r="C888" s="71"/>
      <c r="D888" s="71"/>
      <c r="E888" s="71"/>
      <c r="F888" s="71"/>
      <c r="G888" s="78"/>
      <c r="H888" s="79"/>
      <c r="I888" s="79"/>
      <c r="J888" s="78"/>
      <c r="K888" s="78"/>
      <c r="L888" s="78"/>
    </row>
    <row r="889" spans="1:12" s="4" customFormat="1" ht="18" customHeight="1" x14ac:dyDescent="0.25">
      <c r="A889" s="84" t="s">
        <v>460</v>
      </c>
      <c r="B889" s="84" t="s">
        <v>461</v>
      </c>
      <c r="C889" s="85">
        <f>SUBTOTAL(9,C890:C1021)</f>
        <v>84221.5</v>
      </c>
      <c r="D889" s="85">
        <f>SUBTOTAL(9,D890:D1021)</f>
        <v>164000</v>
      </c>
      <c r="E889" s="85">
        <f>SUBTOTAL(9,E890:E1021)</f>
        <v>7000</v>
      </c>
      <c r="F889" s="85">
        <f>G889-D889</f>
        <v>-164000</v>
      </c>
      <c r="G889" s="85">
        <f>SUBTOTAL(9,G890:G1021)</f>
        <v>0</v>
      </c>
      <c r="H889" s="86">
        <f>IF(C889&lt;&gt;0,E889/C889,"-")</f>
        <v>8.3114169184828099E-2</v>
      </c>
      <c r="I889" s="86">
        <f>IF(D889&lt;&gt;0,E889/D889,"-")</f>
        <v>4.2682926829268296E-2</v>
      </c>
      <c r="J889" s="85">
        <f>SUBTOTAL(9,J890:J1021)</f>
        <v>125000</v>
      </c>
      <c r="K889" s="85">
        <f>SUBTOTAL(9,K890:K1021)</f>
        <v>125000</v>
      </c>
      <c r="L889" s="85">
        <f>SUBTOTAL(9,L890:L1021)</f>
        <v>125000</v>
      </c>
    </row>
    <row r="890" spans="1:12" ht="30" hidden="1" customHeight="1" x14ac:dyDescent="0.25">
      <c r="A890" s="70"/>
      <c r="B890" s="70"/>
      <c r="C890" s="71"/>
      <c r="D890" s="87"/>
      <c r="E890" s="87"/>
      <c r="F890" s="87"/>
      <c r="G890" s="78"/>
      <c r="H890" s="79"/>
      <c r="I890" s="79"/>
      <c r="J890" s="78"/>
      <c r="K890" s="78"/>
      <c r="L890" s="78"/>
    </row>
    <row r="891" spans="1:12" ht="18" customHeight="1" x14ac:dyDescent="0.25">
      <c r="A891" s="88" t="s">
        <v>337</v>
      </c>
      <c r="B891" s="88" t="s">
        <v>338</v>
      </c>
      <c r="C891" s="89">
        <f>SUBTOTAL(9,C892:C906)</f>
        <v>15000</v>
      </c>
      <c r="D891" s="89">
        <f>SUBTOTAL(9,D892:D906)</f>
        <v>32000</v>
      </c>
      <c r="E891" s="89">
        <f>SUBTOTAL(9,E892:E906)</f>
        <v>7000</v>
      </c>
      <c r="F891" s="89">
        <f>G891-D891</f>
        <v>-32000</v>
      </c>
      <c r="G891" s="89">
        <f>SUBTOTAL(9,G892:G906)</f>
        <v>0</v>
      </c>
      <c r="H891" s="90">
        <f>IF(C891&lt;&gt;0,E891/C891,"-")</f>
        <v>0.46666666666666667</v>
      </c>
      <c r="I891" s="90">
        <f>IF(D891&lt;&gt;0,E891/D891,"-")</f>
        <v>0.21875</v>
      </c>
      <c r="J891" s="89">
        <f>SUBTOTAL(9,J892:J906)</f>
        <v>0</v>
      </c>
      <c r="K891" s="89">
        <f>SUBTOTAL(9,K892:K906)</f>
        <v>0</v>
      </c>
      <c r="L891" s="89">
        <f>SUBTOTAL(9,L892:L906)</f>
        <v>0</v>
      </c>
    </row>
    <row r="892" spans="1:12" ht="30" hidden="1" customHeight="1" x14ac:dyDescent="0.25">
      <c r="A892" s="70"/>
      <c r="B892" s="70"/>
      <c r="C892" s="71"/>
      <c r="D892" s="91"/>
      <c r="E892" s="91"/>
      <c r="F892" s="91"/>
      <c r="G892" s="78"/>
      <c r="H892" s="79"/>
      <c r="I892" s="79"/>
      <c r="J892" s="78"/>
      <c r="K892" s="78"/>
      <c r="L892" s="78"/>
    </row>
    <row r="893" spans="1:12" ht="18" customHeight="1" x14ac:dyDescent="0.25">
      <c r="A893" s="92" t="s">
        <v>462</v>
      </c>
      <c r="B893" s="92" t="s">
        <v>463</v>
      </c>
      <c r="C893" s="93">
        <f>SUBTOTAL(9,C894:C905)</f>
        <v>15000</v>
      </c>
      <c r="D893" s="93">
        <f>SUBTOTAL(9,D894:D905)</f>
        <v>32000</v>
      </c>
      <c r="E893" s="93">
        <f>SUBTOTAL(9,E894:E905)</f>
        <v>7000</v>
      </c>
      <c r="F893" s="93">
        <f>G893-D893</f>
        <v>-32000</v>
      </c>
      <c r="G893" s="93">
        <f>SUBTOTAL(9,G894:G905)</f>
        <v>0</v>
      </c>
      <c r="H893" s="94">
        <f>IF(C893&lt;&gt;0,E893/C893,"-")</f>
        <v>0.46666666666666667</v>
      </c>
      <c r="I893" s="94">
        <f>IF(D893&lt;&gt;0,E893/D893,"-")</f>
        <v>0.21875</v>
      </c>
      <c r="J893" s="93">
        <f>SUBTOTAL(9,J894:J905)</f>
        <v>0</v>
      </c>
      <c r="K893" s="93">
        <f>SUBTOTAL(9,K894:K905)</f>
        <v>0</v>
      </c>
      <c r="L893" s="93">
        <f>SUBTOTAL(9,L894:L905)</f>
        <v>0</v>
      </c>
    </row>
    <row r="894" spans="1:12" ht="30" hidden="1" customHeight="1" x14ac:dyDescent="0.25">
      <c r="A894" s="70"/>
      <c r="B894" s="70"/>
      <c r="C894" s="71"/>
      <c r="D894" s="6"/>
      <c r="E894" s="6"/>
      <c r="F894" s="6"/>
      <c r="G894" s="78"/>
      <c r="H894" s="79"/>
      <c r="I894" s="79"/>
      <c r="J894" s="78"/>
      <c r="K894" s="78"/>
      <c r="L894" s="78"/>
    </row>
    <row r="895" spans="1:12" ht="18" customHeight="1" x14ac:dyDescent="0.25">
      <c r="A895" s="95" t="s">
        <v>374</v>
      </c>
      <c r="B895" s="95" t="s">
        <v>375</v>
      </c>
      <c r="C895" s="96">
        <f>SUBTOTAL(9,C896:C904)</f>
        <v>15000</v>
      </c>
      <c r="D895" s="96">
        <f>SUBTOTAL(9,D896:D904)</f>
        <v>32000</v>
      </c>
      <c r="E895" s="96">
        <f>SUBTOTAL(9,E896:E904)</f>
        <v>7000</v>
      </c>
      <c r="F895" s="96">
        <f>G895-D895</f>
        <v>-32000</v>
      </c>
      <c r="G895" s="96">
        <f>SUBTOTAL(9,G896:G904)</f>
        <v>0</v>
      </c>
      <c r="H895" s="97">
        <f>IF(C895&lt;&gt;0,E895/C895,"-")</f>
        <v>0.46666666666666667</v>
      </c>
      <c r="I895" s="97">
        <f>IF(D895&lt;&gt;0,E895/D895,"-")</f>
        <v>0.21875</v>
      </c>
      <c r="J895" s="96">
        <f>SUBTOTAL(9,J896:J904)</f>
        <v>0</v>
      </c>
      <c r="K895" s="96">
        <f>SUBTOTAL(9,K896:K904)</f>
        <v>0</v>
      </c>
      <c r="L895" s="96">
        <f>SUBTOTAL(9,L896:L904)</f>
        <v>0</v>
      </c>
    </row>
    <row r="896" spans="1:12" ht="30" hidden="1" customHeight="1" x14ac:dyDescent="0.25">
      <c r="A896" s="70"/>
      <c r="B896" s="70"/>
      <c r="C896" s="71"/>
      <c r="D896" s="98"/>
      <c r="E896" s="98"/>
      <c r="F896" s="98"/>
      <c r="G896" s="78"/>
      <c r="H896" s="79"/>
      <c r="I896" s="79"/>
      <c r="J896" s="78"/>
      <c r="K896" s="78"/>
      <c r="L896" s="78"/>
    </row>
    <row r="897" spans="1:12" ht="18" customHeight="1" x14ac:dyDescent="0.25">
      <c r="A897" s="99" t="s">
        <v>13</v>
      </c>
      <c r="B897" s="99" t="s">
        <v>20</v>
      </c>
      <c r="C897" s="100">
        <f>SUBTOTAL(9,C898:C903)</f>
        <v>15000</v>
      </c>
      <c r="D897" s="100">
        <f>SUBTOTAL(9,D898:D903)</f>
        <v>32000</v>
      </c>
      <c r="E897" s="100">
        <f>SUBTOTAL(9,E898:E903)</f>
        <v>7000</v>
      </c>
      <c r="F897" s="100">
        <f>G897-D897</f>
        <v>-32000</v>
      </c>
      <c r="G897" s="100">
        <f>SUBTOTAL(9,G898:G903)</f>
        <v>0</v>
      </c>
      <c r="H897" s="101">
        <f>IF(C897&lt;&gt;0,E897/C897,"-")</f>
        <v>0.46666666666666667</v>
      </c>
      <c r="I897" s="101">
        <f>IF(D897&lt;&gt;0,E897/D897,"-")</f>
        <v>0.21875</v>
      </c>
      <c r="J897" s="100">
        <f>SUBTOTAL(9,J898:J903)</f>
        <v>0</v>
      </c>
      <c r="K897" s="100">
        <f>SUBTOTAL(9,K898:K903)</f>
        <v>0</v>
      </c>
      <c r="L897" s="100">
        <f>SUBTOTAL(9,L898:L903)</f>
        <v>0</v>
      </c>
    </row>
    <row r="898" spans="1:12" ht="22.5" hidden="1" customHeight="1" x14ac:dyDescent="0.25">
      <c r="A898" s="70"/>
      <c r="B898" s="70"/>
      <c r="C898" s="71"/>
      <c r="D898" s="98"/>
      <c r="E898" s="98"/>
      <c r="F898" s="98"/>
      <c r="G898" s="98"/>
      <c r="H898" s="102"/>
      <c r="I898" s="102"/>
      <c r="J898" s="98"/>
      <c r="K898" s="98"/>
      <c r="L898" s="98"/>
    </row>
    <row r="899" spans="1:12" ht="18" customHeight="1" x14ac:dyDescent="0.25">
      <c r="A899" s="103" t="s">
        <v>278</v>
      </c>
      <c r="B899" s="103" t="s">
        <v>279</v>
      </c>
      <c r="C899" s="98">
        <f>SUBTOTAL(9,C900:C902)</f>
        <v>15000</v>
      </c>
      <c r="D899" s="98">
        <f>SUBTOTAL(9,D900:D902)</f>
        <v>32000</v>
      </c>
      <c r="E899" s="98">
        <f>SUBTOTAL(9,E900:E902)</f>
        <v>7000</v>
      </c>
      <c r="F899" s="98">
        <f>G899-D899</f>
        <v>-32000</v>
      </c>
      <c r="G899" s="98">
        <f>SUBTOTAL(9,G900:G902)</f>
        <v>0</v>
      </c>
      <c r="H899" s="102">
        <f>IF(C899&lt;&gt;0,E899/C899,"-")</f>
        <v>0.46666666666666667</v>
      </c>
      <c r="I899" s="102">
        <f>IF(D899&lt;&gt;0,E899/D899,"-")</f>
        <v>0.21875</v>
      </c>
      <c r="J899" s="98">
        <f>SUBTOTAL(9,J900:J902)</f>
        <v>0</v>
      </c>
      <c r="K899" s="98">
        <f>SUBTOTAL(9,K900:K902)</f>
        <v>0</v>
      </c>
      <c r="L899" s="98">
        <f>SUBTOTAL(9,L900:L902)</f>
        <v>0</v>
      </c>
    </row>
    <row r="900" spans="1:12" ht="30" hidden="1" customHeight="1" x14ac:dyDescent="0.25">
      <c r="A900" s="70"/>
      <c r="B900" s="70"/>
      <c r="C900" s="71"/>
      <c r="D900" s="104"/>
      <c r="E900" s="104"/>
      <c r="F900" s="104"/>
      <c r="G900" s="78"/>
      <c r="H900" s="79"/>
      <c r="I900" s="79"/>
      <c r="J900" s="78"/>
      <c r="K900" s="78"/>
      <c r="L900" s="78"/>
    </row>
    <row r="901" spans="1:12" ht="15" customHeight="1" x14ac:dyDescent="0.25">
      <c r="A901" s="105" t="s">
        <v>280</v>
      </c>
      <c r="B901" s="105" t="s">
        <v>281</v>
      </c>
      <c r="C901" s="106">
        <v>15000</v>
      </c>
      <c r="D901" s="106">
        <v>32000</v>
      </c>
      <c r="E901" s="106">
        <v>7000</v>
      </c>
      <c r="F901" s="106">
        <f>G901-D901</f>
        <v>-32000</v>
      </c>
      <c r="G901" s="106"/>
      <c r="H901" s="107">
        <f>IF(C901&lt;&gt;0,0/C901,"-")</f>
        <v>0</v>
      </c>
      <c r="I901" s="107">
        <f>IF(D901&lt;&gt;0,E901/D901,"-")</f>
        <v>0.21875</v>
      </c>
      <c r="J901" s="106">
        <v>0</v>
      </c>
      <c r="K901" s="108">
        <v>0</v>
      </c>
      <c r="L901" s="108">
        <v>0</v>
      </c>
    </row>
    <row r="902" spans="1:12" hidden="1" x14ac:dyDescent="0.25">
      <c r="A902" s="70"/>
      <c r="B902" s="70"/>
      <c r="C902" s="71"/>
      <c r="D902" s="106"/>
      <c r="E902" s="106"/>
      <c r="F902" s="106"/>
      <c r="G902" s="106"/>
      <c r="H902" s="107"/>
      <c r="I902" s="107"/>
      <c r="J902" s="106"/>
      <c r="K902" s="106"/>
      <c r="L902" s="106"/>
    </row>
    <row r="903" spans="1:12" hidden="1" x14ac:dyDescent="0.25">
      <c r="A903" s="70"/>
      <c r="B903" s="70"/>
      <c r="C903" s="71"/>
      <c r="D903" s="71"/>
      <c r="E903" s="71"/>
      <c r="F903" s="71"/>
      <c r="G903" s="78"/>
      <c r="H903" s="79"/>
      <c r="I903" s="79"/>
      <c r="J903" s="78"/>
      <c r="K903" s="78"/>
      <c r="L903" s="78"/>
    </row>
    <row r="904" spans="1:12" ht="20.100000000000001" hidden="1" customHeight="1" x14ac:dyDescent="0.25">
      <c r="A904" s="70"/>
      <c r="B904" s="70"/>
      <c r="C904" s="71"/>
      <c r="D904" s="71"/>
      <c r="E904" s="71"/>
      <c r="F904" s="71"/>
      <c r="G904" s="78"/>
      <c r="H904" s="79"/>
      <c r="I904" s="79"/>
      <c r="J904" s="78"/>
      <c r="K904" s="78"/>
      <c r="L904" s="78"/>
    </row>
    <row r="905" spans="1:12" ht="20.100000000000001" hidden="1" customHeight="1" x14ac:dyDescent="0.25">
      <c r="A905" s="70"/>
      <c r="B905" s="70"/>
      <c r="C905" s="71"/>
      <c r="D905" s="71"/>
      <c r="E905" s="71"/>
      <c r="F905" s="71"/>
      <c r="G905" s="78"/>
      <c r="H905" s="79"/>
      <c r="I905" s="79"/>
      <c r="J905" s="78"/>
      <c r="K905" s="78"/>
      <c r="L905" s="78"/>
    </row>
    <row r="906" spans="1:12" ht="20.100000000000001" hidden="1" customHeight="1" x14ac:dyDescent="0.25">
      <c r="A906" s="70"/>
      <c r="B906" s="70"/>
      <c r="C906" s="71"/>
      <c r="D906" s="71"/>
      <c r="E906" s="71"/>
      <c r="F906" s="71"/>
      <c r="G906" s="78"/>
      <c r="H906" s="79"/>
      <c r="I906" s="79"/>
      <c r="J906" s="78"/>
      <c r="K906" s="78"/>
      <c r="L906" s="78"/>
    </row>
    <row r="907" spans="1:12" ht="18" customHeight="1" x14ac:dyDescent="0.25">
      <c r="A907" s="88" t="s">
        <v>353</v>
      </c>
      <c r="B907" s="88" t="s">
        <v>354</v>
      </c>
      <c r="C907" s="89">
        <f>SUBTOTAL(9,C908:C926)</f>
        <v>45000</v>
      </c>
      <c r="D907" s="89">
        <f>SUBTOTAL(9,D908:D926)</f>
        <v>45000</v>
      </c>
      <c r="E907" s="89">
        <f>SUBTOTAL(9,E908:E926)</f>
        <v>0</v>
      </c>
      <c r="F907" s="89">
        <f>G907-D907</f>
        <v>-45000</v>
      </c>
      <c r="G907" s="89">
        <f>SUBTOTAL(9,G908:G926)</f>
        <v>0</v>
      </c>
      <c r="H907" s="90">
        <f>IF(C907&lt;&gt;0,E907/C907,"-")</f>
        <v>0</v>
      </c>
      <c r="I907" s="90">
        <f>IF(D907&lt;&gt;0,E907/D907,"-")</f>
        <v>0</v>
      </c>
      <c r="J907" s="89">
        <f>SUBTOTAL(9,J908:J926)</f>
        <v>45000</v>
      </c>
      <c r="K907" s="89">
        <f>SUBTOTAL(9,K908:K926)</f>
        <v>45000</v>
      </c>
      <c r="L907" s="89">
        <f>SUBTOTAL(9,L908:L926)</f>
        <v>45000</v>
      </c>
    </row>
    <row r="908" spans="1:12" ht="30" hidden="1" customHeight="1" x14ac:dyDescent="0.25">
      <c r="A908" s="70"/>
      <c r="B908" s="70"/>
      <c r="C908" s="71"/>
      <c r="D908" s="91"/>
      <c r="E908" s="91"/>
      <c r="F908" s="91"/>
      <c r="G908" s="78"/>
      <c r="H908" s="79"/>
      <c r="I908" s="79"/>
      <c r="J908" s="78"/>
      <c r="K908" s="78"/>
      <c r="L908" s="78"/>
    </row>
    <row r="909" spans="1:12" ht="18" customHeight="1" x14ac:dyDescent="0.25">
      <c r="A909" s="92" t="s">
        <v>464</v>
      </c>
      <c r="B909" s="92" t="s">
        <v>465</v>
      </c>
      <c r="C909" s="93">
        <f>SUBTOTAL(9,C910:C925)</f>
        <v>45000</v>
      </c>
      <c r="D909" s="93">
        <f>SUBTOTAL(9,D910:D925)</f>
        <v>45000</v>
      </c>
      <c r="E909" s="93">
        <f>SUBTOTAL(9,E910:E925)</f>
        <v>0</v>
      </c>
      <c r="F909" s="93">
        <f>G909-D909</f>
        <v>-45000</v>
      </c>
      <c r="G909" s="93">
        <f>SUBTOTAL(9,G910:G925)</f>
        <v>0</v>
      </c>
      <c r="H909" s="94">
        <f>IF(C909&lt;&gt;0,E909/C909,"-")</f>
        <v>0</v>
      </c>
      <c r="I909" s="94">
        <f>IF(D909&lt;&gt;0,E909/D909,"-")</f>
        <v>0</v>
      </c>
      <c r="J909" s="93">
        <f>SUBTOTAL(9,J910:J925)</f>
        <v>45000</v>
      </c>
      <c r="K909" s="93">
        <f>SUBTOTAL(9,K910:K925)</f>
        <v>45000</v>
      </c>
      <c r="L909" s="93">
        <f>SUBTOTAL(9,L910:L925)</f>
        <v>45000</v>
      </c>
    </row>
    <row r="910" spans="1:12" ht="30" hidden="1" customHeight="1" x14ac:dyDescent="0.25">
      <c r="A910" s="70"/>
      <c r="B910" s="70"/>
      <c r="C910" s="71"/>
      <c r="D910" s="6"/>
      <c r="E910" s="6"/>
      <c r="F910" s="6"/>
      <c r="G910" s="78"/>
      <c r="H910" s="79"/>
      <c r="I910" s="79"/>
      <c r="J910" s="78"/>
      <c r="K910" s="78"/>
      <c r="L910" s="78"/>
    </row>
    <row r="911" spans="1:12" ht="18" customHeight="1" x14ac:dyDescent="0.25">
      <c r="A911" s="95" t="s">
        <v>374</v>
      </c>
      <c r="B911" s="95" t="s">
        <v>375</v>
      </c>
      <c r="C911" s="96">
        <f>SUBTOTAL(9,C912:C924)</f>
        <v>45000</v>
      </c>
      <c r="D911" s="96">
        <f>SUBTOTAL(9,D912:D924)</f>
        <v>45000</v>
      </c>
      <c r="E911" s="96">
        <f>SUBTOTAL(9,E912:E924)</f>
        <v>0</v>
      </c>
      <c r="F911" s="96">
        <f>G911-D911</f>
        <v>-45000</v>
      </c>
      <c r="G911" s="96">
        <f>SUBTOTAL(9,G912:G924)</f>
        <v>0</v>
      </c>
      <c r="H911" s="97">
        <f>IF(C911&lt;&gt;0,E911/C911,"-")</f>
        <v>0</v>
      </c>
      <c r="I911" s="97">
        <f>IF(D911&lt;&gt;0,E911/D911,"-")</f>
        <v>0</v>
      </c>
      <c r="J911" s="96">
        <f>SUBTOTAL(9,J912:J924)</f>
        <v>45000</v>
      </c>
      <c r="K911" s="96">
        <f>SUBTOTAL(9,K912:K924)</f>
        <v>45000</v>
      </c>
      <c r="L911" s="96">
        <f>SUBTOTAL(9,L912:L924)</f>
        <v>45000</v>
      </c>
    </row>
    <row r="912" spans="1:12" ht="30" hidden="1" customHeight="1" x14ac:dyDescent="0.25">
      <c r="A912" s="70"/>
      <c r="B912" s="70"/>
      <c r="C912" s="71"/>
      <c r="D912" s="98"/>
      <c r="E912" s="98"/>
      <c r="F912" s="98"/>
      <c r="G912" s="78"/>
      <c r="H912" s="79"/>
      <c r="I912" s="79"/>
      <c r="J912" s="78"/>
      <c r="K912" s="78"/>
      <c r="L912" s="78"/>
    </row>
    <row r="913" spans="1:12" ht="18" customHeight="1" x14ac:dyDescent="0.25">
      <c r="A913" s="99" t="s">
        <v>13</v>
      </c>
      <c r="B913" s="99" t="s">
        <v>20</v>
      </c>
      <c r="C913" s="100">
        <f>SUBTOTAL(9,C914:C923)</f>
        <v>45000</v>
      </c>
      <c r="D913" s="100">
        <f>SUBTOTAL(9,D914:D923)</f>
        <v>45000</v>
      </c>
      <c r="E913" s="100">
        <f>SUBTOTAL(9,E914:E923)</f>
        <v>0</v>
      </c>
      <c r="F913" s="100">
        <f>G913-D913</f>
        <v>-45000</v>
      </c>
      <c r="G913" s="100">
        <f>SUBTOTAL(9,G914:G923)</f>
        <v>0</v>
      </c>
      <c r="H913" s="101">
        <f>IF(C913&lt;&gt;0,E913/C913,"-")</f>
        <v>0</v>
      </c>
      <c r="I913" s="101">
        <f>IF(D913&lt;&gt;0,E913/D913,"-")</f>
        <v>0</v>
      </c>
      <c r="J913" s="100">
        <f>SUBTOTAL(9,J914:J923)</f>
        <v>45000</v>
      </c>
      <c r="K913" s="100">
        <f>SUBTOTAL(9,K914:K923)</f>
        <v>45000</v>
      </c>
      <c r="L913" s="100">
        <f>SUBTOTAL(9,L914:L923)</f>
        <v>45000</v>
      </c>
    </row>
    <row r="914" spans="1:12" ht="22.5" hidden="1" customHeight="1" x14ac:dyDescent="0.25">
      <c r="A914" s="70"/>
      <c r="B914" s="70"/>
      <c r="C914" s="71"/>
      <c r="D914" s="98"/>
      <c r="E914" s="98"/>
      <c r="F914" s="98"/>
      <c r="G914" s="98"/>
      <c r="H914" s="102"/>
      <c r="I914" s="102"/>
      <c r="J914" s="98"/>
      <c r="K914" s="98"/>
      <c r="L914" s="98"/>
    </row>
    <row r="915" spans="1:12" ht="18" customHeight="1" x14ac:dyDescent="0.25">
      <c r="A915" s="103" t="s">
        <v>276</v>
      </c>
      <c r="B915" s="103" t="s">
        <v>277</v>
      </c>
      <c r="C915" s="98">
        <f>SUBTOTAL(9,C916:C918)</f>
        <v>0</v>
      </c>
      <c r="D915" s="98">
        <f>SUBTOTAL(9,D916:D918)</f>
        <v>0</v>
      </c>
      <c r="E915" s="98">
        <f>SUBTOTAL(9,E916:E918)</f>
        <v>0</v>
      </c>
      <c r="F915" s="98">
        <f>G915-D915</f>
        <v>0</v>
      </c>
      <c r="G915" s="98">
        <f>SUBTOTAL(9,G916:G918)</f>
        <v>0</v>
      </c>
      <c r="H915" s="102" t="str">
        <f>IF(C915&lt;&gt;0,E915/C915,"-")</f>
        <v>-</v>
      </c>
      <c r="I915" s="102" t="str">
        <f>IF(D915&lt;&gt;0,E915/D915,"-")</f>
        <v>-</v>
      </c>
      <c r="J915" s="98">
        <f>SUBTOTAL(9,J916:J918)</f>
        <v>45000</v>
      </c>
      <c r="K915" s="98">
        <f>SUBTOTAL(9,K916:K918)</f>
        <v>45000</v>
      </c>
      <c r="L915" s="98">
        <f>SUBTOTAL(9,L916:L918)</f>
        <v>45000</v>
      </c>
    </row>
    <row r="916" spans="1:12" ht="30" hidden="1" customHeight="1" x14ac:dyDescent="0.25">
      <c r="A916" s="70"/>
      <c r="B916" s="70"/>
      <c r="C916" s="71"/>
      <c r="D916" s="104"/>
      <c r="E916" s="104"/>
      <c r="F916" s="104"/>
      <c r="G916" s="78"/>
      <c r="H916" s="79"/>
      <c r="I916" s="79"/>
      <c r="J916" s="78"/>
      <c r="K916" s="78"/>
      <c r="L916" s="78"/>
    </row>
    <row r="917" spans="1:12" ht="15" customHeight="1" x14ac:dyDescent="0.25">
      <c r="A917" s="105" t="s">
        <v>276</v>
      </c>
      <c r="B917" s="105" t="s">
        <v>277</v>
      </c>
      <c r="C917" s="106"/>
      <c r="D917" s="106">
        <v>0</v>
      </c>
      <c r="E917" s="106">
        <v>0</v>
      </c>
      <c r="F917" s="106">
        <f>G917-D917</f>
        <v>0</v>
      </c>
      <c r="G917" s="106"/>
      <c r="H917" s="107" t="str">
        <f>IF(C917&lt;&gt;0,0/C917,"-")</f>
        <v>-</v>
      </c>
      <c r="I917" s="107" t="str">
        <f>IF(D917&lt;&gt;0,E917/D917,"-")</f>
        <v>-</v>
      </c>
      <c r="J917" s="106">
        <v>45000</v>
      </c>
      <c r="K917" s="108">
        <v>45000</v>
      </c>
      <c r="L917" s="108">
        <v>45000</v>
      </c>
    </row>
    <row r="918" spans="1:12" hidden="1" x14ac:dyDescent="0.25">
      <c r="A918" s="70"/>
      <c r="B918" s="70"/>
      <c r="C918" s="71"/>
      <c r="D918" s="106"/>
      <c r="E918" s="106"/>
      <c r="F918" s="106"/>
      <c r="G918" s="106"/>
      <c r="H918" s="107"/>
      <c r="I918" s="107"/>
      <c r="J918" s="106"/>
      <c r="K918" s="106"/>
      <c r="L918" s="106"/>
    </row>
    <row r="919" spans="1:12" ht="18" customHeight="1" x14ac:dyDescent="0.25">
      <c r="A919" s="103" t="s">
        <v>278</v>
      </c>
      <c r="B919" s="103" t="s">
        <v>279</v>
      </c>
      <c r="C919" s="98">
        <f>SUBTOTAL(9,C920:C922)</f>
        <v>45000</v>
      </c>
      <c r="D919" s="98">
        <f>SUBTOTAL(9,D920:D922)</f>
        <v>45000</v>
      </c>
      <c r="E919" s="98">
        <f>SUBTOTAL(9,E920:E922)</f>
        <v>0</v>
      </c>
      <c r="F919" s="98">
        <f>G919-D919</f>
        <v>-45000</v>
      </c>
      <c r="G919" s="98">
        <f>SUBTOTAL(9,G920:G922)</f>
        <v>0</v>
      </c>
      <c r="H919" s="102">
        <f>IF(C919&lt;&gt;0,E919/C919,"-")</f>
        <v>0</v>
      </c>
      <c r="I919" s="102">
        <f>IF(D919&lt;&gt;0,E919/D919,"-")</f>
        <v>0</v>
      </c>
      <c r="J919" s="98">
        <f>SUBTOTAL(9,J920:J922)</f>
        <v>0</v>
      </c>
      <c r="K919" s="98">
        <f>SUBTOTAL(9,K920:K922)</f>
        <v>0</v>
      </c>
      <c r="L919" s="98">
        <f>SUBTOTAL(9,L920:L922)</f>
        <v>0</v>
      </c>
    </row>
    <row r="920" spans="1:12" ht="30" hidden="1" customHeight="1" x14ac:dyDescent="0.25">
      <c r="A920" s="70"/>
      <c r="B920" s="70"/>
      <c r="C920" s="71"/>
      <c r="D920" s="104"/>
      <c r="E920" s="104"/>
      <c r="F920" s="104"/>
      <c r="G920" s="78"/>
      <c r="H920" s="79"/>
      <c r="I920" s="79"/>
      <c r="J920" s="78"/>
      <c r="K920" s="78"/>
      <c r="L920" s="78"/>
    </row>
    <row r="921" spans="1:12" ht="15" customHeight="1" x14ac:dyDescent="0.25">
      <c r="A921" s="105" t="s">
        <v>280</v>
      </c>
      <c r="B921" s="105" t="s">
        <v>281</v>
      </c>
      <c r="C921" s="106">
        <v>45000</v>
      </c>
      <c r="D921" s="106">
        <v>45000</v>
      </c>
      <c r="E921" s="106">
        <v>0</v>
      </c>
      <c r="F921" s="106">
        <f>G921-D921</f>
        <v>-45000</v>
      </c>
      <c r="G921" s="106"/>
      <c r="H921" s="107">
        <f>IF(C921&lt;&gt;0,0/C921,"-")</f>
        <v>0</v>
      </c>
      <c r="I921" s="107">
        <f>IF(D921&lt;&gt;0,E921/D921,"-")</f>
        <v>0</v>
      </c>
      <c r="J921" s="106">
        <v>0</v>
      </c>
      <c r="K921" s="108">
        <v>0</v>
      </c>
      <c r="L921" s="108">
        <v>0</v>
      </c>
    </row>
    <row r="922" spans="1:12" hidden="1" x14ac:dyDescent="0.25">
      <c r="A922" s="70"/>
      <c r="B922" s="70"/>
      <c r="C922" s="71"/>
      <c r="D922" s="106"/>
      <c r="E922" s="106"/>
      <c r="F922" s="106"/>
      <c r="G922" s="106"/>
      <c r="H922" s="107"/>
      <c r="I922" s="107"/>
      <c r="J922" s="106"/>
      <c r="K922" s="106"/>
      <c r="L922" s="106"/>
    </row>
    <row r="923" spans="1:12" hidden="1" x14ac:dyDescent="0.25">
      <c r="A923" s="70"/>
      <c r="B923" s="70"/>
      <c r="C923" s="71"/>
      <c r="D923" s="71"/>
      <c r="E923" s="71"/>
      <c r="F923" s="71"/>
      <c r="G923" s="78"/>
      <c r="H923" s="79"/>
      <c r="I923" s="79"/>
      <c r="J923" s="78"/>
      <c r="K923" s="78"/>
      <c r="L923" s="78"/>
    </row>
    <row r="924" spans="1:12" ht="20.100000000000001" hidden="1" customHeight="1" x14ac:dyDescent="0.25">
      <c r="A924" s="70"/>
      <c r="B924" s="70"/>
      <c r="C924" s="71"/>
      <c r="D924" s="71"/>
      <c r="E924" s="71"/>
      <c r="F924" s="71"/>
      <c r="G924" s="78"/>
      <c r="H924" s="79"/>
      <c r="I924" s="79"/>
      <c r="J924" s="78"/>
      <c r="K924" s="78"/>
      <c r="L924" s="78"/>
    </row>
    <row r="925" spans="1:12" ht="20.100000000000001" hidden="1" customHeight="1" x14ac:dyDescent="0.25">
      <c r="A925" s="70"/>
      <c r="B925" s="70"/>
      <c r="C925" s="71"/>
      <c r="D925" s="71"/>
      <c r="E925" s="71"/>
      <c r="F925" s="71"/>
      <c r="G925" s="78"/>
      <c r="H925" s="79"/>
      <c r="I925" s="79"/>
      <c r="J925" s="78"/>
      <c r="K925" s="78"/>
      <c r="L925" s="78"/>
    </row>
    <row r="926" spans="1:12" ht="20.100000000000001" hidden="1" customHeight="1" x14ac:dyDescent="0.25">
      <c r="A926" s="70"/>
      <c r="B926" s="70"/>
      <c r="C926" s="71"/>
      <c r="D926" s="71"/>
      <c r="E926" s="71"/>
      <c r="F926" s="71"/>
      <c r="G926" s="78"/>
      <c r="H926" s="79"/>
      <c r="I926" s="79"/>
      <c r="J926" s="78"/>
      <c r="K926" s="78"/>
      <c r="L926" s="78"/>
    </row>
    <row r="927" spans="1:12" ht="18" customHeight="1" x14ac:dyDescent="0.25">
      <c r="A927" s="88" t="s">
        <v>357</v>
      </c>
      <c r="B927" s="88" t="s">
        <v>358</v>
      </c>
      <c r="C927" s="89">
        <f>SUBTOTAL(9,C928:C963)</f>
        <v>20000</v>
      </c>
      <c r="D927" s="89">
        <f>SUBTOTAL(9,D928:D963)</f>
        <v>40000</v>
      </c>
      <c r="E927" s="89">
        <f>SUBTOTAL(9,E928:E963)</f>
        <v>0</v>
      </c>
      <c r="F927" s="89">
        <f>G927-D927</f>
        <v>-40000</v>
      </c>
      <c r="G927" s="89">
        <f>SUBTOTAL(9,G928:G963)</f>
        <v>0</v>
      </c>
      <c r="H927" s="90">
        <f>IF(C927&lt;&gt;0,E927/C927,"-")</f>
        <v>0</v>
      </c>
      <c r="I927" s="90">
        <f>IF(D927&lt;&gt;0,E927/D927,"-")</f>
        <v>0</v>
      </c>
      <c r="J927" s="89">
        <f>SUBTOTAL(9,J928:J963)</f>
        <v>40000</v>
      </c>
      <c r="K927" s="89">
        <f>SUBTOTAL(9,K928:K963)</f>
        <v>40000</v>
      </c>
      <c r="L927" s="89">
        <f>SUBTOTAL(9,L928:L963)</f>
        <v>40000</v>
      </c>
    </row>
    <row r="928" spans="1:12" ht="30" hidden="1" customHeight="1" x14ac:dyDescent="0.25">
      <c r="A928" s="70"/>
      <c r="B928" s="70"/>
      <c r="C928" s="71"/>
      <c r="D928" s="91"/>
      <c r="E928" s="91"/>
      <c r="F928" s="91"/>
      <c r="G928" s="78"/>
      <c r="H928" s="79"/>
      <c r="I928" s="79"/>
      <c r="J928" s="78"/>
      <c r="K928" s="78"/>
      <c r="L928" s="78"/>
    </row>
    <row r="929" spans="1:12" ht="18" customHeight="1" x14ac:dyDescent="0.25">
      <c r="A929" s="92" t="s">
        <v>466</v>
      </c>
      <c r="B929" s="92" t="s">
        <v>467</v>
      </c>
      <c r="C929" s="93">
        <f>SUBTOTAL(9,C930:C945)</f>
        <v>20000</v>
      </c>
      <c r="D929" s="93">
        <f>SUBTOTAL(9,D930:D945)</f>
        <v>30000</v>
      </c>
      <c r="E929" s="93">
        <f>SUBTOTAL(9,E930:E945)</f>
        <v>0</v>
      </c>
      <c r="F929" s="93">
        <f>G929-D929</f>
        <v>-30000</v>
      </c>
      <c r="G929" s="93">
        <f>SUBTOTAL(9,G930:G945)</f>
        <v>0</v>
      </c>
      <c r="H929" s="94">
        <f>IF(C929&lt;&gt;0,E929/C929,"-")</f>
        <v>0</v>
      </c>
      <c r="I929" s="94">
        <f>IF(D929&lt;&gt;0,E929/D929,"-")</f>
        <v>0</v>
      </c>
      <c r="J929" s="93">
        <f>SUBTOTAL(9,J930:J945)</f>
        <v>30000</v>
      </c>
      <c r="K929" s="93">
        <f>SUBTOTAL(9,K930:K945)</f>
        <v>30000</v>
      </c>
      <c r="L929" s="93">
        <f>SUBTOTAL(9,L930:L945)</f>
        <v>30000</v>
      </c>
    </row>
    <row r="930" spans="1:12" ht="30" hidden="1" customHeight="1" x14ac:dyDescent="0.25">
      <c r="A930" s="70"/>
      <c r="B930" s="70"/>
      <c r="C930" s="71"/>
      <c r="D930" s="6"/>
      <c r="E930" s="6"/>
      <c r="F930" s="6"/>
      <c r="G930" s="78"/>
      <c r="H930" s="79"/>
      <c r="I930" s="79"/>
      <c r="J930" s="78"/>
      <c r="K930" s="78"/>
      <c r="L930" s="78"/>
    </row>
    <row r="931" spans="1:12" ht="18" customHeight="1" x14ac:dyDescent="0.25">
      <c r="A931" s="95" t="s">
        <v>374</v>
      </c>
      <c r="B931" s="95" t="s">
        <v>375</v>
      </c>
      <c r="C931" s="96">
        <f>SUBTOTAL(9,C932:C944)</f>
        <v>20000</v>
      </c>
      <c r="D931" s="96">
        <f>SUBTOTAL(9,D932:D944)</f>
        <v>30000</v>
      </c>
      <c r="E931" s="96">
        <f>SUBTOTAL(9,E932:E944)</f>
        <v>0</v>
      </c>
      <c r="F931" s="96">
        <f>G931-D931</f>
        <v>-30000</v>
      </c>
      <c r="G931" s="96">
        <f>SUBTOTAL(9,G932:G944)</f>
        <v>0</v>
      </c>
      <c r="H931" s="97">
        <f>IF(C931&lt;&gt;0,E931/C931,"-")</f>
        <v>0</v>
      </c>
      <c r="I931" s="97">
        <f>IF(D931&lt;&gt;0,E931/D931,"-")</f>
        <v>0</v>
      </c>
      <c r="J931" s="96">
        <f>SUBTOTAL(9,J932:J944)</f>
        <v>30000</v>
      </c>
      <c r="K931" s="96">
        <f>SUBTOTAL(9,K932:K944)</f>
        <v>30000</v>
      </c>
      <c r="L931" s="96">
        <f>SUBTOTAL(9,L932:L944)</f>
        <v>30000</v>
      </c>
    </row>
    <row r="932" spans="1:12" ht="30" hidden="1" customHeight="1" x14ac:dyDescent="0.25">
      <c r="A932" s="70"/>
      <c r="B932" s="70"/>
      <c r="C932" s="71"/>
      <c r="D932" s="98"/>
      <c r="E932" s="98"/>
      <c r="F932" s="98"/>
      <c r="G932" s="78"/>
      <c r="H932" s="79"/>
      <c r="I932" s="79"/>
      <c r="J932" s="78"/>
      <c r="K932" s="78"/>
      <c r="L932" s="78"/>
    </row>
    <row r="933" spans="1:12" ht="18" customHeight="1" x14ac:dyDescent="0.25">
      <c r="A933" s="99" t="s">
        <v>13</v>
      </c>
      <c r="B933" s="99" t="s">
        <v>20</v>
      </c>
      <c r="C933" s="100">
        <f>SUBTOTAL(9,C934:C943)</f>
        <v>20000</v>
      </c>
      <c r="D933" s="100">
        <f>SUBTOTAL(9,D934:D943)</f>
        <v>30000</v>
      </c>
      <c r="E933" s="100">
        <f>SUBTOTAL(9,E934:E943)</f>
        <v>0</v>
      </c>
      <c r="F933" s="100">
        <f>G933-D933</f>
        <v>-30000</v>
      </c>
      <c r="G933" s="100">
        <f>SUBTOTAL(9,G934:G943)</f>
        <v>0</v>
      </c>
      <c r="H933" s="101">
        <f>IF(C933&lt;&gt;0,E933/C933,"-")</f>
        <v>0</v>
      </c>
      <c r="I933" s="101">
        <f>IF(D933&lt;&gt;0,E933/D933,"-")</f>
        <v>0</v>
      </c>
      <c r="J933" s="100">
        <f>SUBTOTAL(9,J934:J943)</f>
        <v>30000</v>
      </c>
      <c r="K933" s="100">
        <f>SUBTOTAL(9,K934:K943)</f>
        <v>30000</v>
      </c>
      <c r="L933" s="100">
        <f>SUBTOTAL(9,L934:L943)</f>
        <v>30000</v>
      </c>
    </row>
    <row r="934" spans="1:12" ht="22.5" hidden="1" customHeight="1" x14ac:dyDescent="0.25">
      <c r="A934" s="70"/>
      <c r="B934" s="70"/>
      <c r="C934" s="71"/>
      <c r="D934" s="98"/>
      <c r="E934" s="98"/>
      <c r="F934" s="98"/>
      <c r="G934" s="98"/>
      <c r="H934" s="102"/>
      <c r="I934" s="102"/>
      <c r="J934" s="98"/>
      <c r="K934" s="98"/>
      <c r="L934" s="98"/>
    </row>
    <row r="935" spans="1:12" ht="18" customHeight="1" x14ac:dyDescent="0.25">
      <c r="A935" s="103" t="s">
        <v>276</v>
      </c>
      <c r="B935" s="103" t="s">
        <v>277</v>
      </c>
      <c r="C935" s="98">
        <f>SUBTOTAL(9,C936:C938)</f>
        <v>0</v>
      </c>
      <c r="D935" s="98">
        <f>SUBTOTAL(9,D936:D938)</f>
        <v>0</v>
      </c>
      <c r="E935" s="98">
        <f>SUBTOTAL(9,E936:E938)</f>
        <v>0</v>
      </c>
      <c r="F935" s="98">
        <f>G935-D935</f>
        <v>0</v>
      </c>
      <c r="G935" s="98">
        <f>SUBTOTAL(9,G936:G938)</f>
        <v>0</v>
      </c>
      <c r="H935" s="102" t="str">
        <f>IF(C935&lt;&gt;0,E935/C935,"-")</f>
        <v>-</v>
      </c>
      <c r="I935" s="102" t="str">
        <f>IF(D935&lt;&gt;0,E935/D935,"-")</f>
        <v>-</v>
      </c>
      <c r="J935" s="98">
        <f>SUBTOTAL(9,J936:J938)</f>
        <v>30000</v>
      </c>
      <c r="K935" s="98">
        <f>SUBTOTAL(9,K936:K938)</f>
        <v>30000</v>
      </c>
      <c r="L935" s="98">
        <f>SUBTOTAL(9,L936:L938)</f>
        <v>30000</v>
      </c>
    </row>
    <row r="936" spans="1:12" ht="30" hidden="1" customHeight="1" x14ac:dyDescent="0.25">
      <c r="A936" s="70"/>
      <c r="B936" s="70"/>
      <c r="C936" s="71"/>
      <c r="D936" s="104"/>
      <c r="E936" s="104"/>
      <c r="F936" s="104"/>
      <c r="G936" s="78"/>
      <c r="H936" s="79"/>
      <c r="I936" s="79"/>
      <c r="J936" s="78"/>
      <c r="K936" s="78"/>
      <c r="L936" s="78"/>
    </row>
    <row r="937" spans="1:12" ht="15" customHeight="1" x14ac:dyDescent="0.25">
      <c r="A937" s="105" t="s">
        <v>276</v>
      </c>
      <c r="B937" s="105" t="s">
        <v>277</v>
      </c>
      <c r="C937" s="106"/>
      <c r="D937" s="106">
        <v>0</v>
      </c>
      <c r="E937" s="106">
        <v>0</v>
      </c>
      <c r="F937" s="106">
        <f>G937-D937</f>
        <v>0</v>
      </c>
      <c r="G937" s="106"/>
      <c r="H937" s="107" t="str">
        <f>IF(C937&lt;&gt;0,0/C937,"-")</f>
        <v>-</v>
      </c>
      <c r="I937" s="107" t="str">
        <f>IF(D937&lt;&gt;0,E937/D937,"-")</f>
        <v>-</v>
      </c>
      <c r="J937" s="106">
        <v>30000</v>
      </c>
      <c r="K937" s="108">
        <v>30000</v>
      </c>
      <c r="L937" s="108">
        <v>30000</v>
      </c>
    </row>
    <row r="938" spans="1:12" hidden="1" x14ac:dyDescent="0.25">
      <c r="A938" s="70"/>
      <c r="B938" s="70"/>
      <c r="C938" s="71"/>
      <c r="D938" s="106"/>
      <c r="E938" s="106"/>
      <c r="F938" s="106"/>
      <c r="G938" s="106"/>
      <c r="H938" s="107"/>
      <c r="I938" s="107"/>
      <c r="J938" s="106"/>
      <c r="K938" s="106"/>
      <c r="L938" s="106"/>
    </row>
    <row r="939" spans="1:12" ht="18" customHeight="1" x14ac:dyDescent="0.25">
      <c r="A939" s="103" t="s">
        <v>278</v>
      </c>
      <c r="B939" s="103" t="s">
        <v>279</v>
      </c>
      <c r="C939" s="98">
        <f>SUBTOTAL(9,C940:C942)</f>
        <v>20000</v>
      </c>
      <c r="D939" s="98">
        <f>SUBTOTAL(9,D940:D942)</f>
        <v>30000</v>
      </c>
      <c r="E939" s="98">
        <f>SUBTOTAL(9,E940:E942)</f>
        <v>0</v>
      </c>
      <c r="F939" s="98">
        <f>G939-D939</f>
        <v>-30000</v>
      </c>
      <c r="G939" s="98">
        <f>SUBTOTAL(9,G940:G942)</f>
        <v>0</v>
      </c>
      <c r="H939" s="102">
        <f>IF(C939&lt;&gt;0,E939/C939,"-")</f>
        <v>0</v>
      </c>
      <c r="I939" s="102">
        <f>IF(D939&lt;&gt;0,E939/D939,"-")</f>
        <v>0</v>
      </c>
      <c r="J939" s="98">
        <f>SUBTOTAL(9,J940:J942)</f>
        <v>0</v>
      </c>
      <c r="K939" s="98">
        <f>SUBTOTAL(9,K940:K942)</f>
        <v>0</v>
      </c>
      <c r="L939" s="98">
        <f>SUBTOTAL(9,L940:L942)</f>
        <v>0</v>
      </c>
    </row>
    <row r="940" spans="1:12" ht="30" hidden="1" customHeight="1" x14ac:dyDescent="0.25">
      <c r="A940" s="70"/>
      <c r="B940" s="70"/>
      <c r="C940" s="71"/>
      <c r="D940" s="104"/>
      <c r="E940" s="104"/>
      <c r="F940" s="104"/>
      <c r="G940" s="78"/>
      <c r="H940" s="79"/>
      <c r="I940" s="79"/>
      <c r="J940" s="78"/>
      <c r="K940" s="78"/>
      <c r="L940" s="78"/>
    </row>
    <row r="941" spans="1:12" ht="15" customHeight="1" x14ac:dyDescent="0.25">
      <c r="A941" s="105" t="s">
        <v>280</v>
      </c>
      <c r="B941" s="105" t="s">
        <v>281</v>
      </c>
      <c r="C941" s="106">
        <v>20000</v>
      </c>
      <c r="D941" s="106">
        <v>30000</v>
      </c>
      <c r="E941" s="106">
        <v>0</v>
      </c>
      <c r="F941" s="106">
        <f>G941-D941</f>
        <v>-30000</v>
      </c>
      <c r="G941" s="106"/>
      <c r="H941" s="107">
        <f>IF(C941&lt;&gt;0,0/C941,"-")</f>
        <v>0</v>
      </c>
      <c r="I941" s="107">
        <f>IF(D941&lt;&gt;0,E941/D941,"-")</f>
        <v>0</v>
      </c>
      <c r="J941" s="106">
        <v>0</v>
      </c>
      <c r="K941" s="108">
        <v>0</v>
      </c>
      <c r="L941" s="108">
        <v>0</v>
      </c>
    </row>
    <row r="942" spans="1:12" hidden="1" x14ac:dyDescent="0.25">
      <c r="A942" s="70"/>
      <c r="B942" s="70"/>
      <c r="C942" s="71"/>
      <c r="D942" s="106"/>
      <c r="E942" s="106"/>
      <c r="F942" s="106"/>
      <c r="G942" s="106"/>
      <c r="H942" s="107"/>
      <c r="I942" s="107"/>
      <c r="J942" s="106"/>
      <c r="K942" s="106"/>
      <c r="L942" s="106"/>
    </row>
    <row r="943" spans="1:12" hidden="1" x14ac:dyDescent="0.25">
      <c r="A943" s="70"/>
      <c r="B943" s="70"/>
      <c r="C943" s="71"/>
      <c r="D943" s="71"/>
      <c r="E943" s="71"/>
      <c r="F943" s="71"/>
      <c r="G943" s="78"/>
      <c r="H943" s="79"/>
      <c r="I943" s="79"/>
      <c r="J943" s="78"/>
      <c r="K943" s="78"/>
      <c r="L943" s="78"/>
    </row>
    <row r="944" spans="1:12" ht="20.100000000000001" hidden="1" customHeight="1" x14ac:dyDescent="0.25">
      <c r="A944" s="70"/>
      <c r="B944" s="70"/>
      <c r="C944" s="71"/>
      <c r="D944" s="71"/>
      <c r="E944" s="71"/>
      <c r="F944" s="71"/>
      <c r="G944" s="78"/>
      <c r="H944" s="79"/>
      <c r="I944" s="79"/>
      <c r="J944" s="78"/>
      <c r="K944" s="78"/>
      <c r="L944" s="78"/>
    </row>
    <row r="945" spans="1:12" ht="20.100000000000001" hidden="1" customHeight="1" x14ac:dyDescent="0.25">
      <c r="A945" s="70"/>
      <c r="B945" s="70"/>
      <c r="C945" s="71"/>
      <c r="D945" s="71"/>
      <c r="E945" s="71"/>
      <c r="F945" s="71"/>
      <c r="G945" s="78"/>
      <c r="H945" s="79"/>
      <c r="I945" s="79"/>
      <c r="J945" s="78"/>
      <c r="K945" s="78"/>
      <c r="L945" s="78"/>
    </row>
    <row r="946" spans="1:12" ht="18" customHeight="1" x14ac:dyDescent="0.25">
      <c r="A946" s="92" t="s">
        <v>468</v>
      </c>
      <c r="B946" s="92" t="s">
        <v>469</v>
      </c>
      <c r="C946" s="93">
        <f>SUBTOTAL(9,C947:C962)</f>
        <v>0</v>
      </c>
      <c r="D946" s="93">
        <f>SUBTOTAL(9,D947:D962)</f>
        <v>10000</v>
      </c>
      <c r="E946" s="93">
        <f>SUBTOTAL(9,E947:E962)</f>
        <v>0</v>
      </c>
      <c r="F946" s="93">
        <f>G946-D946</f>
        <v>-10000</v>
      </c>
      <c r="G946" s="93">
        <f>SUBTOTAL(9,G947:G962)</f>
        <v>0</v>
      </c>
      <c r="H946" s="94" t="str">
        <f>IF(C946&lt;&gt;0,E946/C946,"-")</f>
        <v>-</v>
      </c>
      <c r="I946" s="94">
        <f>IF(D946&lt;&gt;0,E946/D946,"-")</f>
        <v>0</v>
      </c>
      <c r="J946" s="93">
        <f>SUBTOTAL(9,J947:J962)</f>
        <v>10000</v>
      </c>
      <c r="K946" s="93">
        <f>SUBTOTAL(9,K947:K962)</f>
        <v>10000</v>
      </c>
      <c r="L946" s="93">
        <f>SUBTOTAL(9,L947:L962)</f>
        <v>10000</v>
      </c>
    </row>
    <row r="947" spans="1:12" ht="30" hidden="1" customHeight="1" x14ac:dyDescent="0.25">
      <c r="A947" s="70"/>
      <c r="B947" s="70"/>
      <c r="C947" s="71"/>
      <c r="D947" s="6"/>
      <c r="E947" s="6"/>
      <c r="F947" s="6"/>
      <c r="G947" s="78"/>
      <c r="H947" s="79"/>
      <c r="I947" s="79"/>
      <c r="J947" s="78"/>
      <c r="K947" s="78"/>
      <c r="L947" s="78"/>
    </row>
    <row r="948" spans="1:12" ht="18" customHeight="1" x14ac:dyDescent="0.25">
      <c r="A948" s="95" t="s">
        <v>374</v>
      </c>
      <c r="B948" s="95" t="s">
        <v>375</v>
      </c>
      <c r="C948" s="96">
        <f>SUBTOTAL(9,C949:C961)</f>
        <v>0</v>
      </c>
      <c r="D948" s="96">
        <f>SUBTOTAL(9,D949:D961)</f>
        <v>10000</v>
      </c>
      <c r="E948" s="96">
        <f>SUBTOTAL(9,E949:E961)</f>
        <v>0</v>
      </c>
      <c r="F948" s="96">
        <f>G948-D948</f>
        <v>-10000</v>
      </c>
      <c r="G948" s="96">
        <f>SUBTOTAL(9,G949:G961)</f>
        <v>0</v>
      </c>
      <c r="H948" s="97" t="str">
        <f>IF(C948&lt;&gt;0,E948/C948,"-")</f>
        <v>-</v>
      </c>
      <c r="I948" s="97">
        <f>IF(D948&lt;&gt;0,E948/D948,"-")</f>
        <v>0</v>
      </c>
      <c r="J948" s="96">
        <f>SUBTOTAL(9,J949:J961)</f>
        <v>10000</v>
      </c>
      <c r="K948" s="96">
        <f>SUBTOTAL(9,K949:K961)</f>
        <v>10000</v>
      </c>
      <c r="L948" s="96">
        <f>SUBTOTAL(9,L949:L961)</f>
        <v>10000</v>
      </c>
    </row>
    <row r="949" spans="1:12" ht="30" hidden="1" customHeight="1" x14ac:dyDescent="0.25">
      <c r="A949" s="70"/>
      <c r="B949" s="70"/>
      <c r="C949" s="71"/>
      <c r="D949" s="98"/>
      <c r="E949" s="98"/>
      <c r="F949" s="98"/>
      <c r="G949" s="78"/>
      <c r="H949" s="79"/>
      <c r="I949" s="79"/>
      <c r="J949" s="78"/>
      <c r="K949" s="78"/>
      <c r="L949" s="78"/>
    </row>
    <row r="950" spans="1:12" ht="18" customHeight="1" x14ac:dyDescent="0.25">
      <c r="A950" s="99" t="s">
        <v>13</v>
      </c>
      <c r="B950" s="99" t="s">
        <v>20</v>
      </c>
      <c r="C950" s="100">
        <f>SUBTOTAL(9,C951:C960)</f>
        <v>0</v>
      </c>
      <c r="D950" s="100">
        <f>SUBTOTAL(9,D951:D960)</f>
        <v>10000</v>
      </c>
      <c r="E950" s="100">
        <f>SUBTOTAL(9,E951:E960)</f>
        <v>0</v>
      </c>
      <c r="F950" s="100">
        <f>G950-D950</f>
        <v>-10000</v>
      </c>
      <c r="G950" s="100">
        <f>SUBTOTAL(9,G951:G960)</f>
        <v>0</v>
      </c>
      <c r="H950" s="101" t="str">
        <f>IF(C950&lt;&gt;0,E950/C950,"-")</f>
        <v>-</v>
      </c>
      <c r="I950" s="101">
        <f>IF(D950&lt;&gt;0,E950/D950,"-")</f>
        <v>0</v>
      </c>
      <c r="J950" s="100">
        <f>SUBTOTAL(9,J951:J960)</f>
        <v>10000</v>
      </c>
      <c r="K950" s="100">
        <f>SUBTOTAL(9,K951:K960)</f>
        <v>10000</v>
      </c>
      <c r="L950" s="100">
        <f>SUBTOTAL(9,L951:L960)</f>
        <v>10000</v>
      </c>
    </row>
    <row r="951" spans="1:12" ht="22.5" hidden="1" customHeight="1" x14ac:dyDescent="0.25">
      <c r="A951" s="70"/>
      <c r="B951" s="70"/>
      <c r="C951" s="71"/>
      <c r="D951" s="98"/>
      <c r="E951" s="98"/>
      <c r="F951" s="98"/>
      <c r="G951" s="98"/>
      <c r="H951" s="102"/>
      <c r="I951" s="102"/>
      <c r="J951" s="98"/>
      <c r="K951" s="98"/>
      <c r="L951" s="98"/>
    </row>
    <row r="952" spans="1:12" ht="18" customHeight="1" x14ac:dyDescent="0.25">
      <c r="A952" s="103" t="s">
        <v>276</v>
      </c>
      <c r="B952" s="103" t="s">
        <v>277</v>
      </c>
      <c r="C952" s="98">
        <f>SUBTOTAL(9,C953:C955)</f>
        <v>0</v>
      </c>
      <c r="D952" s="98">
        <f>SUBTOTAL(9,D953:D955)</f>
        <v>0</v>
      </c>
      <c r="E952" s="98">
        <f>SUBTOTAL(9,E953:E955)</f>
        <v>0</v>
      </c>
      <c r="F952" s="98">
        <f>G952-D952</f>
        <v>0</v>
      </c>
      <c r="G952" s="98">
        <f>SUBTOTAL(9,G953:G955)</f>
        <v>0</v>
      </c>
      <c r="H952" s="102" t="str">
        <f>IF(C952&lt;&gt;0,E952/C952,"-")</f>
        <v>-</v>
      </c>
      <c r="I952" s="102" t="str">
        <f>IF(D952&lt;&gt;0,E952/D952,"-")</f>
        <v>-</v>
      </c>
      <c r="J952" s="98">
        <f>SUBTOTAL(9,J953:J955)</f>
        <v>10000</v>
      </c>
      <c r="K952" s="98">
        <f>SUBTOTAL(9,K953:K955)</f>
        <v>10000</v>
      </c>
      <c r="L952" s="98">
        <f>SUBTOTAL(9,L953:L955)</f>
        <v>10000</v>
      </c>
    </row>
    <row r="953" spans="1:12" ht="30" hidden="1" customHeight="1" x14ac:dyDescent="0.25">
      <c r="A953" s="70"/>
      <c r="B953" s="70"/>
      <c r="C953" s="71"/>
      <c r="D953" s="104"/>
      <c r="E953" s="104"/>
      <c r="F953" s="104"/>
      <c r="G953" s="78"/>
      <c r="H953" s="79"/>
      <c r="I953" s="79"/>
      <c r="J953" s="78"/>
      <c r="K953" s="78"/>
      <c r="L953" s="78"/>
    </row>
    <row r="954" spans="1:12" ht="15" customHeight="1" x14ac:dyDescent="0.25">
      <c r="A954" s="105" t="s">
        <v>276</v>
      </c>
      <c r="B954" s="105" t="s">
        <v>277</v>
      </c>
      <c r="C954" s="106"/>
      <c r="D954" s="106">
        <v>0</v>
      </c>
      <c r="E954" s="106">
        <v>0</v>
      </c>
      <c r="F954" s="106">
        <f>G954-D954</f>
        <v>0</v>
      </c>
      <c r="G954" s="106"/>
      <c r="H954" s="107" t="str">
        <f>IF(C954&lt;&gt;0,0/C954,"-")</f>
        <v>-</v>
      </c>
      <c r="I954" s="107" t="str">
        <f>IF(D954&lt;&gt;0,E954/D954,"-")</f>
        <v>-</v>
      </c>
      <c r="J954" s="106">
        <v>10000</v>
      </c>
      <c r="K954" s="108">
        <v>10000</v>
      </c>
      <c r="L954" s="108">
        <v>10000</v>
      </c>
    </row>
    <row r="955" spans="1:12" hidden="1" x14ac:dyDescent="0.25">
      <c r="A955" s="70"/>
      <c r="B955" s="70"/>
      <c r="C955" s="71"/>
      <c r="D955" s="106"/>
      <c r="E955" s="106"/>
      <c r="F955" s="106"/>
      <c r="G955" s="106"/>
      <c r="H955" s="107"/>
      <c r="I955" s="107"/>
      <c r="J955" s="106"/>
      <c r="K955" s="106"/>
      <c r="L955" s="106"/>
    </row>
    <row r="956" spans="1:12" ht="18" customHeight="1" x14ac:dyDescent="0.25">
      <c r="A956" s="103" t="s">
        <v>278</v>
      </c>
      <c r="B956" s="103" t="s">
        <v>279</v>
      </c>
      <c r="C956" s="98">
        <f>SUBTOTAL(9,C957:C959)</f>
        <v>0</v>
      </c>
      <c r="D956" s="98">
        <f>SUBTOTAL(9,D957:D959)</f>
        <v>10000</v>
      </c>
      <c r="E956" s="98">
        <f>SUBTOTAL(9,E957:E959)</f>
        <v>0</v>
      </c>
      <c r="F956" s="98">
        <f>G956-D956</f>
        <v>-10000</v>
      </c>
      <c r="G956" s="98">
        <f>SUBTOTAL(9,G957:G959)</f>
        <v>0</v>
      </c>
      <c r="H956" s="102" t="str">
        <f>IF(C956&lt;&gt;0,E956/C956,"-")</f>
        <v>-</v>
      </c>
      <c r="I956" s="102">
        <f>IF(D956&lt;&gt;0,E956/D956,"-")</f>
        <v>0</v>
      </c>
      <c r="J956" s="98">
        <f>SUBTOTAL(9,J957:J959)</f>
        <v>0</v>
      </c>
      <c r="K956" s="98">
        <f>SUBTOTAL(9,K957:K959)</f>
        <v>0</v>
      </c>
      <c r="L956" s="98">
        <f>SUBTOTAL(9,L957:L959)</f>
        <v>0</v>
      </c>
    </row>
    <row r="957" spans="1:12" ht="30" hidden="1" customHeight="1" x14ac:dyDescent="0.25">
      <c r="A957" s="70"/>
      <c r="B957" s="70"/>
      <c r="C957" s="71"/>
      <c r="D957" s="104"/>
      <c r="E957" s="104"/>
      <c r="F957" s="104"/>
      <c r="G957" s="78"/>
      <c r="H957" s="79"/>
      <c r="I957" s="79"/>
      <c r="J957" s="78"/>
      <c r="K957" s="78"/>
      <c r="L957" s="78"/>
    </row>
    <row r="958" spans="1:12" ht="15" customHeight="1" x14ac:dyDescent="0.25">
      <c r="A958" s="105" t="s">
        <v>280</v>
      </c>
      <c r="B958" s="105" t="s">
        <v>281</v>
      </c>
      <c r="C958" s="106">
        <v>0</v>
      </c>
      <c r="D958" s="106">
        <v>10000</v>
      </c>
      <c r="E958" s="106">
        <v>0</v>
      </c>
      <c r="F958" s="106">
        <f>G958-D958</f>
        <v>-10000</v>
      </c>
      <c r="G958" s="106"/>
      <c r="H958" s="107" t="str">
        <f>IF(C958&lt;&gt;0,0/C958,"-")</f>
        <v>-</v>
      </c>
      <c r="I958" s="107">
        <f>IF(D958&lt;&gt;0,E958/D958,"-")</f>
        <v>0</v>
      </c>
      <c r="J958" s="106">
        <v>0</v>
      </c>
      <c r="K958" s="108">
        <v>0</v>
      </c>
      <c r="L958" s="108">
        <v>0</v>
      </c>
    </row>
    <row r="959" spans="1:12" hidden="1" x14ac:dyDescent="0.25">
      <c r="A959" s="70"/>
      <c r="B959" s="70"/>
      <c r="C959" s="71"/>
      <c r="D959" s="106"/>
      <c r="E959" s="106"/>
      <c r="F959" s="106"/>
      <c r="G959" s="106"/>
      <c r="H959" s="107"/>
      <c r="I959" s="107"/>
      <c r="J959" s="106"/>
      <c r="K959" s="106"/>
      <c r="L959" s="106"/>
    </row>
    <row r="960" spans="1:12" hidden="1" x14ac:dyDescent="0.25">
      <c r="A960" s="70"/>
      <c r="B960" s="70"/>
      <c r="C960" s="71"/>
      <c r="D960" s="71"/>
      <c r="E960" s="71"/>
      <c r="F960" s="71"/>
      <c r="G960" s="78"/>
      <c r="H960" s="79"/>
      <c r="I960" s="79"/>
      <c r="J960" s="78"/>
      <c r="K960" s="78"/>
      <c r="L960" s="78"/>
    </row>
    <row r="961" spans="1:12" ht="20.100000000000001" hidden="1" customHeight="1" x14ac:dyDescent="0.25">
      <c r="A961" s="70"/>
      <c r="B961" s="70"/>
      <c r="C961" s="71"/>
      <c r="D961" s="71"/>
      <c r="E961" s="71"/>
      <c r="F961" s="71"/>
      <c r="G961" s="78"/>
      <c r="H961" s="79"/>
      <c r="I961" s="79"/>
      <c r="J961" s="78"/>
      <c r="K961" s="78"/>
      <c r="L961" s="78"/>
    </row>
    <row r="962" spans="1:12" ht="20.100000000000001" hidden="1" customHeight="1" x14ac:dyDescent="0.25">
      <c r="A962" s="70"/>
      <c r="B962" s="70"/>
      <c r="C962" s="71"/>
      <c r="D962" s="71"/>
      <c r="E962" s="71"/>
      <c r="F962" s="71"/>
      <c r="G962" s="78"/>
      <c r="H962" s="79"/>
      <c r="I962" s="79"/>
      <c r="J962" s="78"/>
      <c r="K962" s="78"/>
      <c r="L962" s="78"/>
    </row>
    <row r="963" spans="1:12" ht="20.100000000000001" hidden="1" customHeight="1" x14ac:dyDescent="0.25">
      <c r="A963" s="70"/>
      <c r="B963" s="70"/>
      <c r="C963" s="71"/>
      <c r="D963" s="71"/>
      <c r="E963" s="71"/>
      <c r="F963" s="71"/>
      <c r="G963" s="78"/>
      <c r="H963" s="79"/>
      <c r="I963" s="79"/>
      <c r="J963" s="78"/>
      <c r="K963" s="78"/>
      <c r="L963" s="78"/>
    </row>
    <row r="964" spans="1:12" ht="18" customHeight="1" x14ac:dyDescent="0.25">
      <c r="A964" s="88" t="s">
        <v>365</v>
      </c>
      <c r="B964" s="88" t="s">
        <v>366</v>
      </c>
      <c r="C964" s="89">
        <f>SUBTOTAL(9,C965:C983)</f>
        <v>0</v>
      </c>
      <c r="D964" s="89">
        <f>SUBTOTAL(9,D965:D983)</f>
        <v>8500</v>
      </c>
      <c r="E964" s="89">
        <f>SUBTOTAL(9,E965:E983)</f>
        <v>0</v>
      </c>
      <c r="F964" s="89">
        <f>G964-D964</f>
        <v>-8500</v>
      </c>
      <c r="G964" s="89">
        <f>SUBTOTAL(9,G965:G983)</f>
        <v>0</v>
      </c>
      <c r="H964" s="90" t="str">
        <f>IF(C964&lt;&gt;0,E964/C964,"-")</f>
        <v>-</v>
      </c>
      <c r="I964" s="90">
        <f>IF(D964&lt;&gt;0,E964/D964,"-")</f>
        <v>0</v>
      </c>
      <c r="J964" s="89">
        <f>SUBTOTAL(9,J965:J983)</f>
        <v>8500</v>
      </c>
      <c r="K964" s="89">
        <f>SUBTOTAL(9,K965:K983)</f>
        <v>8500</v>
      </c>
      <c r="L964" s="89">
        <f>SUBTOTAL(9,L965:L983)</f>
        <v>8500</v>
      </c>
    </row>
    <row r="965" spans="1:12" ht="30" hidden="1" customHeight="1" x14ac:dyDescent="0.25">
      <c r="A965" s="70"/>
      <c r="B965" s="70"/>
      <c r="C965" s="71"/>
      <c r="D965" s="91"/>
      <c r="E965" s="91"/>
      <c r="F965" s="91"/>
      <c r="G965" s="78"/>
      <c r="H965" s="79"/>
      <c r="I965" s="79"/>
      <c r="J965" s="78"/>
      <c r="K965" s="78"/>
      <c r="L965" s="78"/>
    </row>
    <row r="966" spans="1:12" ht="18" customHeight="1" x14ac:dyDescent="0.25">
      <c r="A966" s="92" t="s">
        <v>470</v>
      </c>
      <c r="B966" s="92" t="s">
        <v>471</v>
      </c>
      <c r="C966" s="93">
        <f>SUBTOTAL(9,C967:C982)</f>
        <v>0</v>
      </c>
      <c r="D966" s="93">
        <f>SUBTOTAL(9,D967:D982)</f>
        <v>8500</v>
      </c>
      <c r="E966" s="93">
        <f>SUBTOTAL(9,E967:E982)</f>
        <v>0</v>
      </c>
      <c r="F966" s="93">
        <f>G966-D966</f>
        <v>-8500</v>
      </c>
      <c r="G966" s="93">
        <f>SUBTOTAL(9,G967:G982)</f>
        <v>0</v>
      </c>
      <c r="H966" s="94" t="str">
        <f>IF(C966&lt;&gt;0,E966/C966,"-")</f>
        <v>-</v>
      </c>
      <c r="I966" s="94">
        <f>IF(D966&lt;&gt;0,E966/D966,"-")</f>
        <v>0</v>
      </c>
      <c r="J966" s="93">
        <f>SUBTOTAL(9,J967:J982)</f>
        <v>8500</v>
      </c>
      <c r="K966" s="93">
        <f>SUBTOTAL(9,K967:K982)</f>
        <v>8500</v>
      </c>
      <c r="L966" s="93">
        <f>SUBTOTAL(9,L967:L982)</f>
        <v>8500</v>
      </c>
    </row>
    <row r="967" spans="1:12" ht="30" hidden="1" customHeight="1" x14ac:dyDescent="0.25">
      <c r="A967" s="70"/>
      <c r="B967" s="70"/>
      <c r="C967" s="71"/>
      <c r="D967" s="6"/>
      <c r="E967" s="6"/>
      <c r="F967" s="6"/>
      <c r="G967" s="78"/>
      <c r="H967" s="79"/>
      <c r="I967" s="79"/>
      <c r="J967" s="78"/>
      <c r="K967" s="78"/>
      <c r="L967" s="78"/>
    </row>
    <row r="968" spans="1:12" ht="18" customHeight="1" x14ac:dyDescent="0.25">
      <c r="A968" s="95" t="s">
        <v>374</v>
      </c>
      <c r="B968" s="95" t="s">
        <v>375</v>
      </c>
      <c r="C968" s="96">
        <f>SUBTOTAL(9,C969:C981)</f>
        <v>0</v>
      </c>
      <c r="D968" s="96">
        <f>SUBTOTAL(9,D969:D981)</f>
        <v>8500</v>
      </c>
      <c r="E968" s="96">
        <f>SUBTOTAL(9,E969:E981)</f>
        <v>0</v>
      </c>
      <c r="F968" s="96">
        <f>G968-D968</f>
        <v>-8500</v>
      </c>
      <c r="G968" s="96">
        <f>SUBTOTAL(9,G969:G981)</f>
        <v>0</v>
      </c>
      <c r="H968" s="97" t="str">
        <f>IF(C968&lt;&gt;0,E968/C968,"-")</f>
        <v>-</v>
      </c>
      <c r="I968" s="97">
        <f>IF(D968&lt;&gt;0,E968/D968,"-")</f>
        <v>0</v>
      </c>
      <c r="J968" s="96">
        <f>SUBTOTAL(9,J969:J981)</f>
        <v>8500</v>
      </c>
      <c r="K968" s="96">
        <f>SUBTOTAL(9,K969:K981)</f>
        <v>8500</v>
      </c>
      <c r="L968" s="96">
        <f>SUBTOTAL(9,L969:L981)</f>
        <v>8500</v>
      </c>
    </row>
    <row r="969" spans="1:12" ht="30" hidden="1" customHeight="1" x14ac:dyDescent="0.25">
      <c r="A969" s="70"/>
      <c r="B969" s="70"/>
      <c r="C969" s="71"/>
      <c r="D969" s="98"/>
      <c r="E969" s="98"/>
      <c r="F969" s="98"/>
      <c r="G969" s="78"/>
      <c r="H969" s="79"/>
      <c r="I969" s="79"/>
      <c r="J969" s="78"/>
      <c r="K969" s="78"/>
      <c r="L969" s="78"/>
    </row>
    <row r="970" spans="1:12" ht="18" customHeight="1" x14ac:dyDescent="0.25">
      <c r="A970" s="99" t="s">
        <v>13</v>
      </c>
      <c r="B970" s="99" t="s">
        <v>20</v>
      </c>
      <c r="C970" s="100">
        <f>SUBTOTAL(9,C971:C980)</f>
        <v>0</v>
      </c>
      <c r="D970" s="100">
        <f>SUBTOTAL(9,D971:D980)</f>
        <v>8500</v>
      </c>
      <c r="E970" s="100">
        <f>SUBTOTAL(9,E971:E980)</f>
        <v>0</v>
      </c>
      <c r="F970" s="100">
        <f>G970-D970</f>
        <v>-8500</v>
      </c>
      <c r="G970" s="100">
        <f>SUBTOTAL(9,G971:G980)</f>
        <v>0</v>
      </c>
      <c r="H970" s="101" t="str">
        <f>IF(C970&lt;&gt;0,E970/C970,"-")</f>
        <v>-</v>
      </c>
      <c r="I970" s="101">
        <f>IF(D970&lt;&gt;0,E970/D970,"-")</f>
        <v>0</v>
      </c>
      <c r="J970" s="100">
        <f>SUBTOTAL(9,J971:J980)</f>
        <v>8500</v>
      </c>
      <c r="K970" s="100">
        <f>SUBTOTAL(9,K971:K980)</f>
        <v>8500</v>
      </c>
      <c r="L970" s="100">
        <f>SUBTOTAL(9,L971:L980)</f>
        <v>8500</v>
      </c>
    </row>
    <row r="971" spans="1:12" ht="22.5" hidden="1" customHeight="1" x14ac:dyDescent="0.25">
      <c r="A971" s="70"/>
      <c r="B971" s="70"/>
      <c r="C971" s="71"/>
      <c r="D971" s="98"/>
      <c r="E971" s="98"/>
      <c r="F971" s="98"/>
      <c r="G971" s="98"/>
      <c r="H971" s="102"/>
      <c r="I971" s="102"/>
      <c r="J971" s="98"/>
      <c r="K971" s="98"/>
      <c r="L971" s="98"/>
    </row>
    <row r="972" spans="1:12" ht="18" customHeight="1" x14ac:dyDescent="0.25">
      <c r="A972" s="103" t="s">
        <v>276</v>
      </c>
      <c r="B972" s="103" t="s">
        <v>277</v>
      </c>
      <c r="C972" s="98">
        <f>SUBTOTAL(9,C973:C975)</f>
        <v>0</v>
      </c>
      <c r="D972" s="98">
        <f>SUBTOTAL(9,D973:D975)</f>
        <v>0</v>
      </c>
      <c r="E972" s="98">
        <f>SUBTOTAL(9,E973:E975)</f>
        <v>0</v>
      </c>
      <c r="F972" s="98">
        <f>G972-D972</f>
        <v>0</v>
      </c>
      <c r="G972" s="98">
        <f>SUBTOTAL(9,G973:G975)</f>
        <v>0</v>
      </c>
      <c r="H972" s="102" t="str">
        <f>IF(C972&lt;&gt;0,E972/C972,"-")</f>
        <v>-</v>
      </c>
      <c r="I972" s="102" t="str">
        <f>IF(D972&lt;&gt;0,E972/D972,"-")</f>
        <v>-</v>
      </c>
      <c r="J972" s="98">
        <f>SUBTOTAL(9,J973:J975)</f>
        <v>8500</v>
      </c>
      <c r="K972" s="98">
        <f>SUBTOTAL(9,K973:K975)</f>
        <v>8500</v>
      </c>
      <c r="L972" s="98">
        <f>SUBTOTAL(9,L973:L975)</f>
        <v>8500</v>
      </c>
    </row>
    <row r="973" spans="1:12" ht="30" hidden="1" customHeight="1" x14ac:dyDescent="0.25">
      <c r="A973" s="70"/>
      <c r="B973" s="70"/>
      <c r="C973" s="71"/>
      <c r="D973" s="104"/>
      <c r="E973" s="104"/>
      <c r="F973" s="104"/>
      <c r="G973" s="78"/>
      <c r="H973" s="79"/>
      <c r="I973" s="79"/>
      <c r="J973" s="78"/>
      <c r="K973" s="78"/>
      <c r="L973" s="78"/>
    </row>
    <row r="974" spans="1:12" ht="15" customHeight="1" x14ac:dyDescent="0.25">
      <c r="A974" s="105" t="s">
        <v>276</v>
      </c>
      <c r="B974" s="105" t="s">
        <v>277</v>
      </c>
      <c r="C974" s="106"/>
      <c r="D974" s="106">
        <v>0</v>
      </c>
      <c r="E974" s="106">
        <v>0</v>
      </c>
      <c r="F974" s="106">
        <f>G974-D974</f>
        <v>0</v>
      </c>
      <c r="G974" s="106"/>
      <c r="H974" s="107" t="str">
        <f>IF(C974&lt;&gt;0,0/C974,"-")</f>
        <v>-</v>
      </c>
      <c r="I974" s="107" t="str">
        <f>IF(D974&lt;&gt;0,E974/D974,"-")</f>
        <v>-</v>
      </c>
      <c r="J974" s="106">
        <v>8500</v>
      </c>
      <c r="K974" s="108">
        <v>8500</v>
      </c>
      <c r="L974" s="108">
        <v>8500</v>
      </c>
    </row>
    <row r="975" spans="1:12" hidden="1" x14ac:dyDescent="0.25">
      <c r="A975" s="70"/>
      <c r="B975" s="70"/>
      <c r="C975" s="71"/>
      <c r="D975" s="106"/>
      <c r="E975" s="106"/>
      <c r="F975" s="106"/>
      <c r="G975" s="106"/>
      <c r="H975" s="107"/>
      <c r="I975" s="107"/>
      <c r="J975" s="106"/>
      <c r="K975" s="106"/>
      <c r="L975" s="106"/>
    </row>
    <row r="976" spans="1:12" ht="18" customHeight="1" x14ac:dyDescent="0.25">
      <c r="A976" s="103" t="s">
        <v>278</v>
      </c>
      <c r="B976" s="103" t="s">
        <v>279</v>
      </c>
      <c r="C976" s="98">
        <f>SUBTOTAL(9,C977:C979)</f>
        <v>0</v>
      </c>
      <c r="D976" s="98">
        <f>SUBTOTAL(9,D977:D979)</f>
        <v>8500</v>
      </c>
      <c r="E976" s="98">
        <f>SUBTOTAL(9,E977:E979)</f>
        <v>0</v>
      </c>
      <c r="F976" s="98">
        <f>G976-D976</f>
        <v>-8500</v>
      </c>
      <c r="G976" s="98">
        <f>SUBTOTAL(9,G977:G979)</f>
        <v>0</v>
      </c>
      <c r="H976" s="102" t="str">
        <f>IF(C976&lt;&gt;0,E976/C976,"-")</f>
        <v>-</v>
      </c>
      <c r="I976" s="102">
        <f>IF(D976&lt;&gt;0,E976/D976,"-")</f>
        <v>0</v>
      </c>
      <c r="J976" s="98">
        <f>SUBTOTAL(9,J977:J979)</f>
        <v>0</v>
      </c>
      <c r="K976" s="98">
        <f>SUBTOTAL(9,K977:K979)</f>
        <v>0</v>
      </c>
      <c r="L976" s="98">
        <f>SUBTOTAL(9,L977:L979)</f>
        <v>0</v>
      </c>
    </row>
    <row r="977" spans="1:12" ht="30" hidden="1" customHeight="1" x14ac:dyDescent="0.25">
      <c r="A977" s="70"/>
      <c r="B977" s="70"/>
      <c r="C977" s="71"/>
      <c r="D977" s="104"/>
      <c r="E977" s="104"/>
      <c r="F977" s="104"/>
      <c r="G977" s="78"/>
      <c r="H977" s="79"/>
      <c r="I977" s="79"/>
      <c r="J977" s="78"/>
      <c r="K977" s="78"/>
      <c r="L977" s="78"/>
    </row>
    <row r="978" spans="1:12" ht="15" customHeight="1" x14ac:dyDescent="0.25">
      <c r="A978" s="105" t="s">
        <v>280</v>
      </c>
      <c r="B978" s="105" t="s">
        <v>281</v>
      </c>
      <c r="C978" s="106">
        <v>0</v>
      </c>
      <c r="D978" s="106">
        <v>8500</v>
      </c>
      <c r="E978" s="106">
        <v>0</v>
      </c>
      <c r="F978" s="106">
        <f>G978-D978</f>
        <v>-8500</v>
      </c>
      <c r="G978" s="106"/>
      <c r="H978" s="107" t="str">
        <f>IF(C978&lt;&gt;0,0/C978,"-")</f>
        <v>-</v>
      </c>
      <c r="I978" s="107">
        <f>IF(D978&lt;&gt;0,E978/D978,"-")</f>
        <v>0</v>
      </c>
      <c r="J978" s="106">
        <v>0</v>
      </c>
      <c r="K978" s="108">
        <v>0</v>
      </c>
      <c r="L978" s="108">
        <v>0</v>
      </c>
    </row>
    <row r="979" spans="1:12" hidden="1" x14ac:dyDescent="0.25">
      <c r="A979" s="70"/>
      <c r="B979" s="70"/>
      <c r="C979" s="71"/>
      <c r="D979" s="106"/>
      <c r="E979" s="106"/>
      <c r="F979" s="106"/>
      <c r="G979" s="106"/>
      <c r="H979" s="107"/>
      <c r="I979" s="107"/>
      <c r="J979" s="106"/>
      <c r="K979" s="106"/>
      <c r="L979" s="106"/>
    </row>
    <row r="980" spans="1:12" hidden="1" x14ac:dyDescent="0.25">
      <c r="A980" s="70"/>
      <c r="B980" s="70"/>
      <c r="C980" s="71"/>
      <c r="D980" s="71"/>
      <c r="E980" s="71"/>
      <c r="F980" s="71"/>
      <c r="G980" s="78"/>
      <c r="H980" s="79"/>
      <c r="I980" s="79"/>
      <c r="J980" s="78"/>
      <c r="K980" s="78"/>
      <c r="L980" s="78"/>
    </row>
    <row r="981" spans="1:12" ht="20.100000000000001" hidden="1" customHeight="1" x14ac:dyDescent="0.25">
      <c r="A981" s="70"/>
      <c r="B981" s="70"/>
      <c r="C981" s="71"/>
      <c r="D981" s="71"/>
      <c r="E981" s="71"/>
      <c r="F981" s="71"/>
      <c r="G981" s="78"/>
      <c r="H981" s="79"/>
      <c r="I981" s="79"/>
      <c r="J981" s="78"/>
      <c r="K981" s="78"/>
      <c r="L981" s="78"/>
    </row>
    <row r="982" spans="1:12" ht="20.100000000000001" hidden="1" customHeight="1" x14ac:dyDescent="0.25">
      <c r="A982" s="70"/>
      <c r="B982" s="70"/>
      <c r="C982" s="71"/>
      <c r="D982" s="71"/>
      <c r="E982" s="71"/>
      <c r="F982" s="71"/>
      <c r="G982" s="78"/>
      <c r="H982" s="79"/>
      <c r="I982" s="79"/>
      <c r="J982" s="78"/>
      <c r="K982" s="78"/>
      <c r="L982" s="78"/>
    </row>
    <row r="983" spans="1:12" ht="20.100000000000001" hidden="1" customHeight="1" x14ac:dyDescent="0.25">
      <c r="A983" s="70"/>
      <c r="B983" s="70"/>
      <c r="C983" s="71"/>
      <c r="D983" s="71"/>
      <c r="E983" s="71"/>
      <c r="F983" s="71"/>
      <c r="G983" s="78"/>
      <c r="H983" s="79"/>
      <c r="I983" s="79"/>
      <c r="J983" s="78"/>
      <c r="K983" s="78"/>
      <c r="L983" s="78"/>
    </row>
    <row r="984" spans="1:12" ht="18" customHeight="1" x14ac:dyDescent="0.25">
      <c r="A984" s="88" t="s">
        <v>371</v>
      </c>
      <c r="B984" s="88" t="s">
        <v>372</v>
      </c>
      <c r="C984" s="89">
        <f>SUBTOTAL(9,C985:C1020)</f>
        <v>4221.5</v>
      </c>
      <c r="D984" s="89">
        <f>SUBTOTAL(9,D985:D1020)</f>
        <v>38500</v>
      </c>
      <c r="E984" s="89">
        <f>SUBTOTAL(9,E985:E1020)</f>
        <v>0</v>
      </c>
      <c r="F984" s="89">
        <f>G984-D984</f>
        <v>-38500</v>
      </c>
      <c r="G984" s="89">
        <f>SUBTOTAL(9,G985:G1020)</f>
        <v>0</v>
      </c>
      <c r="H984" s="90">
        <f>IF(C984&lt;&gt;0,E984/C984,"-")</f>
        <v>0</v>
      </c>
      <c r="I984" s="90">
        <f>IF(D984&lt;&gt;0,E984/D984,"-")</f>
        <v>0</v>
      </c>
      <c r="J984" s="89">
        <f>SUBTOTAL(9,J985:J1020)</f>
        <v>31500</v>
      </c>
      <c r="K984" s="89">
        <f>SUBTOTAL(9,K985:K1020)</f>
        <v>31500</v>
      </c>
      <c r="L984" s="89">
        <f>SUBTOTAL(9,L985:L1020)</f>
        <v>31500</v>
      </c>
    </row>
    <row r="985" spans="1:12" ht="30" hidden="1" customHeight="1" x14ac:dyDescent="0.25">
      <c r="A985" s="70"/>
      <c r="B985" s="70"/>
      <c r="C985" s="71"/>
      <c r="D985" s="91"/>
      <c r="E985" s="91"/>
      <c r="F985" s="91"/>
      <c r="G985" s="78"/>
      <c r="H985" s="79"/>
      <c r="I985" s="79"/>
      <c r="J985" s="78"/>
      <c r="K985" s="78"/>
      <c r="L985" s="78"/>
    </row>
    <row r="986" spans="1:12" ht="18" customHeight="1" x14ac:dyDescent="0.25">
      <c r="A986" s="92" t="s">
        <v>472</v>
      </c>
      <c r="B986" s="92" t="s">
        <v>473</v>
      </c>
      <c r="C986" s="93">
        <f>SUBTOTAL(9,C987:C1002)</f>
        <v>1221.5</v>
      </c>
      <c r="D986" s="93">
        <f>SUBTOTAL(9,D987:D1002)</f>
        <v>28500</v>
      </c>
      <c r="E986" s="93">
        <f>SUBTOTAL(9,E987:E1002)</f>
        <v>0</v>
      </c>
      <c r="F986" s="93">
        <f>G986-D986</f>
        <v>-28500</v>
      </c>
      <c r="G986" s="93">
        <f>SUBTOTAL(9,G987:G1002)</f>
        <v>0</v>
      </c>
      <c r="H986" s="94">
        <f>IF(C986&lt;&gt;0,E986/C986,"-")</f>
        <v>0</v>
      </c>
      <c r="I986" s="94">
        <f>IF(D986&lt;&gt;0,E986/D986,"-")</f>
        <v>0</v>
      </c>
      <c r="J986" s="93">
        <f>SUBTOTAL(9,J987:J1002)</f>
        <v>28500</v>
      </c>
      <c r="K986" s="93">
        <f>SUBTOTAL(9,K987:K1002)</f>
        <v>28500</v>
      </c>
      <c r="L986" s="93">
        <f>SUBTOTAL(9,L987:L1002)</f>
        <v>28500</v>
      </c>
    </row>
    <row r="987" spans="1:12" ht="30" hidden="1" customHeight="1" x14ac:dyDescent="0.25">
      <c r="A987" s="70"/>
      <c r="B987" s="70"/>
      <c r="C987" s="71"/>
      <c r="D987" s="6"/>
      <c r="E987" s="6"/>
      <c r="F987" s="6"/>
      <c r="G987" s="78"/>
      <c r="H987" s="79"/>
      <c r="I987" s="79"/>
      <c r="J987" s="78"/>
      <c r="K987" s="78"/>
      <c r="L987" s="78"/>
    </row>
    <row r="988" spans="1:12" ht="18" customHeight="1" x14ac:dyDescent="0.25">
      <c r="A988" s="95" t="s">
        <v>374</v>
      </c>
      <c r="B988" s="95" t="s">
        <v>375</v>
      </c>
      <c r="C988" s="96">
        <f>SUBTOTAL(9,C989:C1001)</f>
        <v>1221.5</v>
      </c>
      <c r="D988" s="96">
        <f>SUBTOTAL(9,D989:D1001)</f>
        <v>28500</v>
      </c>
      <c r="E988" s="96">
        <f>SUBTOTAL(9,E989:E1001)</f>
        <v>0</v>
      </c>
      <c r="F988" s="96">
        <f>G988-D988</f>
        <v>-28500</v>
      </c>
      <c r="G988" s="96">
        <f>SUBTOTAL(9,G989:G1001)</f>
        <v>0</v>
      </c>
      <c r="H988" s="97">
        <f>IF(C988&lt;&gt;0,E988/C988,"-")</f>
        <v>0</v>
      </c>
      <c r="I988" s="97">
        <f>IF(D988&lt;&gt;0,E988/D988,"-")</f>
        <v>0</v>
      </c>
      <c r="J988" s="96">
        <f>SUBTOTAL(9,J989:J1001)</f>
        <v>28500</v>
      </c>
      <c r="K988" s="96">
        <f>SUBTOTAL(9,K989:K1001)</f>
        <v>28500</v>
      </c>
      <c r="L988" s="96">
        <f>SUBTOTAL(9,L989:L1001)</f>
        <v>28500</v>
      </c>
    </row>
    <row r="989" spans="1:12" ht="30" hidden="1" customHeight="1" x14ac:dyDescent="0.25">
      <c r="A989" s="70"/>
      <c r="B989" s="70"/>
      <c r="C989" s="71"/>
      <c r="D989" s="98"/>
      <c r="E989" s="98"/>
      <c r="F989" s="98"/>
      <c r="G989" s="78"/>
      <c r="H989" s="79"/>
      <c r="I989" s="79"/>
      <c r="J989" s="78"/>
      <c r="K989" s="78"/>
      <c r="L989" s="78"/>
    </row>
    <row r="990" spans="1:12" ht="18" customHeight="1" x14ac:dyDescent="0.25">
      <c r="A990" s="99" t="s">
        <v>13</v>
      </c>
      <c r="B990" s="99" t="s">
        <v>20</v>
      </c>
      <c r="C990" s="100">
        <f>SUBTOTAL(9,C991:C1000)</f>
        <v>1221.5</v>
      </c>
      <c r="D990" s="100">
        <f>SUBTOTAL(9,D991:D1000)</f>
        <v>28500</v>
      </c>
      <c r="E990" s="100">
        <f>SUBTOTAL(9,E991:E1000)</f>
        <v>0</v>
      </c>
      <c r="F990" s="100">
        <f>G990-D990</f>
        <v>-28500</v>
      </c>
      <c r="G990" s="100">
        <f>SUBTOTAL(9,G991:G1000)</f>
        <v>0</v>
      </c>
      <c r="H990" s="101">
        <f>IF(C990&lt;&gt;0,E990/C990,"-")</f>
        <v>0</v>
      </c>
      <c r="I990" s="101">
        <f>IF(D990&lt;&gt;0,E990/D990,"-")</f>
        <v>0</v>
      </c>
      <c r="J990" s="100">
        <f>SUBTOTAL(9,J991:J1000)</f>
        <v>28500</v>
      </c>
      <c r="K990" s="100">
        <f>SUBTOTAL(9,K991:K1000)</f>
        <v>28500</v>
      </c>
      <c r="L990" s="100">
        <f>SUBTOTAL(9,L991:L1000)</f>
        <v>28500</v>
      </c>
    </row>
    <row r="991" spans="1:12" ht="22.5" hidden="1" customHeight="1" x14ac:dyDescent="0.25">
      <c r="A991" s="70"/>
      <c r="B991" s="70"/>
      <c r="C991" s="71"/>
      <c r="D991" s="98"/>
      <c r="E991" s="98"/>
      <c r="F991" s="98"/>
      <c r="G991" s="98"/>
      <c r="H991" s="102"/>
      <c r="I991" s="102"/>
      <c r="J991" s="98"/>
      <c r="K991" s="98"/>
      <c r="L991" s="98"/>
    </row>
    <row r="992" spans="1:12" ht="18" customHeight="1" x14ac:dyDescent="0.25">
      <c r="A992" s="103" t="s">
        <v>276</v>
      </c>
      <c r="B992" s="103" t="s">
        <v>277</v>
      </c>
      <c r="C992" s="98">
        <f>SUBTOTAL(9,C993:C995)</f>
        <v>0</v>
      </c>
      <c r="D992" s="98">
        <f>SUBTOTAL(9,D993:D995)</f>
        <v>0</v>
      </c>
      <c r="E992" s="98">
        <f>SUBTOTAL(9,E993:E995)</f>
        <v>0</v>
      </c>
      <c r="F992" s="98">
        <f>G992-D992</f>
        <v>0</v>
      </c>
      <c r="G992" s="98">
        <f>SUBTOTAL(9,G993:G995)</f>
        <v>0</v>
      </c>
      <c r="H992" s="102" t="str">
        <f>IF(C992&lt;&gt;0,E992/C992,"-")</f>
        <v>-</v>
      </c>
      <c r="I992" s="102" t="str">
        <f>IF(D992&lt;&gt;0,E992/D992,"-")</f>
        <v>-</v>
      </c>
      <c r="J992" s="98">
        <f>SUBTOTAL(9,J993:J995)</f>
        <v>28500</v>
      </c>
      <c r="K992" s="98">
        <f>SUBTOTAL(9,K993:K995)</f>
        <v>28500</v>
      </c>
      <c r="L992" s="98">
        <f>SUBTOTAL(9,L993:L995)</f>
        <v>28500</v>
      </c>
    </row>
    <row r="993" spans="1:12" ht="30" hidden="1" customHeight="1" x14ac:dyDescent="0.25">
      <c r="A993" s="70"/>
      <c r="B993" s="70"/>
      <c r="C993" s="71"/>
      <c r="D993" s="104"/>
      <c r="E993" s="104"/>
      <c r="F993" s="104"/>
      <c r="G993" s="78"/>
      <c r="H993" s="79"/>
      <c r="I993" s="79"/>
      <c r="J993" s="78"/>
      <c r="K993" s="78"/>
      <c r="L993" s="78"/>
    </row>
    <row r="994" spans="1:12" ht="15" customHeight="1" x14ac:dyDescent="0.25">
      <c r="A994" s="105" t="s">
        <v>276</v>
      </c>
      <c r="B994" s="105" t="s">
        <v>277</v>
      </c>
      <c r="C994" s="106"/>
      <c r="D994" s="106">
        <v>0</v>
      </c>
      <c r="E994" s="106">
        <v>0</v>
      </c>
      <c r="F994" s="106">
        <f>G994-D994</f>
        <v>0</v>
      </c>
      <c r="G994" s="106"/>
      <c r="H994" s="107" t="str">
        <f>IF(C994&lt;&gt;0,0/C994,"-")</f>
        <v>-</v>
      </c>
      <c r="I994" s="107" t="str">
        <f>IF(D994&lt;&gt;0,E994/D994,"-")</f>
        <v>-</v>
      </c>
      <c r="J994" s="106">
        <v>28500</v>
      </c>
      <c r="K994" s="108">
        <v>28500</v>
      </c>
      <c r="L994" s="108">
        <v>28500</v>
      </c>
    </row>
    <row r="995" spans="1:12" hidden="1" x14ac:dyDescent="0.25">
      <c r="A995" s="70"/>
      <c r="B995" s="70"/>
      <c r="C995" s="71"/>
      <c r="D995" s="106"/>
      <c r="E995" s="106"/>
      <c r="F995" s="106"/>
      <c r="G995" s="106"/>
      <c r="H995" s="107"/>
      <c r="I995" s="107"/>
      <c r="J995" s="106"/>
      <c r="K995" s="106"/>
      <c r="L995" s="106"/>
    </row>
    <row r="996" spans="1:12" ht="18" customHeight="1" x14ac:dyDescent="0.25">
      <c r="A996" s="103" t="s">
        <v>278</v>
      </c>
      <c r="B996" s="103" t="s">
        <v>279</v>
      </c>
      <c r="C996" s="98">
        <f>SUBTOTAL(9,C997:C999)</f>
        <v>1221.5</v>
      </c>
      <c r="D996" s="98">
        <f>SUBTOTAL(9,D997:D999)</f>
        <v>28500</v>
      </c>
      <c r="E996" s="98">
        <f>SUBTOTAL(9,E997:E999)</f>
        <v>0</v>
      </c>
      <c r="F996" s="98">
        <f>G996-D996</f>
        <v>-28500</v>
      </c>
      <c r="G996" s="98">
        <f>SUBTOTAL(9,G997:G999)</f>
        <v>0</v>
      </c>
      <c r="H996" s="102">
        <f>IF(C996&lt;&gt;0,E996/C996,"-")</f>
        <v>0</v>
      </c>
      <c r="I996" s="102">
        <f>IF(D996&lt;&gt;0,E996/D996,"-")</f>
        <v>0</v>
      </c>
      <c r="J996" s="98">
        <f>SUBTOTAL(9,J997:J999)</f>
        <v>0</v>
      </c>
      <c r="K996" s="98">
        <f>SUBTOTAL(9,K997:K999)</f>
        <v>0</v>
      </c>
      <c r="L996" s="98">
        <f>SUBTOTAL(9,L997:L999)</f>
        <v>0</v>
      </c>
    </row>
    <row r="997" spans="1:12" ht="30" hidden="1" customHeight="1" x14ac:dyDescent="0.25">
      <c r="A997" s="70"/>
      <c r="B997" s="70"/>
      <c r="C997" s="71"/>
      <c r="D997" s="104"/>
      <c r="E997" s="104"/>
      <c r="F997" s="104"/>
      <c r="G997" s="78"/>
      <c r="H997" s="79"/>
      <c r="I997" s="79"/>
      <c r="J997" s="78"/>
      <c r="K997" s="78"/>
      <c r="L997" s="78"/>
    </row>
    <row r="998" spans="1:12" ht="15" customHeight="1" x14ac:dyDescent="0.25">
      <c r="A998" s="105" t="s">
        <v>280</v>
      </c>
      <c r="B998" s="105" t="s">
        <v>281</v>
      </c>
      <c r="C998" s="106">
        <v>1221.5</v>
      </c>
      <c r="D998" s="106">
        <v>28500</v>
      </c>
      <c r="E998" s="106">
        <v>0</v>
      </c>
      <c r="F998" s="106">
        <f>G998-D998</f>
        <v>-28500</v>
      </c>
      <c r="G998" s="106"/>
      <c r="H998" s="107">
        <f>IF(C998&lt;&gt;0,0/C998,"-")</f>
        <v>0</v>
      </c>
      <c r="I998" s="107">
        <f>IF(D998&lt;&gt;0,E998/D998,"-")</f>
        <v>0</v>
      </c>
      <c r="J998" s="106">
        <v>0</v>
      </c>
      <c r="K998" s="108">
        <v>0</v>
      </c>
      <c r="L998" s="108">
        <v>0</v>
      </c>
    </row>
    <row r="999" spans="1:12" hidden="1" x14ac:dyDescent="0.25">
      <c r="A999" s="70"/>
      <c r="B999" s="70"/>
      <c r="C999" s="71"/>
      <c r="D999" s="106"/>
      <c r="E999" s="106"/>
      <c r="F999" s="106"/>
      <c r="G999" s="106"/>
      <c r="H999" s="107"/>
      <c r="I999" s="107"/>
      <c r="J999" s="106"/>
      <c r="K999" s="106"/>
      <c r="L999" s="106"/>
    </row>
    <row r="1000" spans="1:12" hidden="1" x14ac:dyDescent="0.25">
      <c r="A1000" s="70"/>
      <c r="B1000" s="70"/>
      <c r="C1000" s="71"/>
      <c r="D1000" s="71"/>
      <c r="E1000" s="71"/>
      <c r="F1000" s="71"/>
      <c r="G1000" s="78"/>
      <c r="H1000" s="79"/>
      <c r="I1000" s="79"/>
      <c r="J1000" s="78"/>
      <c r="K1000" s="78"/>
      <c r="L1000" s="78"/>
    </row>
    <row r="1001" spans="1:12" ht="20.100000000000001" hidden="1" customHeight="1" x14ac:dyDescent="0.25">
      <c r="A1001" s="70"/>
      <c r="B1001" s="70"/>
      <c r="C1001" s="71"/>
      <c r="D1001" s="71"/>
      <c r="E1001" s="71"/>
      <c r="F1001" s="71"/>
      <c r="G1001" s="78"/>
      <c r="H1001" s="79"/>
      <c r="I1001" s="79"/>
      <c r="J1001" s="78"/>
      <c r="K1001" s="78"/>
      <c r="L1001" s="78"/>
    </row>
    <row r="1002" spans="1:12" ht="20.100000000000001" hidden="1" customHeight="1" x14ac:dyDescent="0.25">
      <c r="A1002" s="70"/>
      <c r="B1002" s="70"/>
      <c r="C1002" s="71"/>
      <c r="D1002" s="71"/>
      <c r="E1002" s="71"/>
      <c r="F1002" s="71"/>
      <c r="G1002" s="78"/>
      <c r="H1002" s="79"/>
      <c r="I1002" s="79"/>
      <c r="J1002" s="78"/>
      <c r="K1002" s="78"/>
      <c r="L1002" s="78"/>
    </row>
    <row r="1003" spans="1:12" ht="18" customHeight="1" x14ac:dyDescent="0.25">
      <c r="A1003" s="92" t="s">
        <v>474</v>
      </c>
      <c r="B1003" s="92" t="s">
        <v>475</v>
      </c>
      <c r="C1003" s="93">
        <f>SUBTOTAL(9,C1004:C1019)</f>
        <v>3000</v>
      </c>
      <c r="D1003" s="93">
        <f>SUBTOTAL(9,D1004:D1019)</f>
        <v>10000</v>
      </c>
      <c r="E1003" s="93">
        <f>SUBTOTAL(9,E1004:E1019)</f>
        <v>0</v>
      </c>
      <c r="F1003" s="93">
        <f>G1003-D1003</f>
        <v>-10000</v>
      </c>
      <c r="G1003" s="93">
        <f>SUBTOTAL(9,G1004:G1019)</f>
        <v>0</v>
      </c>
      <c r="H1003" s="94">
        <f>IF(C1003&lt;&gt;0,E1003/C1003,"-")</f>
        <v>0</v>
      </c>
      <c r="I1003" s="94">
        <f>IF(D1003&lt;&gt;0,E1003/D1003,"-")</f>
        <v>0</v>
      </c>
      <c r="J1003" s="93">
        <f>SUBTOTAL(9,J1004:J1019)</f>
        <v>3000</v>
      </c>
      <c r="K1003" s="93">
        <f>SUBTOTAL(9,K1004:K1019)</f>
        <v>3000</v>
      </c>
      <c r="L1003" s="93">
        <f>SUBTOTAL(9,L1004:L1019)</f>
        <v>3000</v>
      </c>
    </row>
    <row r="1004" spans="1:12" ht="30" hidden="1" customHeight="1" x14ac:dyDescent="0.25">
      <c r="A1004" s="70"/>
      <c r="B1004" s="70"/>
      <c r="C1004" s="71"/>
      <c r="D1004" s="6"/>
      <c r="E1004" s="6"/>
      <c r="F1004" s="6"/>
      <c r="G1004" s="78"/>
      <c r="H1004" s="79"/>
      <c r="I1004" s="79"/>
      <c r="J1004" s="78"/>
      <c r="K1004" s="78"/>
      <c r="L1004" s="78"/>
    </row>
    <row r="1005" spans="1:12" ht="18" customHeight="1" x14ac:dyDescent="0.25">
      <c r="A1005" s="95" t="s">
        <v>374</v>
      </c>
      <c r="B1005" s="95" t="s">
        <v>375</v>
      </c>
      <c r="C1005" s="96">
        <f>SUBTOTAL(9,C1006:C1018)</f>
        <v>3000</v>
      </c>
      <c r="D1005" s="96">
        <f>SUBTOTAL(9,D1006:D1018)</f>
        <v>10000</v>
      </c>
      <c r="E1005" s="96">
        <f>SUBTOTAL(9,E1006:E1018)</f>
        <v>0</v>
      </c>
      <c r="F1005" s="96">
        <f>G1005-D1005</f>
        <v>-10000</v>
      </c>
      <c r="G1005" s="96">
        <f>SUBTOTAL(9,G1006:G1018)</f>
        <v>0</v>
      </c>
      <c r="H1005" s="97">
        <f>IF(C1005&lt;&gt;0,E1005/C1005,"-")</f>
        <v>0</v>
      </c>
      <c r="I1005" s="97">
        <f>IF(D1005&lt;&gt;0,E1005/D1005,"-")</f>
        <v>0</v>
      </c>
      <c r="J1005" s="96">
        <f>SUBTOTAL(9,J1006:J1018)</f>
        <v>3000</v>
      </c>
      <c r="K1005" s="96">
        <f>SUBTOTAL(9,K1006:K1018)</f>
        <v>3000</v>
      </c>
      <c r="L1005" s="96">
        <f>SUBTOTAL(9,L1006:L1018)</f>
        <v>3000</v>
      </c>
    </row>
    <row r="1006" spans="1:12" ht="30" hidden="1" customHeight="1" x14ac:dyDescent="0.25">
      <c r="A1006" s="70"/>
      <c r="B1006" s="70"/>
      <c r="C1006" s="71"/>
      <c r="D1006" s="98"/>
      <c r="E1006" s="98"/>
      <c r="F1006" s="98"/>
      <c r="G1006" s="78"/>
      <c r="H1006" s="79"/>
      <c r="I1006" s="79"/>
      <c r="J1006" s="78"/>
      <c r="K1006" s="78"/>
      <c r="L1006" s="78"/>
    </row>
    <row r="1007" spans="1:12" ht="18" customHeight="1" x14ac:dyDescent="0.25">
      <c r="A1007" s="99" t="s">
        <v>13</v>
      </c>
      <c r="B1007" s="99" t="s">
        <v>20</v>
      </c>
      <c r="C1007" s="100">
        <f>SUBTOTAL(9,C1008:C1017)</f>
        <v>3000</v>
      </c>
      <c r="D1007" s="100">
        <f>SUBTOTAL(9,D1008:D1017)</f>
        <v>10000</v>
      </c>
      <c r="E1007" s="100">
        <f>SUBTOTAL(9,E1008:E1017)</f>
        <v>0</v>
      </c>
      <c r="F1007" s="100">
        <f>G1007-D1007</f>
        <v>-10000</v>
      </c>
      <c r="G1007" s="100">
        <f>SUBTOTAL(9,G1008:G1017)</f>
        <v>0</v>
      </c>
      <c r="H1007" s="101">
        <f>IF(C1007&lt;&gt;0,E1007/C1007,"-")</f>
        <v>0</v>
      </c>
      <c r="I1007" s="101">
        <f>IF(D1007&lt;&gt;0,E1007/D1007,"-")</f>
        <v>0</v>
      </c>
      <c r="J1007" s="100">
        <f>SUBTOTAL(9,J1008:J1017)</f>
        <v>3000</v>
      </c>
      <c r="K1007" s="100">
        <f>SUBTOTAL(9,K1008:K1017)</f>
        <v>3000</v>
      </c>
      <c r="L1007" s="100">
        <f>SUBTOTAL(9,L1008:L1017)</f>
        <v>3000</v>
      </c>
    </row>
    <row r="1008" spans="1:12" ht="22.5" hidden="1" customHeight="1" x14ac:dyDescent="0.25">
      <c r="A1008" s="70"/>
      <c r="B1008" s="70"/>
      <c r="C1008" s="71"/>
      <c r="D1008" s="98"/>
      <c r="E1008" s="98"/>
      <c r="F1008" s="98"/>
      <c r="G1008" s="98"/>
      <c r="H1008" s="102"/>
      <c r="I1008" s="102"/>
      <c r="J1008" s="98"/>
      <c r="K1008" s="98"/>
      <c r="L1008" s="98"/>
    </row>
    <row r="1009" spans="1:12" ht="18" customHeight="1" x14ac:dyDescent="0.25">
      <c r="A1009" s="103" t="s">
        <v>276</v>
      </c>
      <c r="B1009" s="103" t="s">
        <v>277</v>
      </c>
      <c r="C1009" s="98">
        <f>SUBTOTAL(9,C1010:C1012)</f>
        <v>0</v>
      </c>
      <c r="D1009" s="98">
        <f>SUBTOTAL(9,D1010:D1012)</f>
        <v>0</v>
      </c>
      <c r="E1009" s="98">
        <f>SUBTOTAL(9,E1010:E1012)</f>
        <v>0</v>
      </c>
      <c r="F1009" s="98">
        <f>G1009-D1009</f>
        <v>0</v>
      </c>
      <c r="G1009" s="98">
        <f>SUBTOTAL(9,G1010:G1012)</f>
        <v>0</v>
      </c>
      <c r="H1009" s="102" t="str">
        <f>IF(C1009&lt;&gt;0,E1009/C1009,"-")</f>
        <v>-</v>
      </c>
      <c r="I1009" s="102" t="str">
        <f>IF(D1009&lt;&gt;0,E1009/D1009,"-")</f>
        <v>-</v>
      </c>
      <c r="J1009" s="98">
        <f>SUBTOTAL(9,J1010:J1012)</f>
        <v>3000</v>
      </c>
      <c r="K1009" s="98">
        <f>SUBTOTAL(9,K1010:K1012)</f>
        <v>3000</v>
      </c>
      <c r="L1009" s="98">
        <f>SUBTOTAL(9,L1010:L1012)</f>
        <v>3000</v>
      </c>
    </row>
    <row r="1010" spans="1:12" ht="30" hidden="1" customHeight="1" x14ac:dyDescent="0.25">
      <c r="A1010" s="70"/>
      <c r="B1010" s="70"/>
      <c r="C1010" s="71"/>
      <c r="D1010" s="104"/>
      <c r="E1010" s="104"/>
      <c r="F1010" s="104"/>
      <c r="G1010" s="78"/>
      <c r="H1010" s="79"/>
      <c r="I1010" s="79"/>
      <c r="J1010" s="78"/>
      <c r="K1010" s="78"/>
      <c r="L1010" s="78"/>
    </row>
    <row r="1011" spans="1:12" ht="15" customHeight="1" x14ac:dyDescent="0.25">
      <c r="A1011" s="105" t="s">
        <v>276</v>
      </c>
      <c r="B1011" s="105" t="s">
        <v>277</v>
      </c>
      <c r="C1011" s="106"/>
      <c r="D1011" s="106">
        <v>0</v>
      </c>
      <c r="E1011" s="106">
        <v>0</v>
      </c>
      <c r="F1011" s="106">
        <f>G1011-D1011</f>
        <v>0</v>
      </c>
      <c r="G1011" s="106"/>
      <c r="H1011" s="107" t="str">
        <f>IF(C1011&lt;&gt;0,0/C1011,"-")</f>
        <v>-</v>
      </c>
      <c r="I1011" s="107" t="str">
        <f>IF(D1011&lt;&gt;0,E1011/D1011,"-")</f>
        <v>-</v>
      </c>
      <c r="J1011" s="106">
        <v>3000</v>
      </c>
      <c r="K1011" s="108">
        <v>3000</v>
      </c>
      <c r="L1011" s="108">
        <v>3000</v>
      </c>
    </row>
    <row r="1012" spans="1:12" hidden="1" x14ac:dyDescent="0.25">
      <c r="A1012" s="70"/>
      <c r="B1012" s="70"/>
      <c r="C1012" s="71"/>
      <c r="D1012" s="106"/>
      <c r="E1012" s="106"/>
      <c r="F1012" s="106"/>
      <c r="G1012" s="106"/>
      <c r="H1012" s="107"/>
      <c r="I1012" s="107"/>
      <c r="J1012" s="106"/>
      <c r="K1012" s="106"/>
      <c r="L1012" s="106"/>
    </row>
    <row r="1013" spans="1:12" ht="18" customHeight="1" x14ac:dyDescent="0.25">
      <c r="A1013" s="103" t="s">
        <v>278</v>
      </c>
      <c r="B1013" s="103" t="s">
        <v>279</v>
      </c>
      <c r="C1013" s="98">
        <f>SUBTOTAL(9,C1014:C1016)</f>
        <v>3000</v>
      </c>
      <c r="D1013" s="98">
        <f>SUBTOTAL(9,D1014:D1016)</f>
        <v>10000</v>
      </c>
      <c r="E1013" s="98">
        <f>SUBTOTAL(9,E1014:E1016)</f>
        <v>0</v>
      </c>
      <c r="F1013" s="98">
        <f>G1013-D1013</f>
        <v>-10000</v>
      </c>
      <c r="G1013" s="98">
        <f>SUBTOTAL(9,G1014:G1016)</f>
        <v>0</v>
      </c>
      <c r="H1013" s="102">
        <f>IF(C1013&lt;&gt;0,E1013/C1013,"-")</f>
        <v>0</v>
      </c>
      <c r="I1013" s="102">
        <f>IF(D1013&lt;&gt;0,E1013/D1013,"-")</f>
        <v>0</v>
      </c>
      <c r="J1013" s="98">
        <f>SUBTOTAL(9,J1014:J1016)</f>
        <v>0</v>
      </c>
      <c r="K1013" s="98">
        <f>SUBTOTAL(9,K1014:K1016)</f>
        <v>0</v>
      </c>
      <c r="L1013" s="98">
        <f>SUBTOTAL(9,L1014:L1016)</f>
        <v>0</v>
      </c>
    </row>
    <row r="1014" spans="1:12" ht="30" hidden="1" customHeight="1" x14ac:dyDescent="0.25">
      <c r="A1014" s="70"/>
      <c r="B1014" s="70"/>
      <c r="C1014" s="71"/>
      <c r="D1014" s="104"/>
      <c r="E1014" s="104"/>
      <c r="F1014" s="104"/>
      <c r="G1014" s="78"/>
      <c r="H1014" s="79"/>
      <c r="I1014" s="79"/>
      <c r="J1014" s="78"/>
      <c r="K1014" s="78"/>
      <c r="L1014" s="78"/>
    </row>
    <row r="1015" spans="1:12" ht="15" customHeight="1" x14ac:dyDescent="0.25">
      <c r="A1015" s="105" t="s">
        <v>280</v>
      </c>
      <c r="B1015" s="105" t="s">
        <v>281</v>
      </c>
      <c r="C1015" s="106">
        <v>3000</v>
      </c>
      <c r="D1015" s="106">
        <v>10000</v>
      </c>
      <c r="E1015" s="106">
        <v>0</v>
      </c>
      <c r="F1015" s="106">
        <f>G1015-D1015</f>
        <v>-10000</v>
      </c>
      <c r="G1015" s="106"/>
      <c r="H1015" s="107">
        <f>IF(C1015&lt;&gt;0,0/C1015,"-")</f>
        <v>0</v>
      </c>
      <c r="I1015" s="107">
        <f>IF(D1015&lt;&gt;0,E1015/D1015,"-")</f>
        <v>0</v>
      </c>
      <c r="J1015" s="106">
        <v>0</v>
      </c>
      <c r="K1015" s="108">
        <v>0</v>
      </c>
      <c r="L1015" s="108">
        <v>0</v>
      </c>
    </row>
    <row r="1016" spans="1:12" hidden="1" x14ac:dyDescent="0.25">
      <c r="A1016" s="70"/>
      <c r="B1016" s="70"/>
      <c r="C1016" s="71"/>
      <c r="D1016" s="106"/>
      <c r="E1016" s="106"/>
      <c r="F1016" s="106"/>
      <c r="G1016" s="106"/>
      <c r="H1016" s="107"/>
      <c r="I1016" s="107"/>
      <c r="J1016" s="106"/>
      <c r="K1016" s="106"/>
      <c r="L1016" s="106"/>
    </row>
    <row r="1017" spans="1:12" hidden="1" x14ac:dyDescent="0.25">
      <c r="A1017" s="70"/>
      <c r="B1017" s="70"/>
      <c r="C1017" s="71"/>
      <c r="D1017" s="71"/>
      <c r="E1017" s="71"/>
      <c r="F1017" s="71"/>
      <c r="G1017" s="78"/>
      <c r="H1017" s="79"/>
      <c r="I1017" s="79"/>
      <c r="J1017" s="78"/>
      <c r="K1017" s="78"/>
      <c r="L1017" s="78"/>
    </row>
    <row r="1018" spans="1:12" ht="20.100000000000001" hidden="1" customHeight="1" x14ac:dyDescent="0.25">
      <c r="A1018" s="70"/>
      <c r="B1018" s="70"/>
      <c r="C1018" s="71"/>
      <c r="D1018" s="71"/>
      <c r="E1018" s="71"/>
      <c r="F1018" s="71"/>
      <c r="G1018" s="78"/>
      <c r="H1018" s="79"/>
      <c r="I1018" s="79"/>
      <c r="J1018" s="78"/>
      <c r="K1018" s="78"/>
      <c r="L1018" s="78"/>
    </row>
    <row r="1019" spans="1:12" ht="20.100000000000001" hidden="1" customHeight="1" x14ac:dyDescent="0.25">
      <c r="A1019" s="70"/>
      <c r="B1019" s="70"/>
      <c r="C1019" s="71"/>
      <c r="D1019" s="71"/>
      <c r="E1019" s="71"/>
      <c r="F1019" s="71"/>
      <c r="G1019" s="78"/>
      <c r="H1019" s="79"/>
      <c r="I1019" s="79"/>
      <c r="J1019" s="78"/>
      <c r="K1019" s="78"/>
      <c r="L1019" s="78"/>
    </row>
    <row r="1020" spans="1:12" ht="20.100000000000001" hidden="1" customHeight="1" x14ac:dyDescent="0.25">
      <c r="A1020" s="70"/>
      <c r="B1020" s="70"/>
      <c r="C1020" s="71"/>
      <c r="D1020" s="71"/>
      <c r="E1020" s="71"/>
      <c r="F1020" s="71"/>
      <c r="G1020" s="78"/>
      <c r="H1020" s="79"/>
      <c r="I1020" s="79"/>
      <c r="J1020" s="78"/>
      <c r="K1020" s="78"/>
      <c r="L1020" s="78"/>
    </row>
    <row r="1021" spans="1:12" ht="20.100000000000001" hidden="1" customHeight="1" x14ac:dyDescent="0.25">
      <c r="A1021" s="70"/>
      <c r="B1021" s="70"/>
      <c r="C1021" s="71"/>
      <c r="D1021" s="71"/>
      <c r="E1021" s="71"/>
      <c r="F1021" s="71"/>
      <c r="G1021" s="78"/>
      <c r="H1021" s="79"/>
      <c r="I1021" s="79"/>
      <c r="J1021" s="78"/>
      <c r="K1021" s="78"/>
      <c r="L1021" s="78"/>
    </row>
    <row r="1022" spans="1:12" s="4" customFormat="1" ht="18" customHeight="1" x14ac:dyDescent="0.25">
      <c r="A1022" s="84" t="s">
        <v>476</v>
      </c>
      <c r="B1022" s="84" t="s">
        <v>477</v>
      </c>
      <c r="C1022" s="85">
        <f>SUBTOTAL(9,C1023:C1068)</f>
        <v>114147.5</v>
      </c>
      <c r="D1022" s="85">
        <f>SUBTOTAL(9,D1023:D1068)</f>
        <v>260000</v>
      </c>
      <c r="E1022" s="85">
        <f>SUBTOTAL(9,E1023:E1068)</f>
        <v>128940</v>
      </c>
      <c r="F1022" s="85">
        <f>G1022-D1022</f>
        <v>-260000</v>
      </c>
      <c r="G1022" s="85">
        <f>SUBTOTAL(9,G1023:G1068)</f>
        <v>0</v>
      </c>
      <c r="H1022" s="86">
        <f>IF(C1022&lt;&gt;0,E1022/C1022,"-")</f>
        <v>1.1295910992356382</v>
      </c>
      <c r="I1022" s="86">
        <f>IF(D1022&lt;&gt;0,E1022/D1022,"-")</f>
        <v>0.49592307692307691</v>
      </c>
      <c r="J1022" s="85">
        <f>SUBTOTAL(9,J1023:J1068)</f>
        <v>254000</v>
      </c>
      <c r="K1022" s="85">
        <f>SUBTOTAL(9,K1023:K1068)</f>
        <v>254000</v>
      </c>
      <c r="L1022" s="85">
        <f>SUBTOTAL(9,L1023:L1068)</f>
        <v>254000</v>
      </c>
    </row>
    <row r="1023" spans="1:12" ht="30" hidden="1" customHeight="1" x14ac:dyDescent="0.25">
      <c r="A1023" s="70"/>
      <c r="B1023" s="70"/>
      <c r="C1023" s="71"/>
      <c r="D1023" s="87"/>
      <c r="E1023" s="87"/>
      <c r="F1023" s="87"/>
      <c r="G1023" s="78"/>
      <c r="H1023" s="79"/>
      <c r="I1023" s="79"/>
      <c r="J1023" s="78"/>
      <c r="K1023" s="78"/>
      <c r="L1023" s="78"/>
    </row>
    <row r="1024" spans="1:12" ht="18" customHeight="1" x14ac:dyDescent="0.25">
      <c r="A1024" s="88" t="s">
        <v>332</v>
      </c>
      <c r="B1024" s="88" t="s">
        <v>333</v>
      </c>
      <c r="C1024" s="89">
        <f>SUBTOTAL(9,C1025:C1043)</f>
        <v>109147.5</v>
      </c>
      <c r="D1024" s="89">
        <f>SUBTOTAL(9,D1025:D1043)</f>
        <v>250000</v>
      </c>
      <c r="E1024" s="89">
        <f>SUBTOTAL(9,E1025:E1043)</f>
        <v>128940</v>
      </c>
      <c r="F1024" s="89">
        <f>G1024-D1024</f>
        <v>-250000</v>
      </c>
      <c r="G1024" s="89">
        <f>SUBTOTAL(9,G1025:G1043)</f>
        <v>0</v>
      </c>
      <c r="H1024" s="90">
        <f>IF(C1024&lt;&gt;0,E1024/C1024,"-")</f>
        <v>1.1813371813371814</v>
      </c>
      <c r="I1024" s="90">
        <f>IF(D1024&lt;&gt;0,E1024/D1024,"-")</f>
        <v>0.51576</v>
      </c>
      <c r="J1024" s="89">
        <f>SUBTOTAL(9,J1025:J1043)</f>
        <v>250000</v>
      </c>
      <c r="K1024" s="89">
        <f>SUBTOTAL(9,K1025:K1043)</f>
        <v>250000</v>
      </c>
      <c r="L1024" s="89">
        <f>SUBTOTAL(9,L1025:L1043)</f>
        <v>250000</v>
      </c>
    </row>
    <row r="1025" spans="1:12" ht="30" hidden="1" customHeight="1" x14ac:dyDescent="0.25">
      <c r="A1025" s="70"/>
      <c r="B1025" s="70"/>
      <c r="C1025" s="71"/>
      <c r="D1025" s="91"/>
      <c r="E1025" s="91"/>
      <c r="F1025" s="91"/>
      <c r="G1025" s="78"/>
      <c r="H1025" s="79"/>
      <c r="I1025" s="79"/>
      <c r="J1025" s="78"/>
      <c r="K1025" s="78"/>
      <c r="L1025" s="78"/>
    </row>
    <row r="1026" spans="1:12" ht="18" customHeight="1" x14ac:dyDescent="0.25">
      <c r="A1026" s="92" t="s">
        <v>478</v>
      </c>
      <c r="B1026" s="92" t="s">
        <v>479</v>
      </c>
      <c r="C1026" s="93">
        <f>SUBTOTAL(9,C1027:C1042)</f>
        <v>109147.5</v>
      </c>
      <c r="D1026" s="93">
        <f>SUBTOTAL(9,D1027:D1042)</f>
        <v>250000</v>
      </c>
      <c r="E1026" s="93">
        <f>SUBTOTAL(9,E1027:E1042)</f>
        <v>128940</v>
      </c>
      <c r="F1026" s="93">
        <f>G1026-D1026</f>
        <v>-250000</v>
      </c>
      <c r="G1026" s="93">
        <f>SUBTOTAL(9,G1027:G1042)</f>
        <v>0</v>
      </c>
      <c r="H1026" s="94">
        <f>IF(C1026&lt;&gt;0,E1026/C1026,"-")</f>
        <v>1.1813371813371814</v>
      </c>
      <c r="I1026" s="94">
        <f>IF(D1026&lt;&gt;0,E1026/D1026,"-")</f>
        <v>0.51576</v>
      </c>
      <c r="J1026" s="93">
        <f>SUBTOTAL(9,J1027:J1042)</f>
        <v>250000</v>
      </c>
      <c r="K1026" s="93">
        <f>SUBTOTAL(9,K1027:K1042)</f>
        <v>250000</v>
      </c>
      <c r="L1026" s="93">
        <f>SUBTOTAL(9,L1027:L1042)</f>
        <v>250000</v>
      </c>
    </row>
    <row r="1027" spans="1:12" ht="30" hidden="1" customHeight="1" x14ac:dyDescent="0.25">
      <c r="A1027" s="70"/>
      <c r="B1027" s="70"/>
      <c r="C1027" s="71"/>
      <c r="D1027" s="6"/>
      <c r="E1027" s="6"/>
      <c r="F1027" s="6"/>
      <c r="G1027" s="78"/>
      <c r="H1027" s="79"/>
      <c r="I1027" s="79"/>
      <c r="J1027" s="78"/>
      <c r="K1027" s="78"/>
      <c r="L1027" s="78"/>
    </row>
    <row r="1028" spans="1:12" ht="18" customHeight="1" x14ac:dyDescent="0.25">
      <c r="A1028" s="95" t="s">
        <v>374</v>
      </c>
      <c r="B1028" s="95" t="s">
        <v>375</v>
      </c>
      <c r="C1028" s="96">
        <f>SUBTOTAL(9,C1029:C1041)</f>
        <v>109147.5</v>
      </c>
      <c r="D1028" s="96">
        <f>SUBTOTAL(9,D1029:D1041)</f>
        <v>250000</v>
      </c>
      <c r="E1028" s="96">
        <f>SUBTOTAL(9,E1029:E1041)</f>
        <v>128940</v>
      </c>
      <c r="F1028" s="96">
        <f>G1028-D1028</f>
        <v>-250000</v>
      </c>
      <c r="G1028" s="96">
        <f>SUBTOTAL(9,G1029:G1041)</f>
        <v>0</v>
      </c>
      <c r="H1028" s="97">
        <f>IF(C1028&lt;&gt;0,E1028/C1028,"-")</f>
        <v>1.1813371813371814</v>
      </c>
      <c r="I1028" s="97">
        <f>IF(D1028&lt;&gt;0,E1028/D1028,"-")</f>
        <v>0.51576</v>
      </c>
      <c r="J1028" s="96">
        <f>SUBTOTAL(9,J1029:J1041)</f>
        <v>250000</v>
      </c>
      <c r="K1028" s="96">
        <f>SUBTOTAL(9,K1029:K1041)</f>
        <v>250000</v>
      </c>
      <c r="L1028" s="96">
        <f>SUBTOTAL(9,L1029:L1041)</f>
        <v>250000</v>
      </c>
    </row>
    <row r="1029" spans="1:12" ht="30" hidden="1" customHeight="1" x14ac:dyDescent="0.25">
      <c r="A1029" s="70"/>
      <c r="B1029" s="70"/>
      <c r="C1029" s="71"/>
      <c r="D1029" s="98"/>
      <c r="E1029" s="98"/>
      <c r="F1029" s="98"/>
      <c r="G1029" s="78"/>
      <c r="H1029" s="79"/>
      <c r="I1029" s="79"/>
      <c r="J1029" s="78"/>
      <c r="K1029" s="78"/>
      <c r="L1029" s="78"/>
    </row>
    <row r="1030" spans="1:12" ht="18" customHeight="1" x14ac:dyDescent="0.25">
      <c r="A1030" s="99" t="s">
        <v>13</v>
      </c>
      <c r="B1030" s="99" t="s">
        <v>20</v>
      </c>
      <c r="C1030" s="100">
        <f>SUBTOTAL(9,C1031:C1040)</f>
        <v>109147.5</v>
      </c>
      <c r="D1030" s="100">
        <f>SUBTOTAL(9,D1031:D1040)</f>
        <v>250000</v>
      </c>
      <c r="E1030" s="100">
        <f>SUBTOTAL(9,E1031:E1040)</f>
        <v>128940</v>
      </c>
      <c r="F1030" s="100">
        <f>G1030-D1030</f>
        <v>-250000</v>
      </c>
      <c r="G1030" s="100">
        <f>SUBTOTAL(9,G1031:G1040)</f>
        <v>0</v>
      </c>
      <c r="H1030" s="101">
        <f>IF(C1030&lt;&gt;0,E1030/C1030,"-")</f>
        <v>1.1813371813371814</v>
      </c>
      <c r="I1030" s="101">
        <f>IF(D1030&lt;&gt;0,E1030/D1030,"-")</f>
        <v>0.51576</v>
      </c>
      <c r="J1030" s="100">
        <f>SUBTOTAL(9,J1031:J1040)</f>
        <v>250000</v>
      </c>
      <c r="K1030" s="100">
        <f>SUBTOTAL(9,K1031:K1040)</f>
        <v>250000</v>
      </c>
      <c r="L1030" s="100">
        <f>SUBTOTAL(9,L1031:L1040)</f>
        <v>250000</v>
      </c>
    </row>
    <row r="1031" spans="1:12" ht="22.5" hidden="1" customHeight="1" x14ac:dyDescent="0.25">
      <c r="A1031" s="70"/>
      <c r="B1031" s="70"/>
      <c r="C1031" s="71"/>
      <c r="D1031" s="98"/>
      <c r="E1031" s="98"/>
      <c r="F1031" s="98"/>
      <c r="G1031" s="98"/>
      <c r="H1031" s="102"/>
      <c r="I1031" s="102"/>
      <c r="J1031" s="98"/>
      <c r="K1031" s="98"/>
      <c r="L1031" s="98"/>
    </row>
    <row r="1032" spans="1:12" ht="18" customHeight="1" x14ac:dyDescent="0.25">
      <c r="A1032" s="103" t="s">
        <v>276</v>
      </c>
      <c r="B1032" s="103" t="s">
        <v>277</v>
      </c>
      <c r="C1032" s="98">
        <f>SUBTOTAL(9,C1033:C1035)</f>
        <v>0</v>
      </c>
      <c r="D1032" s="98">
        <f>SUBTOTAL(9,D1033:D1035)</f>
        <v>0</v>
      </c>
      <c r="E1032" s="98">
        <f>SUBTOTAL(9,E1033:E1035)</f>
        <v>0</v>
      </c>
      <c r="F1032" s="98">
        <f>G1032-D1032</f>
        <v>0</v>
      </c>
      <c r="G1032" s="98">
        <f>SUBTOTAL(9,G1033:G1035)</f>
        <v>0</v>
      </c>
      <c r="H1032" s="102" t="str">
        <f>IF(C1032&lt;&gt;0,E1032/C1032,"-")</f>
        <v>-</v>
      </c>
      <c r="I1032" s="102" t="str">
        <f>IF(D1032&lt;&gt;0,E1032/D1032,"-")</f>
        <v>-</v>
      </c>
      <c r="J1032" s="98">
        <f>SUBTOTAL(9,J1033:J1035)</f>
        <v>250000</v>
      </c>
      <c r="K1032" s="98">
        <f>SUBTOTAL(9,K1033:K1035)</f>
        <v>250000</v>
      </c>
      <c r="L1032" s="98">
        <f>SUBTOTAL(9,L1033:L1035)</f>
        <v>250000</v>
      </c>
    </row>
    <row r="1033" spans="1:12" ht="30" hidden="1" customHeight="1" x14ac:dyDescent="0.25">
      <c r="A1033" s="70"/>
      <c r="B1033" s="70"/>
      <c r="C1033" s="71"/>
      <c r="D1033" s="104"/>
      <c r="E1033" s="104"/>
      <c r="F1033" s="104"/>
      <c r="G1033" s="78"/>
      <c r="H1033" s="79"/>
      <c r="I1033" s="79"/>
      <c r="J1033" s="78"/>
      <c r="K1033" s="78"/>
      <c r="L1033" s="78"/>
    </row>
    <row r="1034" spans="1:12" ht="15" customHeight="1" x14ac:dyDescent="0.25">
      <c r="A1034" s="105" t="s">
        <v>276</v>
      </c>
      <c r="B1034" s="105" t="s">
        <v>277</v>
      </c>
      <c r="C1034" s="106"/>
      <c r="D1034" s="106">
        <v>0</v>
      </c>
      <c r="E1034" s="106">
        <v>0</v>
      </c>
      <c r="F1034" s="106">
        <f>G1034-D1034</f>
        <v>0</v>
      </c>
      <c r="G1034" s="106"/>
      <c r="H1034" s="107" t="str">
        <f>IF(C1034&lt;&gt;0,0/C1034,"-")</f>
        <v>-</v>
      </c>
      <c r="I1034" s="107" t="str">
        <f>IF(D1034&lt;&gt;0,E1034/D1034,"-")</f>
        <v>-</v>
      </c>
      <c r="J1034" s="106">
        <v>250000</v>
      </c>
      <c r="K1034" s="108">
        <v>250000</v>
      </c>
      <c r="L1034" s="108">
        <v>250000</v>
      </c>
    </row>
    <row r="1035" spans="1:12" hidden="1" x14ac:dyDescent="0.25">
      <c r="A1035" s="70"/>
      <c r="B1035" s="70"/>
      <c r="C1035" s="71"/>
      <c r="D1035" s="106"/>
      <c r="E1035" s="106"/>
      <c r="F1035" s="106"/>
      <c r="G1035" s="106"/>
      <c r="H1035" s="107"/>
      <c r="I1035" s="107"/>
      <c r="J1035" s="106"/>
      <c r="K1035" s="106"/>
      <c r="L1035" s="106"/>
    </row>
    <row r="1036" spans="1:12" ht="18" customHeight="1" x14ac:dyDescent="0.25">
      <c r="A1036" s="103" t="s">
        <v>278</v>
      </c>
      <c r="B1036" s="103" t="s">
        <v>279</v>
      </c>
      <c r="C1036" s="98">
        <f>SUBTOTAL(9,C1037:C1039)</f>
        <v>109147.5</v>
      </c>
      <c r="D1036" s="98">
        <f>SUBTOTAL(9,D1037:D1039)</f>
        <v>250000</v>
      </c>
      <c r="E1036" s="98">
        <f>SUBTOTAL(9,E1037:E1039)</f>
        <v>128940</v>
      </c>
      <c r="F1036" s="98">
        <f>G1036-D1036</f>
        <v>-250000</v>
      </c>
      <c r="G1036" s="98">
        <f>SUBTOTAL(9,G1037:G1039)</f>
        <v>0</v>
      </c>
      <c r="H1036" s="102">
        <f>IF(C1036&lt;&gt;0,E1036/C1036,"-")</f>
        <v>1.1813371813371814</v>
      </c>
      <c r="I1036" s="102">
        <f>IF(D1036&lt;&gt;0,E1036/D1036,"-")</f>
        <v>0.51576</v>
      </c>
      <c r="J1036" s="98">
        <f>SUBTOTAL(9,J1037:J1039)</f>
        <v>0</v>
      </c>
      <c r="K1036" s="98">
        <f>SUBTOTAL(9,K1037:K1039)</f>
        <v>0</v>
      </c>
      <c r="L1036" s="98">
        <f>SUBTOTAL(9,L1037:L1039)</f>
        <v>0</v>
      </c>
    </row>
    <row r="1037" spans="1:12" ht="30" hidden="1" customHeight="1" x14ac:dyDescent="0.25">
      <c r="A1037" s="70"/>
      <c r="B1037" s="70"/>
      <c r="C1037" s="71"/>
      <c r="D1037" s="104"/>
      <c r="E1037" s="104"/>
      <c r="F1037" s="104"/>
      <c r="G1037" s="78"/>
      <c r="H1037" s="79"/>
      <c r="I1037" s="79"/>
      <c r="J1037" s="78"/>
      <c r="K1037" s="78"/>
      <c r="L1037" s="78"/>
    </row>
    <row r="1038" spans="1:12" ht="15" customHeight="1" x14ac:dyDescent="0.25">
      <c r="A1038" s="105" t="s">
        <v>280</v>
      </c>
      <c r="B1038" s="105" t="s">
        <v>281</v>
      </c>
      <c r="C1038" s="106">
        <v>109147.5</v>
      </c>
      <c r="D1038" s="106">
        <v>250000</v>
      </c>
      <c r="E1038" s="106">
        <v>128940</v>
      </c>
      <c r="F1038" s="106">
        <f>G1038-D1038</f>
        <v>-250000</v>
      </c>
      <c r="G1038" s="106"/>
      <c r="H1038" s="107">
        <f>IF(C1038&lt;&gt;0,0/C1038,"-")</f>
        <v>0</v>
      </c>
      <c r="I1038" s="107">
        <f>IF(D1038&lt;&gt;0,E1038/D1038,"-")</f>
        <v>0.51576</v>
      </c>
      <c r="J1038" s="106">
        <v>0</v>
      </c>
      <c r="K1038" s="108">
        <v>0</v>
      </c>
      <c r="L1038" s="108">
        <v>0</v>
      </c>
    </row>
    <row r="1039" spans="1:12" hidden="1" x14ac:dyDescent="0.25">
      <c r="A1039" s="70"/>
      <c r="B1039" s="70"/>
      <c r="C1039" s="71"/>
      <c r="D1039" s="106"/>
      <c r="E1039" s="106"/>
      <c r="F1039" s="106"/>
      <c r="G1039" s="106"/>
      <c r="H1039" s="107"/>
      <c r="I1039" s="107"/>
      <c r="J1039" s="106"/>
      <c r="K1039" s="106"/>
      <c r="L1039" s="106"/>
    </row>
    <row r="1040" spans="1:12" hidden="1" x14ac:dyDescent="0.25">
      <c r="A1040" s="70"/>
      <c r="B1040" s="70"/>
      <c r="C1040" s="71"/>
      <c r="D1040" s="71"/>
      <c r="E1040" s="71"/>
      <c r="F1040" s="71"/>
      <c r="G1040" s="78"/>
      <c r="H1040" s="79"/>
      <c r="I1040" s="79"/>
      <c r="J1040" s="78"/>
      <c r="K1040" s="78"/>
      <c r="L1040" s="78"/>
    </row>
    <row r="1041" spans="1:12" ht="20.100000000000001" hidden="1" customHeight="1" x14ac:dyDescent="0.25">
      <c r="A1041" s="70"/>
      <c r="B1041" s="70"/>
      <c r="C1041" s="71"/>
      <c r="D1041" s="71"/>
      <c r="E1041" s="71"/>
      <c r="F1041" s="71"/>
      <c r="G1041" s="78"/>
      <c r="H1041" s="79"/>
      <c r="I1041" s="79"/>
      <c r="J1041" s="78"/>
      <c r="K1041" s="78"/>
      <c r="L1041" s="78"/>
    </row>
    <row r="1042" spans="1:12" ht="20.100000000000001" hidden="1" customHeight="1" x14ac:dyDescent="0.25">
      <c r="A1042" s="70"/>
      <c r="B1042" s="70"/>
      <c r="C1042" s="71"/>
      <c r="D1042" s="71"/>
      <c r="E1042" s="71"/>
      <c r="F1042" s="71"/>
      <c r="G1042" s="78"/>
      <c r="H1042" s="79"/>
      <c r="I1042" s="79"/>
      <c r="J1042" s="78"/>
      <c r="K1042" s="78"/>
      <c r="L1042" s="78"/>
    </row>
    <row r="1043" spans="1:12" ht="20.100000000000001" hidden="1" customHeight="1" x14ac:dyDescent="0.25">
      <c r="A1043" s="70"/>
      <c r="B1043" s="70"/>
      <c r="C1043" s="71"/>
      <c r="D1043" s="71"/>
      <c r="E1043" s="71"/>
      <c r="F1043" s="71"/>
      <c r="G1043" s="78"/>
      <c r="H1043" s="79"/>
      <c r="I1043" s="79"/>
      <c r="J1043" s="78"/>
      <c r="K1043" s="78"/>
      <c r="L1043" s="78"/>
    </row>
    <row r="1044" spans="1:12" ht="18" customHeight="1" x14ac:dyDescent="0.25">
      <c r="A1044" s="88" t="s">
        <v>334</v>
      </c>
      <c r="B1044" s="88" t="s">
        <v>335</v>
      </c>
      <c r="C1044" s="89">
        <f>SUBTOTAL(9,C1045:C1067)</f>
        <v>5000</v>
      </c>
      <c r="D1044" s="89">
        <f>SUBTOTAL(9,D1045:D1067)</f>
        <v>10000</v>
      </c>
      <c r="E1044" s="89">
        <f>SUBTOTAL(9,E1045:E1067)</f>
        <v>0</v>
      </c>
      <c r="F1044" s="89">
        <f>G1044-D1044</f>
        <v>-10000</v>
      </c>
      <c r="G1044" s="89">
        <f>SUBTOTAL(9,G1045:G1067)</f>
        <v>0</v>
      </c>
      <c r="H1044" s="90">
        <f>IF(C1044&lt;&gt;0,E1044/C1044,"-")</f>
        <v>0</v>
      </c>
      <c r="I1044" s="90">
        <f>IF(D1044&lt;&gt;0,E1044/D1044,"-")</f>
        <v>0</v>
      </c>
      <c r="J1044" s="89">
        <f>SUBTOTAL(9,J1045:J1067)</f>
        <v>4000</v>
      </c>
      <c r="K1044" s="89">
        <f>SUBTOTAL(9,K1045:K1067)</f>
        <v>4000</v>
      </c>
      <c r="L1044" s="89">
        <f>SUBTOTAL(9,L1045:L1067)</f>
        <v>4000</v>
      </c>
    </row>
    <row r="1045" spans="1:12" ht="30" hidden="1" customHeight="1" x14ac:dyDescent="0.25">
      <c r="A1045" s="70"/>
      <c r="B1045" s="70"/>
      <c r="C1045" s="71"/>
      <c r="D1045" s="91"/>
      <c r="E1045" s="91"/>
      <c r="F1045" s="91"/>
      <c r="G1045" s="78"/>
      <c r="H1045" s="79"/>
      <c r="I1045" s="79"/>
      <c r="J1045" s="78"/>
      <c r="K1045" s="78"/>
      <c r="L1045" s="78"/>
    </row>
    <row r="1046" spans="1:12" ht="18" customHeight="1" x14ac:dyDescent="0.25">
      <c r="A1046" s="92" t="s">
        <v>480</v>
      </c>
      <c r="B1046" s="92" t="s">
        <v>481</v>
      </c>
      <c r="C1046" s="93">
        <f>SUBTOTAL(9,C1047:C1066)</f>
        <v>5000</v>
      </c>
      <c r="D1046" s="93">
        <f>SUBTOTAL(9,D1047:D1066)</f>
        <v>10000</v>
      </c>
      <c r="E1046" s="93">
        <f>SUBTOTAL(9,E1047:E1066)</f>
        <v>0</v>
      </c>
      <c r="F1046" s="93">
        <f>G1046-D1046</f>
        <v>-10000</v>
      </c>
      <c r="G1046" s="93">
        <f>SUBTOTAL(9,G1047:G1066)</f>
        <v>0</v>
      </c>
      <c r="H1046" s="94">
        <f>IF(C1046&lt;&gt;0,E1046/C1046,"-")</f>
        <v>0</v>
      </c>
      <c r="I1046" s="94">
        <f>IF(D1046&lt;&gt;0,E1046/D1046,"-")</f>
        <v>0</v>
      </c>
      <c r="J1046" s="93">
        <f>SUBTOTAL(9,J1047:J1066)</f>
        <v>4000</v>
      </c>
      <c r="K1046" s="93">
        <f>SUBTOTAL(9,K1047:K1066)</f>
        <v>4000</v>
      </c>
      <c r="L1046" s="93">
        <f>SUBTOTAL(9,L1047:L1066)</f>
        <v>4000</v>
      </c>
    </row>
    <row r="1047" spans="1:12" ht="30" hidden="1" customHeight="1" x14ac:dyDescent="0.25">
      <c r="A1047" s="70"/>
      <c r="B1047" s="70"/>
      <c r="C1047" s="71"/>
      <c r="D1047" s="6"/>
      <c r="E1047" s="6"/>
      <c r="F1047" s="6"/>
      <c r="G1047" s="78"/>
      <c r="H1047" s="79"/>
      <c r="I1047" s="79"/>
      <c r="J1047" s="78"/>
      <c r="K1047" s="78"/>
      <c r="L1047" s="78"/>
    </row>
    <row r="1048" spans="1:12" ht="18" customHeight="1" x14ac:dyDescent="0.25">
      <c r="A1048" s="95" t="s">
        <v>374</v>
      </c>
      <c r="B1048" s="95" t="s">
        <v>375</v>
      </c>
      <c r="C1048" s="96">
        <f>SUBTOTAL(9,C1049:C1065)</f>
        <v>5000</v>
      </c>
      <c r="D1048" s="96">
        <f>SUBTOTAL(9,D1049:D1065)</f>
        <v>10000</v>
      </c>
      <c r="E1048" s="96">
        <f>SUBTOTAL(9,E1049:E1065)</f>
        <v>0</v>
      </c>
      <c r="F1048" s="96">
        <f>G1048-D1048</f>
        <v>-10000</v>
      </c>
      <c r="G1048" s="96">
        <f>SUBTOTAL(9,G1049:G1065)</f>
        <v>0</v>
      </c>
      <c r="H1048" s="97">
        <f>IF(C1048&lt;&gt;0,E1048/C1048,"-")</f>
        <v>0</v>
      </c>
      <c r="I1048" s="97">
        <f>IF(D1048&lt;&gt;0,E1048/D1048,"-")</f>
        <v>0</v>
      </c>
      <c r="J1048" s="96">
        <f>SUBTOTAL(9,J1049:J1065)</f>
        <v>4000</v>
      </c>
      <c r="K1048" s="96">
        <f>SUBTOTAL(9,K1049:K1065)</f>
        <v>4000</v>
      </c>
      <c r="L1048" s="96">
        <f>SUBTOTAL(9,L1049:L1065)</f>
        <v>4000</v>
      </c>
    </row>
    <row r="1049" spans="1:12" ht="30" hidden="1" customHeight="1" x14ac:dyDescent="0.25">
      <c r="A1049" s="70"/>
      <c r="B1049" s="70"/>
      <c r="C1049" s="71"/>
      <c r="D1049" s="98"/>
      <c r="E1049" s="98"/>
      <c r="F1049" s="98"/>
      <c r="G1049" s="78"/>
      <c r="H1049" s="79"/>
      <c r="I1049" s="79"/>
      <c r="J1049" s="78"/>
      <c r="K1049" s="78"/>
      <c r="L1049" s="78"/>
    </row>
    <row r="1050" spans="1:12" ht="18" customHeight="1" x14ac:dyDescent="0.25">
      <c r="A1050" s="99" t="s">
        <v>13</v>
      </c>
      <c r="B1050" s="99" t="s">
        <v>20</v>
      </c>
      <c r="C1050" s="100">
        <f>SUBTOTAL(9,C1051:C1064)</f>
        <v>5000</v>
      </c>
      <c r="D1050" s="100">
        <f>SUBTOTAL(9,D1051:D1064)</f>
        <v>10000</v>
      </c>
      <c r="E1050" s="100">
        <f>SUBTOTAL(9,E1051:E1064)</f>
        <v>0</v>
      </c>
      <c r="F1050" s="100">
        <f>G1050-D1050</f>
        <v>-10000</v>
      </c>
      <c r="G1050" s="100">
        <f>SUBTOTAL(9,G1051:G1064)</f>
        <v>0</v>
      </c>
      <c r="H1050" s="101">
        <f>IF(C1050&lt;&gt;0,E1050/C1050,"-")</f>
        <v>0</v>
      </c>
      <c r="I1050" s="101">
        <f>IF(D1050&lt;&gt;0,E1050/D1050,"-")</f>
        <v>0</v>
      </c>
      <c r="J1050" s="100">
        <f>SUBTOTAL(9,J1051:J1064)</f>
        <v>4000</v>
      </c>
      <c r="K1050" s="100">
        <f>SUBTOTAL(9,K1051:K1064)</f>
        <v>4000</v>
      </c>
      <c r="L1050" s="100">
        <f>SUBTOTAL(9,L1051:L1064)</f>
        <v>4000</v>
      </c>
    </row>
    <row r="1051" spans="1:12" ht="22.5" hidden="1" customHeight="1" x14ac:dyDescent="0.25">
      <c r="A1051" s="70"/>
      <c r="B1051" s="70"/>
      <c r="C1051" s="71"/>
      <c r="D1051" s="98"/>
      <c r="E1051" s="98"/>
      <c r="F1051" s="98"/>
      <c r="G1051" s="98"/>
      <c r="H1051" s="102"/>
      <c r="I1051" s="102"/>
      <c r="J1051" s="98"/>
      <c r="K1051" s="98"/>
      <c r="L1051" s="98"/>
    </row>
    <row r="1052" spans="1:12" ht="18" customHeight="1" x14ac:dyDescent="0.25">
      <c r="A1052" s="103" t="s">
        <v>202</v>
      </c>
      <c r="B1052" s="103" t="s">
        <v>203</v>
      </c>
      <c r="C1052" s="98">
        <f>SUBTOTAL(9,C1053:C1055)</f>
        <v>0</v>
      </c>
      <c r="D1052" s="98">
        <f>SUBTOTAL(9,D1053:D1055)</f>
        <v>6000</v>
      </c>
      <c r="E1052" s="98">
        <f>SUBTOTAL(9,E1053:E1055)</f>
        <v>0</v>
      </c>
      <c r="F1052" s="98">
        <f>G1052-D1052</f>
        <v>-6000</v>
      </c>
      <c r="G1052" s="98">
        <f>SUBTOTAL(9,G1053:G1055)</f>
        <v>0</v>
      </c>
      <c r="H1052" s="102" t="str">
        <f>IF(C1052&lt;&gt;0,E1052/C1052,"-")</f>
        <v>-</v>
      </c>
      <c r="I1052" s="102">
        <f>IF(D1052&lt;&gt;0,E1052/D1052,"-")</f>
        <v>0</v>
      </c>
      <c r="J1052" s="98">
        <f>SUBTOTAL(9,J1053:J1055)</f>
        <v>0</v>
      </c>
      <c r="K1052" s="98">
        <f>SUBTOTAL(9,K1053:K1055)</f>
        <v>0</v>
      </c>
      <c r="L1052" s="98">
        <f>SUBTOTAL(9,L1053:L1055)</f>
        <v>0</v>
      </c>
    </row>
    <row r="1053" spans="1:12" ht="30" hidden="1" customHeight="1" x14ac:dyDescent="0.25">
      <c r="A1053" s="70"/>
      <c r="B1053" s="70"/>
      <c r="C1053" s="71"/>
      <c r="D1053" s="104"/>
      <c r="E1053" s="104"/>
      <c r="F1053" s="104"/>
      <c r="G1053" s="78"/>
      <c r="H1053" s="79"/>
      <c r="I1053" s="79"/>
      <c r="J1053" s="78"/>
      <c r="K1053" s="78"/>
      <c r="L1053" s="78"/>
    </row>
    <row r="1054" spans="1:12" ht="15" customHeight="1" x14ac:dyDescent="0.25">
      <c r="A1054" s="105" t="s">
        <v>216</v>
      </c>
      <c r="B1054" s="105" t="s">
        <v>217</v>
      </c>
      <c r="C1054" s="106">
        <v>0</v>
      </c>
      <c r="D1054" s="106">
        <v>6000</v>
      </c>
      <c r="E1054" s="106">
        <v>0</v>
      </c>
      <c r="F1054" s="106">
        <f>G1054-D1054</f>
        <v>-6000</v>
      </c>
      <c r="G1054" s="106"/>
      <c r="H1054" s="107" t="str">
        <f>IF(C1054&lt;&gt;0,0/C1054,"-")</f>
        <v>-</v>
      </c>
      <c r="I1054" s="107">
        <f>IF(D1054&lt;&gt;0,E1054/D1054,"-")</f>
        <v>0</v>
      </c>
      <c r="J1054" s="106">
        <v>0</v>
      </c>
      <c r="K1054" s="108">
        <v>0</v>
      </c>
      <c r="L1054" s="108">
        <v>0</v>
      </c>
    </row>
    <row r="1055" spans="1:12" hidden="1" x14ac:dyDescent="0.25">
      <c r="A1055" s="70"/>
      <c r="B1055" s="70"/>
      <c r="C1055" s="71"/>
      <c r="D1055" s="106"/>
      <c r="E1055" s="106"/>
      <c r="F1055" s="106"/>
      <c r="G1055" s="106"/>
      <c r="H1055" s="107"/>
      <c r="I1055" s="107"/>
      <c r="J1055" s="106"/>
      <c r="K1055" s="106"/>
      <c r="L1055" s="106"/>
    </row>
    <row r="1056" spans="1:12" ht="18" customHeight="1" x14ac:dyDescent="0.25">
      <c r="A1056" s="103" t="s">
        <v>276</v>
      </c>
      <c r="B1056" s="103" t="s">
        <v>277</v>
      </c>
      <c r="C1056" s="98">
        <f>SUBTOTAL(9,C1057:C1059)</f>
        <v>0</v>
      </c>
      <c r="D1056" s="98">
        <f>SUBTOTAL(9,D1057:D1059)</f>
        <v>0</v>
      </c>
      <c r="E1056" s="98">
        <f>SUBTOTAL(9,E1057:E1059)</f>
        <v>0</v>
      </c>
      <c r="F1056" s="98">
        <f>G1056-D1056</f>
        <v>0</v>
      </c>
      <c r="G1056" s="98">
        <f>SUBTOTAL(9,G1057:G1059)</f>
        <v>0</v>
      </c>
      <c r="H1056" s="102" t="str">
        <f>IF(C1056&lt;&gt;0,E1056/C1056,"-")</f>
        <v>-</v>
      </c>
      <c r="I1056" s="102" t="str">
        <f>IF(D1056&lt;&gt;0,E1056/D1056,"-")</f>
        <v>-</v>
      </c>
      <c r="J1056" s="98">
        <f>SUBTOTAL(9,J1057:J1059)</f>
        <v>4000</v>
      </c>
      <c r="K1056" s="98">
        <f>SUBTOTAL(9,K1057:K1059)</f>
        <v>4000</v>
      </c>
      <c r="L1056" s="98">
        <f>SUBTOTAL(9,L1057:L1059)</f>
        <v>4000</v>
      </c>
    </row>
    <row r="1057" spans="1:12" ht="30" hidden="1" customHeight="1" x14ac:dyDescent="0.25">
      <c r="A1057" s="70"/>
      <c r="B1057" s="70"/>
      <c r="C1057" s="71"/>
      <c r="D1057" s="104"/>
      <c r="E1057" s="104"/>
      <c r="F1057" s="104"/>
      <c r="G1057" s="78"/>
      <c r="H1057" s="79"/>
      <c r="I1057" s="79"/>
      <c r="J1057" s="78"/>
      <c r="K1057" s="78"/>
      <c r="L1057" s="78"/>
    </row>
    <row r="1058" spans="1:12" ht="15" customHeight="1" x14ac:dyDescent="0.25">
      <c r="A1058" s="105" t="s">
        <v>276</v>
      </c>
      <c r="B1058" s="105" t="s">
        <v>277</v>
      </c>
      <c r="C1058" s="106"/>
      <c r="D1058" s="106">
        <v>0</v>
      </c>
      <c r="E1058" s="106">
        <v>0</v>
      </c>
      <c r="F1058" s="106">
        <f>G1058-D1058</f>
        <v>0</v>
      </c>
      <c r="G1058" s="106"/>
      <c r="H1058" s="107" t="str">
        <f>IF(C1058&lt;&gt;0,0/C1058,"-")</f>
        <v>-</v>
      </c>
      <c r="I1058" s="107" t="str">
        <f>IF(D1058&lt;&gt;0,E1058/D1058,"-")</f>
        <v>-</v>
      </c>
      <c r="J1058" s="106">
        <v>4000</v>
      </c>
      <c r="K1058" s="108">
        <v>4000</v>
      </c>
      <c r="L1058" s="108">
        <v>4000</v>
      </c>
    </row>
    <row r="1059" spans="1:12" hidden="1" x14ac:dyDescent="0.25">
      <c r="A1059" s="70"/>
      <c r="B1059" s="70"/>
      <c r="C1059" s="71"/>
      <c r="D1059" s="106"/>
      <c r="E1059" s="106"/>
      <c r="F1059" s="106"/>
      <c r="G1059" s="106"/>
      <c r="H1059" s="107"/>
      <c r="I1059" s="107"/>
      <c r="J1059" s="106"/>
      <c r="K1059" s="106"/>
      <c r="L1059" s="106"/>
    </row>
    <row r="1060" spans="1:12" ht="18" customHeight="1" x14ac:dyDescent="0.25">
      <c r="A1060" s="103" t="s">
        <v>278</v>
      </c>
      <c r="B1060" s="103" t="s">
        <v>279</v>
      </c>
      <c r="C1060" s="98">
        <f>SUBTOTAL(9,C1061:C1063)</f>
        <v>5000</v>
      </c>
      <c r="D1060" s="98">
        <f>SUBTOTAL(9,D1061:D1063)</f>
        <v>4000</v>
      </c>
      <c r="E1060" s="98">
        <f>SUBTOTAL(9,E1061:E1063)</f>
        <v>0</v>
      </c>
      <c r="F1060" s="98">
        <f>G1060-D1060</f>
        <v>-4000</v>
      </c>
      <c r="G1060" s="98">
        <f>SUBTOTAL(9,G1061:G1063)</f>
        <v>0</v>
      </c>
      <c r="H1060" s="102">
        <f>IF(C1060&lt;&gt;0,E1060/C1060,"-")</f>
        <v>0</v>
      </c>
      <c r="I1060" s="102">
        <f>IF(D1060&lt;&gt;0,E1060/D1060,"-")</f>
        <v>0</v>
      </c>
      <c r="J1060" s="98">
        <f>SUBTOTAL(9,J1061:J1063)</f>
        <v>0</v>
      </c>
      <c r="K1060" s="98">
        <f>SUBTOTAL(9,K1061:K1063)</f>
        <v>0</v>
      </c>
      <c r="L1060" s="98">
        <f>SUBTOTAL(9,L1061:L1063)</f>
        <v>0</v>
      </c>
    </row>
    <row r="1061" spans="1:12" ht="30" hidden="1" customHeight="1" x14ac:dyDescent="0.25">
      <c r="A1061" s="70"/>
      <c r="B1061" s="70"/>
      <c r="C1061" s="71"/>
      <c r="D1061" s="104"/>
      <c r="E1061" s="104"/>
      <c r="F1061" s="104"/>
      <c r="G1061" s="78"/>
      <c r="H1061" s="79"/>
      <c r="I1061" s="79"/>
      <c r="J1061" s="78"/>
      <c r="K1061" s="78"/>
      <c r="L1061" s="78"/>
    </row>
    <row r="1062" spans="1:12" ht="15" customHeight="1" x14ac:dyDescent="0.25">
      <c r="A1062" s="105" t="s">
        <v>280</v>
      </c>
      <c r="B1062" s="105" t="s">
        <v>281</v>
      </c>
      <c r="C1062" s="106">
        <v>5000</v>
      </c>
      <c r="D1062" s="106">
        <v>4000</v>
      </c>
      <c r="E1062" s="106">
        <v>0</v>
      </c>
      <c r="F1062" s="106">
        <f>G1062-D1062</f>
        <v>-4000</v>
      </c>
      <c r="G1062" s="106"/>
      <c r="H1062" s="107">
        <f>IF(C1062&lt;&gt;0,0/C1062,"-")</f>
        <v>0</v>
      </c>
      <c r="I1062" s="107">
        <f>IF(D1062&lt;&gt;0,E1062/D1062,"-")</f>
        <v>0</v>
      </c>
      <c r="J1062" s="106">
        <v>0</v>
      </c>
      <c r="K1062" s="108">
        <v>0</v>
      </c>
      <c r="L1062" s="108">
        <v>0</v>
      </c>
    </row>
    <row r="1063" spans="1:12" hidden="1" x14ac:dyDescent="0.25">
      <c r="A1063" s="70"/>
      <c r="B1063" s="70"/>
      <c r="C1063" s="71"/>
      <c r="D1063" s="106"/>
      <c r="E1063" s="106"/>
      <c r="F1063" s="106"/>
      <c r="G1063" s="106"/>
      <c r="H1063" s="107"/>
      <c r="I1063" s="107"/>
      <c r="J1063" s="106"/>
      <c r="K1063" s="106"/>
      <c r="L1063" s="106"/>
    </row>
    <row r="1064" spans="1:12" hidden="1" x14ac:dyDescent="0.25">
      <c r="A1064" s="70"/>
      <c r="B1064" s="70"/>
      <c r="C1064" s="71"/>
      <c r="D1064" s="71"/>
      <c r="E1064" s="71"/>
      <c r="F1064" s="71"/>
      <c r="G1064" s="78"/>
      <c r="H1064" s="79"/>
      <c r="I1064" s="79"/>
      <c r="J1064" s="78"/>
      <c r="K1064" s="78"/>
      <c r="L1064" s="78"/>
    </row>
    <row r="1065" spans="1:12" ht="20.100000000000001" hidden="1" customHeight="1" x14ac:dyDescent="0.25">
      <c r="A1065" s="70"/>
      <c r="B1065" s="70"/>
      <c r="C1065" s="71"/>
      <c r="D1065" s="71"/>
      <c r="E1065" s="71"/>
      <c r="F1065" s="71"/>
      <c r="G1065" s="78"/>
      <c r="H1065" s="79"/>
      <c r="I1065" s="79"/>
      <c r="J1065" s="78"/>
      <c r="K1065" s="78"/>
      <c r="L1065" s="78"/>
    </row>
    <row r="1066" spans="1:12" ht="20.100000000000001" hidden="1" customHeight="1" x14ac:dyDescent="0.25">
      <c r="A1066" s="70"/>
      <c r="B1066" s="70"/>
      <c r="C1066" s="71"/>
      <c r="D1066" s="71"/>
      <c r="E1066" s="71"/>
      <c r="F1066" s="71"/>
      <c r="G1066" s="78"/>
      <c r="H1066" s="79"/>
      <c r="I1066" s="79"/>
      <c r="J1066" s="78"/>
      <c r="K1066" s="78"/>
      <c r="L1066" s="78"/>
    </row>
    <row r="1067" spans="1:12" ht="20.100000000000001" hidden="1" customHeight="1" x14ac:dyDescent="0.25">
      <c r="A1067" s="70"/>
      <c r="B1067" s="70"/>
      <c r="C1067" s="71"/>
      <c r="D1067" s="71"/>
      <c r="E1067" s="71"/>
      <c r="F1067" s="71"/>
      <c r="G1067" s="78"/>
      <c r="H1067" s="79"/>
      <c r="I1067" s="79"/>
      <c r="J1067" s="78"/>
      <c r="K1067" s="78"/>
      <c r="L1067" s="78"/>
    </row>
    <row r="1068" spans="1:12" ht="20.100000000000001" hidden="1" customHeight="1" x14ac:dyDescent="0.25">
      <c r="A1068" s="70"/>
      <c r="B1068" s="70"/>
      <c r="C1068" s="71"/>
      <c r="D1068" s="71"/>
      <c r="E1068" s="71"/>
      <c r="F1068" s="71"/>
      <c r="G1068" s="78"/>
      <c r="H1068" s="79"/>
      <c r="I1068" s="79"/>
      <c r="J1068" s="78"/>
      <c r="K1068" s="78"/>
      <c r="L1068" s="78"/>
    </row>
    <row r="1069" spans="1:12" s="4" customFormat="1" ht="18" customHeight="1" x14ac:dyDescent="0.25">
      <c r="A1069" s="84" t="s">
        <v>482</v>
      </c>
      <c r="B1069" s="84" t="s">
        <v>483</v>
      </c>
      <c r="C1069" s="85">
        <f>SUBTOTAL(9,C1070:C1243)</f>
        <v>220868.75</v>
      </c>
      <c r="D1069" s="85">
        <f>SUBTOTAL(9,D1070:D1243)</f>
        <v>6602545</v>
      </c>
      <c r="E1069" s="85">
        <f>SUBTOTAL(9,E1070:E1243)</f>
        <v>504953.53</v>
      </c>
      <c r="F1069" s="85">
        <f>G1069-D1069</f>
        <v>-6602545</v>
      </c>
      <c r="G1069" s="85">
        <f>SUBTOTAL(9,G1070:G1243)</f>
        <v>0</v>
      </c>
      <c r="H1069" s="86">
        <f>IF(C1069&lt;&gt;0,E1069/C1069,"-")</f>
        <v>2.2862153654602566</v>
      </c>
      <c r="I1069" s="86">
        <f>IF(D1069&lt;&gt;0,E1069/D1069,"-")</f>
        <v>7.6478619986686952E-2</v>
      </c>
      <c r="J1069" s="85">
        <f>SUBTOTAL(9,J1070:J1243)</f>
        <v>1592545</v>
      </c>
      <c r="K1069" s="85">
        <f>SUBTOTAL(9,K1070:K1243)</f>
        <v>175000</v>
      </c>
      <c r="L1069" s="85">
        <f>SUBTOTAL(9,L1070:L1243)</f>
        <v>175000</v>
      </c>
    </row>
    <row r="1070" spans="1:12" ht="30" hidden="1" customHeight="1" x14ac:dyDescent="0.25">
      <c r="A1070" s="70"/>
      <c r="B1070" s="70"/>
      <c r="C1070" s="71"/>
      <c r="D1070" s="87"/>
      <c r="E1070" s="87"/>
      <c r="F1070" s="87"/>
      <c r="G1070" s="78"/>
      <c r="H1070" s="79"/>
      <c r="I1070" s="79"/>
      <c r="J1070" s="78"/>
      <c r="K1070" s="78"/>
      <c r="L1070" s="78"/>
    </row>
    <row r="1071" spans="1:12" ht="18" customHeight="1" x14ac:dyDescent="0.25">
      <c r="A1071" s="88" t="s">
        <v>359</v>
      </c>
      <c r="B1071" s="88" t="s">
        <v>360</v>
      </c>
      <c r="C1071" s="89">
        <f>SUBTOTAL(9,C1072:C1242)</f>
        <v>220868.75</v>
      </c>
      <c r="D1071" s="89">
        <f>SUBTOTAL(9,D1072:D1242)</f>
        <v>6602545</v>
      </c>
      <c r="E1071" s="89">
        <f>SUBTOTAL(9,E1072:E1242)</f>
        <v>504953.53</v>
      </c>
      <c r="F1071" s="89">
        <f>G1071-D1071</f>
        <v>-6602545</v>
      </c>
      <c r="G1071" s="89">
        <f>SUBTOTAL(9,G1072:G1242)</f>
        <v>0</v>
      </c>
      <c r="H1071" s="90">
        <f>IF(C1071&lt;&gt;0,E1071/C1071,"-")</f>
        <v>2.2862153654602566</v>
      </c>
      <c r="I1071" s="90">
        <f>IF(D1071&lt;&gt;0,E1071/D1071,"-")</f>
        <v>7.6478619986686952E-2</v>
      </c>
      <c r="J1071" s="89">
        <f>SUBTOTAL(9,J1072:J1242)</f>
        <v>1592545</v>
      </c>
      <c r="K1071" s="89">
        <f>SUBTOTAL(9,K1072:K1242)</f>
        <v>175000</v>
      </c>
      <c r="L1071" s="89">
        <f>SUBTOTAL(9,L1072:L1242)</f>
        <v>175000</v>
      </c>
    </row>
    <row r="1072" spans="1:12" ht="30" hidden="1" customHeight="1" x14ac:dyDescent="0.25">
      <c r="A1072" s="70"/>
      <c r="B1072" s="70"/>
      <c r="C1072" s="71"/>
      <c r="D1072" s="91"/>
      <c r="E1072" s="91"/>
      <c r="F1072" s="91"/>
      <c r="G1072" s="78"/>
      <c r="H1072" s="79"/>
      <c r="I1072" s="79"/>
      <c r="J1072" s="78"/>
      <c r="K1072" s="78"/>
      <c r="L1072" s="78"/>
    </row>
    <row r="1073" spans="1:12" ht="18" customHeight="1" x14ac:dyDescent="0.25">
      <c r="A1073" s="92" t="s">
        <v>484</v>
      </c>
      <c r="B1073" s="92" t="s">
        <v>485</v>
      </c>
      <c r="C1073" s="93">
        <f>SUBTOTAL(9,C1074:C1089)</f>
        <v>134156.25</v>
      </c>
      <c r="D1073" s="93">
        <f>SUBTOTAL(9,D1074:D1089)</f>
        <v>100000</v>
      </c>
      <c r="E1073" s="93">
        <f>SUBTOTAL(9,E1074:E1089)</f>
        <v>74975</v>
      </c>
      <c r="F1073" s="93">
        <f>G1073-D1073</f>
        <v>-100000</v>
      </c>
      <c r="G1073" s="93">
        <f>SUBTOTAL(9,G1074:G1089)</f>
        <v>0</v>
      </c>
      <c r="H1073" s="94">
        <f>IF(C1073&lt;&gt;0,E1073/C1073,"-")</f>
        <v>0.5588632657815048</v>
      </c>
      <c r="I1073" s="94">
        <f>IF(D1073&lt;&gt;0,E1073/D1073,"-")</f>
        <v>0.74975000000000003</v>
      </c>
      <c r="J1073" s="93">
        <f>SUBTOTAL(9,J1074:J1089)</f>
        <v>100000</v>
      </c>
      <c r="K1073" s="93">
        <f>SUBTOTAL(9,K1074:K1089)</f>
        <v>100000</v>
      </c>
      <c r="L1073" s="93">
        <f>SUBTOTAL(9,L1074:L1089)</f>
        <v>100000</v>
      </c>
    </row>
    <row r="1074" spans="1:12" ht="30" hidden="1" customHeight="1" x14ac:dyDescent="0.25">
      <c r="A1074" s="70"/>
      <c r="B1074" s="70"/>
      <c r="C1074" s="71"/>
      <c r="D1074" s="6"/>
      <c r="E1074" s="6"/>
      <c r="F1074" s="6"/>
      <c r="G1074" s="78"/>
      <c r="H1074" s="79"/>
      <c r="I1074" s="79"/>
      <c r="J1074" s="78"/>
      <c r="K1074" s="78"/>
      <c r="L1074" s="78"/>
    </row>
    <row r="1075" spans="1:12" ht="18" customHeight="1" x14ac:dyDescent="0.25">
      <c r="A1075" s="95" t="s">
        <v>374</v>
      </c>
      <c r="B1075" s="95" t="s">
        <v>375</v>
      </c>
      <c r="C1075" s="96">
        <f>SUBTOTAL(9,C1076:C1088)</f>
        <v>134156.25</v>
      </c>
      <c r="D1075" s="96">
        <f>SUBTOTAL(9,D1076:D1088)</f>
        <v>100000</v>
      </c>
      <c r="E1075" s="96">
        <f>SUBTOTAL(9,E1076:E1088)</f>
        <v>74975</v>
      </c>
      <c r="F1075" s="96">
        <f>G1075-D1075</f>
        <v>-100000</v>
      </c>
      <c r="G1075" s="96">
        <f>SUBTOTAL(9,G1076:G1088)</f>
        <v>0</v>
      </c>
      <c r="H1075" s="97">
        <f>IF(C1075&lt;&gt;0,E1075/C1075,"-")</f>
        <v>0.5588632657815048</v>
      </c>
      <c r="I1075" s="97">
        <f>IF(D1075&lt;&gt;0,E1075/D1075,"-")</f>
        <v>0.74975000000000003</v>
      </c>
      <c r="J1075" s="96">
        <f>SUBTOTAL(9,J1076:J1088)</f>
        <v>100000</v>
      </c>
      <c r="K1075" s="96">
        <f>SUBTOTAL(9,K1076:K1088)</f>
        <v>100000</v>
      </c>
      <c r="L1075" s="96">
        <f>SUBTOTAL(9,L1076:L1088)</f>
        <v>100000</v>
      </c>
    </row>
    <row r="1076" spans="1:12" ht="30" hidden="1" customHeight="1" x14ac:dyDescent="0.25">
      <c r="A1076" s="70"/>
      <c r="B1076" s="70"/>
      <c r="C1076" s="71"/>
      <c r="D1076" s="98"/>
      <c r="E1076" s="98"/>
      <c r="F1076" s="98"/>
      <c r="G1076" s="78"/>
      <c r="H1076" s="79"/>
      <c r="I1076" s="79"/>
      <c r="J1076" s="78"/>
      <c r="K1076" s="78"/>
      <c r="L1076" s="78"/>
    </row>
    <row r="1077" spans="1:12" ht="18" customHeight="1" x14ac:dyDescent="0.25">
      <c r="A1077" s="99" t="s">
        <v>13</v>
      </c>
      <c r="B1077" s="99" t="s">
        <v>20</v>
      </c>
      <c r="C1077" s="100">
        <f>SUBTOTAL(9,C1078:C1087)</f>
        <v>134156.25</v>
      </c>
      <c r="D1077" s="100">
        <f>SUBTOTAL(9,D1078:D1087)</f>
        <v>100000</v>
      </c>
      <c r="E1077" s="100">
        <f>SUBTOTAL(9,E1078:E1087)</f>
        <v>74975</v>
      </c>
      <c r="F1077" s="100">
        <f>G1077-D1077</f>
        <v>-100000</v>
      </c>
      <c r="G1077" s="100">
        <f>SUBTOTAL(9,G1078:G1087)</f>
        <v>0</v>
      </c>
      <c r="H1077" s="101">
        <f>IF(C1077&lt;&gt;0,E1077/C1077,"-")</f>
        <v>0.5588632657815048</v>
      </c>
      <c r="I1077" s="101">
        <f>IF(D1077&lt;&gt;0,E1077/D1077,"-")</f>
        <v>0.74975000000000003</v>
      </c>
      <c r="J1077" s="100">
        <f>SUBTOTAL(9,J1078:J1087)</f>
        <v>100000</v>
      </c>
      <c r="K1077" s="100">
        <f>SUBTOTAL(9,K1078:K1087)</f>
        <v>100000</v>
      </c>
      <c r="L1077" s="100">
        <f>SUBTOTAL(9,L1078:L1087)</f>
        <v>100000</v>
      </c>
    </row>
    <row r="1078" spans="1:12" ht="22.5" hidden="1" customHeight="1" x14ac:dyDescent="0.25">
      <c r="A1078" s="70"/>
      <c r="B1078" s="70"/>
      <c r="C1078" s="71"/>
      <c r="D1078" s="98"/>
      <c r="E1078" s="98"/>
      <c r="F1078" s="98"/>
      <c r="G1078" s="98"/>
      <c r="H1078" s="102"/>
      <c r="I1078" s="102"/>
      <c r="J1078" s="98"/>
      <c r="K1078" s="98"/>
      <c r="L1078" s="98"/>
    </row>
    <row r="1079" spans="1:12" ht="18" customHeight="1" x14ac:dyDescent="0.25">
      <c r="A1079" s="103" t="s">
        <v>276</v>
      </c>
      <c r="B1079" s="103" t="s">
        <v>277</v>
      </c>
      <c r="C1079" s="98">
        <f>SUBTOTAL(9,C1080:C1082)</f>
        <v>0</v>
      </c>
      <c r="D1079" s="98">
        <f>SUBTOTAL(9,D1080:D1082)</f>
        <v>0</v>
      </c>
      <c r="E1079" s="98">
        <f>SUBTOTAL(9,E1080:E1082)</f>
        <v>0</v>
      </c>
      <c r="F1079" s="98">
        <f>G1079-D1079</f>
        <v>0</v>
      </c>
      <c r="G1079" s="98">
        <f>SUBTOTAL(9,G1080:G1082)</f>
        <v>0</v>
      </c>
      <c r="H1079" s="102" t="str">
        <f>IF(C1079&lt;&gt;0,E1079/C1079,"-")</f>
        <v>-</v>
      </c>
      <c r="I1079" s="102" t="str">
        <f>IF(D1079&lt;&gt;0,E1079/D1079,"-")</f>
        <v>-</v>
      </c>
      <c r="J1079" s="98">
        <f>SUBTOTAL(9,J1080:J1082)</f>
        <v>100000</v>
      </c>
      <c r="K1079" s="98">
        <f>SUBTOTAL(9,K1080:K1082)</f>
        <v>100000</v>
      </c>
      <c r="L1079" s="98">
        <f>SUBTOTAL(9,L1080:L1082)</f>
        <v>100000</v>
      </c>
    </row>
    <row r="1080" spans="1:12" ht="30" hidden="1" customHeight="1" x14ac:dyDescent="0.25">
      <c r="A1080" s="70"/>
      <c r="B1080" s="70"/>
      <c r="C1080" s="71"/>
      <c r="D1080" s="104"/>
      <c r="E1080" s="104"/>
      <c r="F1080" s="104"/>
      <c r="G1080" s="78"/>
      <c r="H1080" s="79"/>
      <c r="I1080" s="79"/>
      <c r="J1080" s="78"/>
      <c r="K1080" s="78"/>
      <c r="L1080" s="78"/>
    </row>
    <row r="1081" spans="1:12" ht="15" customHeight="1" x14ac:dyDescent="0.25">
      <c r="A1081" s="105" t="s">
        <v>276</v>
      </c>
      <c r="B1081" s="105" t="s">
        <v>277</v>
      </c>
      <c r="C1081" s="106"/>
      <c r="D1081" s="106">
        <v>0</v>
      </c>
      <c r="E1081" s="106">
        <v>0</v>
      </c>
      <c r="F1081" s="106">
        <f>G1081-D1081</f>
        <v>0</v>
      </c>
      <c r="G1081" s="106"/>
      <c r="H1081" s="107" t="str">
        <f>IF(C1081&lt;&gt;0,0/C1081,"-")</f>
        <v>-</v>
      </c>
      <c r="I1081" s="107" t="str">
        <f>IF(D1081&lt;&gt;0,E1081/D1081,"-")</f>
        <v>-</v>
      </c>
      <c r="J1081" s="106">
        <v>100000</v>
      </c>
      <c r="K1081" s="108">
        <v>100000</v>
      </c>
      <c r="L1081" s="108">
        <v>100000</v>
      </c>
    </row>
    <row r="1082" spans="1:12" hidden="1" x14ac:dyDescent="0.25">
      <c r="A1082" s="70"/>
      <c r="B1082" s="70"/>
      <c r="C1082" s="71"/>
      <c r="D1082" s="106"/>
      <c r="E1082" s="106"/>
      <c r="F1082" s="106"/>
      <c r="G1082" s="106"/>
      <c r="H1082" s="107"/>
      <c r="I1082" s="107"/>
      <c r="J1082" s="106"/>
      <c r="K1082" s="106"/>
      <c r="L1082" s="106"/>
    </row>
    <row r="1083" spans="1:12" ht="18" customHeight="1" x14ac:dyDescent="0.25">
      <c r="A1083" s="103" t="s">
        <v>278</v>
      </c>
      <c r="B1083" s="103" t="s">
        <v>279</v>
      </c>
      <c r="C1083" s="98">
        <f>SUBTOTAL(9,C1084:C1086)</f>
        <v>134156.25</v>
      </c>
      <c r="D1083" s="98">
        <f>SUBTOTAL(9,D1084:D1086)</f>
        <v>100000</v>
      </c>
      <c r="E1083" s="98">
        <f>SUBTOTAL(9,E1084:E1086)</f>
        <v>74975</v>
      </c>
      <c r="F1083" s="98">
        <f>G1083-D1083</f>
        <v>-100000</v>
      </c>
      <c r="G1083" s="98">
        <f>SUBTOTAL(9,G1084:G1086)</f>
        <v>0</v>
      </c>
      <c r="H1083" s="102">
        <f>IF(C1083&lt;&gt;0,E1083/C1083,"-")</f>
        <v>0.5588632657815048</v>
      </c>
      <c r="I1083" s="102">
        <f>IF(D1083&lt;&gt;0,E1083/D1083,"-")</f>
        <v>0.74975000000000003</v>
      </c>
      <c r="J1083" s="98">
        <f>SUBTOTAL(9,J1084:J1086)</f>
        <v>0</v>
      </c>
      <c r="K1083" s="98">
        <f>SUBTOTAL(9,K1084:K1086)</f>
        <v>0</v>
      </c>
      <c r="L1083" s="98">
        <f>SUBTOTAL(9,L1084:L1086)</f>
        <v>0</v>
      </c>
    </row>
    <row r="1084" spans="1:12" ht="30" hidden="1" customHeight="1" x14ac:dyDescent="0.25">
      <c r="A1084" s="70"/>
      <c r="B1084" s="70"/>
      <c r="C1084" s="71"/>
      <c r="D1084" s="104"/>
      <c r="E1084" s="104"/>
      <c r="F1084" s="104"/>
      <c r="G1084" s="78"/>
      <c r="H1084" s="79"/>
      <c r="I1084" s="79"/>
      <c r="J1084" s="78"/>
      <c r="K1084" s="78"/>
      <c r="L1084" s="78"/>
    </row>
    <row r="1085" spans="1:12" ht="15" customHeight="1" x14ac:dyDescent="0.25">
      <c r="A1085" s="105" t="s">
        <v>280</v>
      </c>
      <c r="B1085" s="105" t="s">
        <v>281</v>
      </c>
      <c r="C1085" s="106">
        <v>134156.25</v>
      </c>
      <c r="D1085" s="106">
        <v>100000</v>
      </c>
      <c r="E1085" s="106">
        <v>74975</v>
      </c>
      <c r="F1085" s="106">
        <f>G1085-D1085</f>
        <v>-100000</v>
      </c>
      <c r="G1085" s="106"/>
      <c r="H1085" s="107">
        <f>IF(C1085&lt;&gt;0,0/C1085,"-")</f>
        <v>0</v>
      </c>
      <c r="I1085" s="107">
        <f>IF(D1085&lt;&gt;0,E1085/D1085,"-")</f>
        <v>0.74975000000000003</v>
      </c>
      <c r="J1085" s="106">
        <v>0</v>
      </c>
      <c r="K1085" s="108">
        <v>0</v>
      </c>
      <c r="L1085" s="108">
        <v>0</v>
      </c>
    </row>
    <row r="1086" spans="1:12" hidden="1" x14ac:dyDescent="0.25">
      <c r="A1086" s="70"/>
      <c r="B1086" s="70"/>
      <c r="C1086" s="71"/>
      <c r="D1086" s="106"/>
      <c r="E1086" s="106"/>
      <c r="F1086" s="106"/>
      <c r="G1086" s="106"/>
      <c r="H1086" s="107"/>
      <c r="I1086" s="107"/>
      <c r="J1086" s="106"/>
      <c r="K1086" s="106"/>
      <c r="L1086" s="106"/>
    </row>
    <row r="1087" spans="1:12" hidden="1" x14ac:dyDescent="0.25">
      <c r="A1087" s="70"/>
      <c r="B1087" s="70"/>
      <c r="C1087" s="71"/>
      <c r="D1087" s="71"/>
      <c r="E1087" s="71"/>
      <c r="F1087" s="71"/>
      <c r="G1087" s="78"/>
      <c r="H1087" s="79"/>
      <c r="I1087" s="79"/>
      <c r="J1087" s="78"/>
      <c r="K1087" s="78"/>
      <c r="L1087" s="78"/>
    </row>
    <row r="1088" spans="1:12" ht="20.100000000000001" hidden="1" customHeight="1" x14ac:dyDescent="0.25">
      <c r="A1088" s="70"/>
      <c r="B1088" s="70"/>
      <c r="C1088" s="71"/>
      <c r="D1088" s="71"/>
      <c r="E1088" s="71"/>
      <c r="F1088" s="71"/>
      <c r="G1088" s="78"/>
      <c r="H1088" s="79"/>
      <c r="I1088" s="79"/>
      <c r="J1088" s="78"/>
      <c r="K1088" s="78"/>
      <c r="L1088" s="78"/>
    </row>
    <row r="1089" spans="1:12" ht="20.100000000000001" hidden="1" customHeight="1" x14ac:dyDescent="0.25">
      <c r="A1089" s="70"/>
      <c r="B1089" s="70"/>
      <c r="C1089" s="71"/>
      <c r="D1089" s="71"/>
      <c r="E1089" s="71"/>
      <c r="F1089" s="71"/>
      <c r="G1089" s="78"/>
      <c r="H1089" s="79"/>
      <c r="I1089" s="79"/>
      <c r="J1089" s="78"/>
      <c r="K1089" s="78"/>
      <c r="L1089" s="78"/>
    </row>
    <row r="1090" spans="1:12" ht="18" customHeight="1" x14ac:dyDescent="0.25">
      <c r="A1090" s="92" t="s">
        <v>486</v>
      </c>
      <c r="B1090" s="92" t="s">
        <v>487</v>
      </c>
      <c r="C1090" s="93">
        <f>SUBTOTAL(9,C1091:C1106)</f>
        <v>36712.5</v>
      </c>
      <c r="D1090" s="93">
        <f>SUBTOTAL(9,D1091:D1106)</f>
        <v>25000</v>
      </c>
      <c r="E1090" s="93">
        <f>SUBTOTAL(9,E1091:E1106)</f>
        <v>18031.25</v>
      </c>
      <c r="F1090" s="93">
        <f>G1090-D1090</f>
        <v>-25000</v>
      </c>
      <c r="G1090" s="93">
        <f>SUBTOTAL(9,G1091:G1106)</f>
        <v>0</v>
      </c>
      <c r="H1090" s="94">
        <f>IF(C1090&lt;&gt;0,E1090/C1090,"-")</f>
        <v>0.49114742934967653</v>
      </c>
      <c r="I1090" s="94">
        <f>IF(D1090&lt;&gt;0,E1090/D1090,"-")</f>
        <v>0.72124999999999995</v>
      </c>
      <c r="J1090" s="93">
        <f>SUBTOTAL(9,J1091:J1106)</f>
        <v>25000</v>
      </c>
      <c r="K1090" s="93">
        <f>SUBTOTAL(9,K1091:K1106)</f>
        <v>25000</v>
      </c>
      <c r="L1090" s="93">
        <f>SUBTOTAL(9,L1091:L1106)</f>
        <v>25000</v>
      </c>
    </row>
    <row r="1091" spans="1:12" ht="30" hidden="1" customHeight="1" x14ac:dyDescent="0.25">
      <c r="A1091" s="70"/>
      <c r="B1091" s="70"/>
      <c r="C1091" s="71"/>
      <c r="D1091" s="6"/>
      <c r="E1091" s="6"/>
      <c r="F1091" s="6"/>
      <c r="G1091" s="78"/>
      <c r="H1091" s="79"/>
      <c r="I1091" s="79"/>
      <c r="J1091" s="78"/>
      <c r="K1091" s="78"/>
      <c r="L1091" s="78"/>
    </row>
    <row r="1092" spans="1:12" ht="18" customHeight="1" x14ac:dyDescent="0.25">
      <c r="A1092" s="95" t="s">
        <v>374</v>
      </c>
      <c r="B1092" s="95" t="s">
        <v>375</v>
      </c>
      <c r="C1092" s="96">
        <f>SUBTOTAL(9,C1093:C1105)</f>
        <v>36712.5</v>
      </c>
      <c r="D1092" s="96">
        <f>SUBTOTAL(9,D1093:D1105)</f>
        <v>25000</v>
      </c>
      <c r="E1092" s="96">
        <f>SUBTOTAL(9,E1093:E1105)</f>
        <v>18031.25</v>
      </c>
      <c r="F1092" s="96">
        <f>G1092-D1092</f>
        <v>-25000</v>
      </c>
      <c r="G1092" s="96">
        <f>SUBTOTAL(9,G1093:G1105)</f>
        <v>0</v>
      </c>
      <c r="H1092" s="97">
        <f>IF(C1092&lt;&gt;0,E1092/C1092,"-")</f>
        <v>0.49114742934967653</v>
      </c>
      <c r="I1092" s="97">
        <f>IF(D1092&lt;&gt;0,E1092/D1092,"-")</f>
        <v>0.72124999999999995</v>
      </c>
      <c r="J1092" s="96">
        <f>SUBTOTAL(9,J1093:J1105)</f>
        <v>25000</v>
      </c>
      <c r="K1092" s="96">
        <f>SUBTOTAL(9,K1093:K1105)</f>
        <v>25000</v>
      </c>
      <c r="L1092" s="96">
        <f>SUBTOTAL(9,L1093:L1105)</f>
        <v>25000</v>
      </c>
    </row>
    <row r="1093" spans="1:12" ht="30" hidden="1" customHeight="1" x14ac:dyDescent="0.25">
      <c r="A1093" s="70"/>
      <c r="B1093" s="70"/>
      <c r="C1093" s="71"/>
      <c r="D1093" s="98"/>
      <c r="E1093" s="98"/>
      <c r="F1093" s="98"/>
      <c r="G1093" s="78"/>
      <c r="H1093" s="79"/>
      <c r="I1093" s="79"/>
      <c r="J1093" s="78"/>
      <c r="K1093" s="78"/>
      <c r="L1093" s="78"/>
    </row>
    <row r="1094" spans="1:12" ht="18" customHeight="1" x14ac:dyDescent="0.25">
      <c r="A1094" s="99" t="s">
        <v>13</v>
      </c>
      <c r="B1094" s="99" t="s">
        <v>20</v>
      </c>
      <c r="C1094" s="100">
        <f>SUBTOTAL(9,C1095:C1104)</f>
        <v>36712.5</v>
      </c>
      <c r="D1094" s="100">
        <f>SUBTOTAL(9,D1095:D1104)</f>
        <v>25000</v>
      </c>
      <c r="E1094" s="100">
        <f>SUBTOTAL(9,E1095:E1104)</f>
        <v>18031.25</v>
      </c>
      <c r="F1094" s="100">
        <f>G1094-D1094</f>
        <v>-25000</v>
      </c>
      <c r="G1094" s="100">
        <f>SUBTOTAL(9,G1095:G1104)</f>
        <v>0</v>
      </c>
      <c r="H1094" s="101">
        <f>IF(C1094&lt;&gt;0,E1094/C1094,"-")</f>
        <v>0.49114742934967653</v>
      </c>
      <c r="I1094" s="101">
        <f>IF(D1094&lt;&gt;0,E1094/D1094,"-")</f>
        <v>0.72124999999999995</v>
      </c>
      <c r="J1094" s="100">
        <f>SUBTOTAL(9,J1095:J1104)</f>
        <v>25000</v>
      </c>
      <c r="K1094" s="100">
        <f>SUBTOTAL(9,K1095:K1104)</f>
        <v>25000</v>
      </c>
      <c r="L1094" s="100">
        <f>SUBTOTAL(9,L1095:L1104)</f>
        <v>25000</v>
      </c>
    </row>
    <row r="1095" spans="1:12" ht="22.5" hidden="1" customHeight="1" x14ac:dyDescent="0.25">
      <c r="A1095" s="70"/>
      <c r="B1095" s="70"/>
      <c r="C1095" s="71"/>
      <c r="D1095" s="98"/>
      <c r="E1095" s="98"/>
      <c r="F1095" s="98"/>
      <c r="G1095" s="98"/>
      <c r="H1095" s="102"/>
      <c r="I1095" s="102"/>
      <c r="J1095" s="98"/>
      <c r="K1095" s="98"/>
      <c r="L1095" s="98"/>
    </row>
    <row r="1096" spans="1:12" ht="18" customHeight="1" x14ac:dyDescent="0.25">
      <c r="A1096" s="103" t="s">
        <v>276</v>
      </c>
      <c r="B1096" s="103" t="s">
        <v>277</v>
      </c>
      <c r="C1096" s="98">
        <f>SUBTOTAL(9,C1097:C1099)</f>
        <v>0</v>
      </c>
      <c r="D1096" s="98">
        <f>SUBTOTAL(9,D1097:D1099)</f>
        <v>0</v>
      </c>
      <c r="E1096" s="98">
        <f>SUBTOTAL(9,E1097:E1099)</f>
        <v>0</v>
      </c>
      <c r="F1096" s="98">
        <f>G1096-D1096</f>
        <v>0</v>
      </c>
      <c r="G1096" s="98">
        <f>SUBTOTAL(9,G1097:G1099)</f>
        <v>0</v>
      </c>
      <c r="H1096" s="102" t="str">
        <f>IF(C1096&lt;&gt;0,E1096/C1096,"-")</f>
        <v>-</v>
      </c>
      <c r="I1096" s="102" t="str">
        <f>IF(D1096&lt;&gt;0,E1096/D1096,"-")</f>
        <v>-</v>
      </c>
      <c r="J1096" s="98">
        <f>SUBTOTAL(9,J1097:J1099)</f>
        <v>25000</v>
      </c>
      <c r="K1096" s="98">
        <f>SUBTOTAL(9,K1097:K1099)</f>
        <v>25000</v>
      </c>
      <c r="L1096" s="98">
        <f>SUBTOTAL(9,L1097:L1099)</f>
        <v>25000</v>
      </c>
    </row>
    <row r="1097" spans="1:12" ht="30" hidden="1" customHeight="1" x14ac:dyDescent="0.25">
      <c r="A1097" s="70"/>
      <c r="B1097" s="70"/>
      <c r="C1097" s="71"/>
      <c r="D1097" s="104"/>
      <c r="E1097" s="104"/>
      <c r="F1097" s="104"/>
      <c r="G1097" s="78"/>
      <c r="H1097" s="79"/>
      <c r="I1097" s="79"/>
      <c r="J1097" s="78"/>
      <c r="K1097" s="78"/>
      <c r="L1097" s="78"/>
    </row>
    <row r="1098" spans="1:12" ht="15" customHeight="1" x14ac:dyDescent="0.25">
      <c r="A1098" s="105" t="s">
        <v>276</v>
      </c>
      <c r="B1098" s="105" t="s">
        <v>277</v>
      </c>
      <c r="C1098" s="106"/>
      <c r="D1098" s="106">
        <v>0</v>
      </c>
      <c r="E1098" s="106">
        <v>0</v>
      </c>
      <c r="F1098" s="106">
        <f>G1098-D1098</f>
        <v>0</v>
      </c>
      <c r="G1098" s="106"/>
      <c r="H1098" s="107" t="str">
        <f>IF(C1098&lt;&gt;0,0/C1098,"-")</f>
        <v>-</v>
      </c>
      <c r="I1098" s="107" t="str">
        <f>IF(D1098&lt;&gt;0,E1098/D1098,"-")</f>
        <v>-</v>
      </c>
      <c r="J1098" s="106">
        <v>25000</v>
      </c>
      <c r="K1098" s="108">
        <v>25000</v>
      </c>
      <c r="L1098" s="108">
        <v>25000</v>
      </c>
    </row>
    <row r="1099" spans="1:12" hidden="1" x14ac:dyDescent="0.25">
      <c r="A1099" s="70"/>
      <c r="B1099" s="70"/>
      <c r="C1099" s="71"/>
      <c r="D1099" s="106"/>
      <c r="E1099" s="106"/>
      <c r="F1099" s="106"/>
      <c r="G1099" s="106"/>
      <c r="H1099" s="107"/>
      <c r="I1099" s="107"/>
      <c r="J1099" s="106"/>
      <c r="K1099" s="106"/>
      <c r="L1099" s="106"/>
    </row>
    <row r="1100" spans="1:12" ht="18" customHeight="1" x14ac:dyDescent="0.25">
      <c r="A1100" s="103" t="s">
        <v>278</v>
      </c>
      <c r="B1100" s="103" t="s">
        <v>279</v>
      </c>
      <c r="C1100" s="98">
        <f>SUBTOTAL(9,C1101:C1103)</f>
        <v>36712.5</v>
      </c>
      <c r="D1100" s="98">
        <f>SUBTOTAL(9,D1101:D1103)</f>
        <v>25000</v>
      </c>
      <c r="E1100" s="98">
        <f>SUBTOTAL(9,E1101:E1103)</f>
        <v>18031.25</v>
      </c>
      <c r="F1100" s="98">
        <f>G1100-D1100</f>
        <v>-25000</v>
      </c>
      <c r="G1100" s="98">
        <f>SUBTOTAL(9,G1101:G1103)</f>
        <v>0</v>
      </c>
      <c r="H1100" s="102">
        <f>IF(C1100&lt;&gt;0,E1100/C1100,"-")</f>
        <v>0.49114742934967653</v>
      </c>
      <c r="I1100" s="102">
        <f>IF(D1100&lt;&gt;0,E1100/D1100,"-")</f>
        <v>0.72124999999999995</v>
      </c>
      <c r="J1100" s="98">
        <f>SUBTOTAL(9,J1101:J1103)</f>
        <v>0</v>
      </c>
      <c r="K1100" s="98">
        <f>SUBTOTAL(9,K1101:K1103)</f>
        <v>0</v>
      </c>
      <c r="L1100" s="98">
        <f>SUBTOTAL(9,L1101:L1103)</f>
        <v>0</v>
      </c>
    </row>
    <row r="1101" spans="1:12" ht="30" hidden="1" customHeight="1" x14ac:dyDescent="0.25">
      <c r="A1101" s="70"/>
      <c r="B1101" s="70"/>
      <c r="C1101" s="71"/>
      <c r="D1101" s="104"/>
      <c r="E1101" s="104"/>
      <c r="F1101" s="104"/>
      <c r="G1101" s="78"/>
      <c r="H1101" s="79"/>
      <c r="I1101" s="79"/>
      <c r="J1101" s="78"/>
      <c r="K1101" s="78"/>
      <c r="L1101" s="78"/>
    </row>
    <row r="1102" spans="1:12" ht="15" customHeight="1" x14ac:dyDescent="0.25">
      <c r="A1102" s="105" t="s">
        <v>280</v>
      </c>
      <c r="B1102" s="105" t="s">
        <v>281</v>
      </c>
      <c r="C1102" s="106">
        <v>36712.5</v>
      </c>
      <c r="D1102" s="106">
        <v>25000</v>
      </c>
      <c r="E1102" s="106">
        <v>18031.25</v>
      </c>
      <c r="F1102" s="106">
        <f>G1102-D1102</f>
        <v>-25000</v>
      </c>
      <c r="G1102" s="106"/>
      <c r="H1102" s="107">
        <f>IF(C1102&lt;&gt;0,0/C1102,"-")</f>
        <v>0</v>
      </c>
      <c r="I1102" s="107">
        <f>IF(D1102&lt;&gt;0,E1102/D1102,"-")</f>
        <v>0.72124999999999995</v>
      </c>
      <c r="J1102" s="106">
        <v>0</v>
      </c>
      <c r="K1102" s="108">
        <v>0</v>
      </c>
      <c r="L1102" s="108">
        <v>0</v>
      </c>
    </row>
    <row r="1103" spans="1:12" hidden="1" x14ac:dyDescent="0.25">
      <c r="A1103" s="70"/>
      <c r="B1103" s="70"/>
      <c r="C1103" s="71"/>
      <c r="D1103" s="106"/>
      <c r="E1103" s="106"/>
      <c r="F1103" s="106"/>
      <c r="G1103" s="106"/>
      <c r="H1103" s="107"/>
      <c r="I1103" s="107"/>
      <c r="J1103" s="106"/>
      <c r="K1103" s="106"/>
      <c r="L1103" s="106"/>
    </row>
    <row r="1104" spans="1:12" hidden="1" x14ac:dyDescent="0.25">
      <c r="A1104" s="70"/>
      <c r="B1104" s="70"/>
      <c r="C1104" s="71"/>
      <c r="D1104" s="71"/>
      <c r="E1104" s="71"/>
      <c r="F1104" s="71"/>
      <c r="G1104" s="78"/>
      <c r="H1104" s="79"/>
      <c r="I1104" s="79"/>
      <c r="J1104" s="78"/>
      <c r="K1104" s="78"/>
      <c r="L1104" s="78"/>
    </row>
    <row r="1105" spans="1:12" ht="20.100000000000001" hidden="1" customHeight="1" x14ac:dyDescent="0.25">
      <c r="A1105" s="70"/>
      <c r="B1105" s="70"/>
      <c r="C1105" s="71"/>
      <c r="D1105" s="71"/>
      <c r="E1105" s="71"/>
      <c r="F1105" s="71"/>
      <c r="G1105" s="78"/>
      <c r="H1105" s="79"/>
      <c r="I1105" s="79"/>
      <c r="J1105" s="78"/>
      <c r="K1105" s="78"/>
      <c r="L1105" s="78"/>
    </row>
    <row r="1106" spans="1:12" ht="20.100000000000001" hidden="1" customHeight="1" x14ac:dyDescent="0.25">
      <c r="A1106" s="70"/>
      <c r="B1106" s="70"/>
      <c r="C1106" s="71"/>
      <c r="D1106" s="71"/>
      <c r="E1106" s="71"/>
      <c r="F1106" s="71"/>
      <c r="G1106" s="78"/>
      <c r="H1106" s="79"/>
      <c r="I1106" s="79"/>
      <c r="J1106" s="78"/>
      <c r="K1106" s="78"/>
      <c r="L1106" s="78"/>
    </row>
    <row r="1107" spans="1:12" ht="18" customHeight="1" x14ac:dyDescent="0.25">
      <c r="A1107" s="92" t="s">
        <v>488</v>
      </c>
      <c r="B1107" s="92" t="s">
        <v>489</v>
      </c>
      <c r="C1107" s="93">
        <f>SUBTOTAL(9,C1108:C1123)</f>
        <v>50000</v>
      </c>
      <c r="D1107" s="93">
        <f>SUBTOTAL(9,D1108:D1123)</f>
        <v>60000</v>
      </c>
      <c r="E1107" s="93">
        <f>SUBTOTAL(9,E1108:E1123)</f>
        <v>2000</v>
      </c>
      <c r="F1107" s="93">
        <f>G1107-D1107</f>
        <v>-60000</v>
      </c>
      <c r="G1107" s="93">
        <f>SUBTOTAL(9,G1108:G1123)</f>
        <v>0</v>
      </c>
      <c r="H1107" s="94">
        <f>IF(C1107&lt;&gt;0,E1107/C1107,"-")</f>
        <v>0.04</v>
      </c>
      <c r="I1107" s="94">
        <f>IF(D1107&lt;&gt;0,E1107/D1107,"-")</f>
        <v>3.3333333333333333E-2</v>
      </c>
      <c r="J1107" s="93">
        <f>SUBTOTAL(9,J1108:J1123)</f>
        <v>50000</v>
      </c>
      <c r="K1107" s="93">
        <f>SUBTOTAL(9,K1108:K1123)</f>
        <v>50000</v>
      </c>
      <c r="L1107" s="93">
        <f>SUBTOTAL(9,L1108:L1123)</f>
        <v>50000</v>
      </c>
    </row>
    <row r="1108" spans="1:12" ht="30" hidden="1" customHeight="1" x14ac:dyDescent="0.25">
      <c r="A1108" s="70"/>
      <c r="B1108" s="70"/>
      <c r="C1108" s="71"/>
      <c r="D1108" s="6"/>
      <c r="E1108" s="6"/>
      <c r="F1108" s="6"/>
      <c r="G1108" s="78"/>
      <c r="H1108" s="79"/>
      <c r="I1108" s="79"/>
      <c r="J1108" s="78"/>
      <c r="K1108" s="78"/>
      <c r="L1108" s="78"/>
    </row>
    <row r="1109" spans="1:12" ht="18" customHeight="1" x14ac:dyDescent="0.25">
      <c r="A1109" s="95" t="s">
        <v>374</v>
      </c>
      <c r="B1109" s="95" t="s">
        <v>375</v>
      </c>
      <c r="C1109" s="96">
        <f>SUBTOTAL(9,C1110:C1122)</f>
        <v>50000</v>
      </c>
      <c r="D1109" s="96">
        <f>SUBTOTAL(9,D1110:D1122)</f>
        <v>60000</v>
      </c>
      <c r="E1109" s="96">
        <f>SUBTOTAL(9,E1110:E1122)</f>
        <v>2000</v>
      </c>
      <c r="F1109" s="96">
        <f>G1109-D1109</f>
        <v>-60000</v>
      </c>
      <c r="G1109" s="96">
        <f>SUBTOTAL(9,G1110:G1122)</f>
        <v>0</v>
      </c>
      <c r="H1109" s="97">
        <f>IF(C1109&lt;&gt;0,E1109/C1109,"-")</f>
        <v>0.04</v>
      </c>
      <c r="I1109" s="97">
        <f>IF(D1109&lt;&gt;0,E1109/D1109,"-")</f>
        <v>3.3333333333333333E-2</v>
      </c>
      <c r="J1109" s="96">
        <f>SUBTOTAL(9,J1110:J1122)</f>
        <v>50000</v>
      </c>
      <c r="K1109" s="96">
        <f>SUBTOTAL(9,K1110:K1122)</f>
        <v>50000</v>
      </c>
      <c r="L1109" s="96">
        <f>SUBTOTAL(9,L1110:L1122)</f>
        <v>50000</v>
      </c>
    </row>
    <row r="1110" spans="1:12" ht="30" hidden="1" customHeight="1" x14ac:dyDescent="0.25">
      <c r="A1110" s="70"/>
      <c r="B1110" s="70"/>
      <c r="C1110" s="71"/>
      <c r="D1110" s="98"/>
      <c r="E1110" s="98"/>
      <c r="F1110" s="98"/>
      <c r="G1110" s="78"/>
      <c r="H1110" s="79"/>
      <c r="I1110" s="79"/>
      <c r="J1110" s="78"/>
      <c r="K1110" s="78"/>
      <c r="L1110" s="78"/>
    </row>
    <row r="1111" spans="1:12" ht="18" customHeight="1" x14ac:dyDescent="0.25">
      <c r="A1111" s="99" t="s">
        <v>13</v>
      </c>
      <c r="B1111" s="99" t="s">
        <v>20</v>
      </c>
      <c r="C1111" s="100">
        <f>SUBTOTAL(9,C1112:C1121)</f>
        <v>50000</v>
      </c>
      <c r="D1111" s="100">
        <f>SUBTOTAL(9,D1112:D1121)</f>
        <v>60000</v>
      </c>
      <c r="E1111" s="100">
        <f>SUBTOTAL(9,E1112:E1121)</f>
        <v>2000</v>
      </c>
      <c r="F1111" s="100">
        <f>G1111-D1111</f>
        <v>-60000</v>
      </c>
      <c r="G1111" s="100">
        <f>SUBTOTAL(9,G1112:G1121)</f>
        <v>0</v>
      </c>
      <c r="H1111" s="101">
        <f>IF(C1111&lt;&gt;0,E1111/C1111,"-")</f>
        <v>0.04</v>
      </c>
      <c r="I1111" s="101">
        <f>IF(D1111&lt;&gt;0,E1111/D1111,"-")</f>
        <v>3.3333333333333333E-2</v>
      </c>
      <c r="J1111" s="100">
        <f>SUBTOTAL(9,J1112:J1121)</f>
        <v>50000</v>
      </c>
      <c r="K1111" s="100">
        <f>SUBTOTAL(9,K1112:K1121)</f>
        <v>50000</v>
      </c>
      <c r="L1111" s="100">
        <f>SUBTOTAL(9,L1112:L1121)</f>
        <v>50000</v>
      </c>
    </row>
    <row r="1112" spans="1:12" ht="22.5" hidden="1" customHeight="1" x14ac:dyDescent="0.25">
      <c r="A1112" s="70"/>
      <c r="B1112" s="70"/>
      <c r="C1112" s="71"/>
      <c r="D1112" s="98"/>
      <c r="E1112" s="98"/>
      <c r="F1112" s="98"/>
      <c r="G1112" s="98"/>
      <c r="H1112" s="102"/>
      <c r="I1112" s="102"/>
      <c r="J1112" s="98"/>
      <c r="K1112" s="98"/>
      <c r="L1112" s="98"/>
    </row>
    <row r="1113" spans="1:12" ht="18" customHeight="1" x14ac:dyDescent="0.25">
      <c r="A1113" s="103" t="s">
        <v>272</v>
      </c>
      <c r="B1113" s="103" t="s">
        <v>273</v>
      </c>
      <c r="C1113" s="98">
        <f>SUBTOTAL(9,C1114:C1116)</f>
        <v>50000</v>
      </c>
      <c r="D1113" s="98">
        <f>SUBTOTAL(9,D1114:D1116)</f>
        <v>60000</v>
      </c>
      <c r="E1113" s="98">
        <f>SUBTOTAL(9,E1114:E1116)</f>
        <v>2000</v>
      </c>
      <c r="F1113" s="98">
        <f>G1113-D1113</f>
        <v>-60000</v>
      </c>
      <c r="G1113" s="98">
        <f>SUBTOTAL(9,G1114:G1116)</f>
        <v>0</v>
      </c>
      <c r="H1113" s="102">
        <f>IF(C1113&lt;&gt;0,E1113/C1113,"-")</f>
        <v>0.04</v>
      </c>
      <c r="I1113" s="102">
        <f>IF(D1113&lt;&gt;0,E1113/D1113,"-")</f>
        <v>3.3333333333333333E-2</v>
      </c>
      <c r="J1113" s="98">
        <f>SUBTOTAL(9,J1114:J1116)</f>
        <v>0</v>
      </c>
      <c r="K1113" s="98">
        <f>SUBTOTAL(9,K1114:K1116)</f>
        <v>0</v>
      </c>
      <c r="L1113" s="98">
        <f>SUBTOTAL(9,L1114:L1116)</f>
        <v>0</v>
      </c>
    </row>
    <row r="1114" spans="1:12" ht="30" hidden="1" customHeight="1" x14ac:dyDescent="0.25">
      <c r="A1114" s="70"/>
      <c r="B1114" s="70"/>
      <c r="C1114" s="71"/>
      <c r="D1114" s="104"/>
      <c r="E1114" s="104"/>
      <c r="F1114" s="104"/>
      <c r="G1114" s="78"/>
      <c r="H1114" s="79"/>
      <c r="I1114" s="79"/>
      <c r="J1114" s="78"/>
      <c r="K1114" s="78"/>
      <c r="L1114" s="78"/>
    </row>
    <row r="1115" spans="1:12" ht="15" customHeight="1" x14ac:dyDescent="0.25">
      <c r="A1115" s="105" t="s">
        <v>274</v>
      </c>
      <c r="B1115" s="105" t="s">
        <v>275</v>
      </c>
      <c r="C1115" s="106">
        <v>50000</v>
      </c>
      <c r="D1115" s="106">
        <v>60000</v>
      </c>
      <c r="E1115" s="106">
        <v>2000</v>
      </c>
      <c r="F1115" s="106">
        <f>G1115-D1115</f>
        <v>-60000</v>
      </c>
      <c r="G1115" s="106"/>
      <c r="H1115" s="107">
        <f>IF(C1115&lt;&gt;0,0/C1115,"-")</f>
        <v>0</v>
      </c>
      <c r="I1115" s="107">
        <f>IF(D1115&lt;&gt;0,E1115/D1115,"-")</f>
        <v>3.3333333333333333E-2</v>
      </c>
      <c r="J1115" s="106">
        <v>0</v>
      </c>
      <c r="K1115" s="108">
        <v>0</v>
      </c>
      <c r="L1115" s="108">
        <v>0</v>
      </c>
    </row>
    <row r="1116" spans="1:12" hidden="1" x14ac:dyDescent="0.25">
      <c r="A1116" s="70"/>
      <c r="B1116" s="70"/>
      <c r="C1116" s="71"/>
      <c r="D1116" s="106"/>
      <c r="E1116" s="106"/>
      <c r="F1116" s="106"/>
      <c r="G1116" s="106"/>
      <c r="H1116" s="107"/>
      <c r="I1116" s="107"/>
      <c r="J1116" s="106"/>
      <c r="K1116" s="106"/>
      <c r="L1116" s="106"/>
    </row>
    <row r="1117" spans="1:12" ht="18" customHeight="1" x14ac:dyDescent="0.25">
      <c r="A1117" s="103" t="s">
        <v>276</v>
      </c>
      <c r="B1117" s="103" t="s">
        <v>277</v>
      </c>
      <c r="C1117" s="98">
        <f>SUBTOTAL(9,C1118:C1120)</f>
        <v>0</v>
      </c>
      <c r="D1117" s="98">
        <f>SUBTOTAL(9,D1118:D1120)</f>
        <v>0</v>
      </c>
      <c r="E1117" s="98">
        <f>SUBTOTAL(9,E1118:E1120)</f>
        <v>0</v>
      </c>
      <c r="F1117" s="98">
        <f>G1117-D1117</f>
        <v>0</v>
      </c>
      <c r="G1117" s="98">
        <f>SUBTOTAL(9,G1118:G1120)</f>
        <v>0</v>
      </c>
      <c r="H1117" s="102" t="str">
        <f>IF(C1117&lt;&gt;0,E1117/C1117,"-")</f>
        <v>-</v>
      </c>
      <c r="I1117" s="102" t="str">
        <f>IF(D1117&lt;&gt;0,E1117/D1117,"-")</f>
        <v>-</v>
      </c>
      <c r="J1117" s="98">
        <f>SUBTOTAL(9,J1118:J1120)</f>
        <v>50000</v>
      </c>
      <c r="K1117" s="98">
        <f>SUBTOTAL(9,K1118:K1120)</f>
        <v>50000</v>
      </c>
      <c r="L1117" s="98">
        <f>SUBTOTAL(9,L1118:L1120)</f>
        <v>50000</v>
      </c>
    </row>
    <row r="1118" spans="1:12" ht="30" hidden="1" customHeight="1" x14ac:dyDescent="0.25">
      <c r="A1118" s="70"/>
      <c r="B1118" s="70"/>
      <c r="C1118" s="71"/>
      <c r="D1118" s="104"/>
      <c r="E1118" s="104"/>
      <c r="F1118" s="104"/>
      <c r="G1118" s="78"/>
      <c r="H1118" s="79"/>
      <c r="I1118" s="79"/>
      <c r="J1118" s="78"/>
      <c r="K1118" s="78"/>
      <c r="L1118" s="78"/>
    </row>
    <row r="1119" spans="1:12" ht="15" customHeight="1" x14ac:dyDescent="0.25">
      <c r="A1119" s="105" t="s">
        <v>276</v>
      </c>
      <c r="B1119" s="105" t="s">
        <v>277</v>
      </c>
      <c r="C1119" s="106"/>
      <c r="D1119" s="106">
        <v>0</v>
      </c>
      <c r="E1119" s="106">
        <v>0</v>
      </c>
      <c r="F1119" s="106">
        <f>G1119-D1119</f>
        <v>0</v>
      </c>
      <c r="G1119" s="106"/>
      <c r="H1119" s="107" t="str">
        <f>IF(C1119&lt;&gt;0,0/C1119,"-")</f>
        <v>-</v>
      </c>
      <c r="I1119" s="107" t="str">
        <f>IF(D1119&lt;&gt;0,E1119/D1119,"-")</f>
        <v>-</v>
      </c>
      <c r="J1119" s="106">
        <v>50000</v>
      </c>
      <c r="K1119" s="108">
        <v>50000</v>
      </c>
      <c r="L1119" s="108">
        <v>50000</v>
      </c>
    </row>
    <row r="1120" spans="1:12" hidden="1" x14ac:dyDescent="0.25">
      <c r="A1120" s="70"/>
      <c r="B1120" s="70"/>
      <c r="C1120" s="71"/>
      <c r="D1120" s="106"/>
      <c r="E1120" s="106"/>
      <c r="F1120" s="106"/>
      <c r="G1120" s="106"/>
      <c r="H1120" s="107"/>
      <c r="I1120" s="107"/>
      <c r="J1120" s="106"/>
      <c r="K1120" s="106"/>
      <c r="L1120" s="106"/>
    </row>
    <row r="1121" spans="1:12" hidden="1" x14ac:dyDescent="0.25">
      <c r="A1121" s="70"/>
      <c r="B1121" s="70"/>
      <c r="C1121" s="71"/>
      <c r="D1121" s="71"/>
      <c r="E1121" s="71"/>
      <c r="F1121" s="71"/>
      <c r="G1121" s="78"/>
      <c r="H1121" s="79"/>
      <c r="I1121" s="79"/>
      <c r="J1121" s="78"/>
      <c r="K1121" s="78"/>
      <c r="L1121" s="78"/>
    </row>
    <row r="1122" spans="1:12" ht="20.100000000000001" hidden="1" customHeight="1" x14ac:dyDescent="0.25">
      <c r="A1122" s="70"/>
      <c r="B1122" s="70"/>
      <c r="C1122" s="71"/>
      <c r="D1122" s="71"/>
      <c r="E1122" s="71"/>
      <c r="F1122" s="71"/>
      <c r="G1122" s="78"/>
      <c r="H1122" s="79"/>
      <c r="I1122" s="79"/>
      <c r="J1122" s="78"/>
      <c r="K1122" s="78"/>
      <c r="L1122" s="78"/>
    </row>
    <row r="1123" spans="1:12" ht="20.100000000000001" hidden="1" customHeight="1" x14ac:dyDescent="0.25">
      <c r="A1123" s="70"/>
      <c r="B1123" s="70"/>
      <c r="C1123" s="71"/>
      <c r="D1123" s="71"/>
      <c r="E1123" s="71"/>
      <c r="F1123" s="71"/>
      <c r="G1123" s="78"/>
      <c r="H1123" s="79"/>
      <c r="I1123" s="79"/>
      <c r="J1123" s="78"/>
      <c r="K1123" s="78"/>
      <c r="L1123" s="78"/>
    </row>
    <row r="1124" spans="1:12" ht="18" customHeight="1" x14ac:dyDescent="0.25">
      <c r="A1124" s="92" t="s">
        <v>490</v>
      </c>
      <c r="B1124" s="92" t="s">
        <v>491</v>
      </c>
      <c r="C1124" s="93">
        <f>SUBTOTAL(9,C1125:C1228)</f>
        <v>0</v>
      </c>
      <c r="D1124" s="93">
        <f>SUBTOTAL(9,D1125:D1228)</f>
        <v>1417545</v>
      </c>
      <c r="E1124" s="93">
        <f>SUBTOTAL(9,E1125:E1228)</f>
        <v>409947.28</v>
      </c>
      <c r="F1124" s="93">
        <f>G1124-D1124</f>
        <v>-1417545</v>
      </c>
      <c r="G1124" s="93">
        <f>SUBTOTAL(9,G1125:G1228)</f>
        <v>0</v>
      </c>
      <c r="H1124" s="94" t="str">
        <f>IF(C1124&lt;&gt;0,E1124/C1124,"-")</f>
        <v>-</v>
      </c>
      <c r="I1124" s="94">
        <f>IF(D1124&lt;&gt;0,E1124/D1124,"-")</f>
        <v>0.28919524953352455</v>
      </c>
      <c r="J1124" s="93">
        <f>SUBTOTAL(9,J1125:J1228)</f>
        <v>1417545</v>
      </c>
      <c r="K1124" s="93">
        <f>SUBTOTAL(9,K1125:K1228)</f>
        <v>0</v>
      </c>
      <c r="L1124" s="93">
        <f>SUBTOTAL(9,L1125:L1228)</f>
        <v>0</v>
      </c>
    </row>
    <row r="1125" spans="1:12" ht="30" hidden="1" customHeight="1" x14ac:dyDescent="0.25">
      <c r="A1125" s="70"/>
      <c r="B1125" s="70"/>
      <c r="C1125" s="71"/>
      <c r="D1125" s="6"/>
      <c r="E1125" s="6"/>
      <c r="F1125" s="6"/>
      <c r="G1125" s="78"/>
      <c r="H1125" s="79"/>
      <c r="I1125" s="79"/>
      <c r="J1125" s="78"/>
      <c r="K1125" s="78"/>
      <c r="L1125" s="78"/>
    </row>
    <row r="1126" spans="1:12" ht="18" customHeight="1" x14ac:dyDescent="0.25">
      <c r="A1126" s="95" t="s">
        <v>374</v>
      </c>
      <c r="B1126" s="95" t="s">
        <v>375</v>
      </c>
      <c r="C1126" s="96">
        <f>SUBTOTAL(9,C1127:C1135)</f>
        <v>0</v>
      </c>
      <c r="D1126" s="96">
        <f>SUBTOTAL(9,D1127:D1135)</f>
        <v>0</v>
      </c>
      <c r="E1126" s="96">
        <f>SUBTOTAL(9,E1127:E1135)</f>
        <v>0</v>
      </c>
      <c r="F1126" s="96">
        <f>G1126-D1126</f>
        <v>0</v>
      </c>
      <c r="G1126" s="96">
        <f>SUBTOTAL(9,G1127:G1135)</f>
        <v>0</v>
      </c>
      <c r="H1126" s="97" t="str">
        <f>IF(C1126&lt;&gt;0,E1126/C1126,"-")</f>
        <v>-</v>
      </c>
      <c r="I1126" s="97" t="str">
        <f>IF(D1126&lt;&gt;0,E1126/D1126,"-")</f>
        <v>-</v>
      </c>
      <c r="J1126" s="96">
        <f>SUBTOTAL(9,J1127:J1135)</f>
        <v>0</v>
      </c>
      <c r="K1126" s="96">
        <f>SUBTOTAL(9,K1127:K1135)</f>
        <v>0</v>
      </c>
      <c r="L1126" s="96">
        <f>SUBTOTAL(9,L1127:L1135)</f>
        <v>0</v>
      </c>
    </row>
    <row r="1127" spans="1:12" ht="30" hidden="1" customHeight="1" x14ac:dyDescent="0.25">
      <c r="A1127" s="70"/>
      <c r="B1127" s="70"/>
      <c r="C1127" s="71"/>
      <c r="D1127" s="98"/>
      <c r="E1127" s="98"/>
      <c r="F1127" s="98"/>
      <c r="G1127" s="78"/>
      <c r="H1127" s="79"/>
      <c r="I1127" s="79"/>
      <c r="J1127" s="78"/>
      <c r="K1127" s="78"/>
      <c r="L1127" s="78"/>
    </row>
    <row r="1128" spans="1:12" ht="18" customHeight="1" x14ac:dyDescent="0.25">
      <c r="A1128" s="99" t="s">
        <v>13</v>
      </c>
      <c r="B1128" s="99" t="s">
        <v>20</v>
      </c>
      <c r="C1128" s="100">
        <f>SUBTOTAL(9,C1129:C1134)</f>
        <v>0</v>
      </c>
      <c r="D1128" s="100">
        <f>SUBTOTAL(9,D1129:D1134)</f>
        <v>0</v>
      </c>
      <c r="E1128" s="100">
        <f>SUBTOTAL(9,E1129:E1134)</f>
        <v>0</v>
      </c>
      <c r="F1128" s="100">
        <f>G1128-D1128</f>
        <v>0</v>
      </c>
      <c r="G1128" s="100">
        <f>SUBTOTAL(9,G1129:G1134)</f>
        <v>0</v>
      </c>
      <c r="H1128" s="101" t="str">
        <f>IF(C1128&lt;&gt;0,E1128/C1128,"-")</f>
        <v>-</v>
      </c>
      <c r="I1128" s="101" t="str">
        <f>IF(D1128&lt;&gt;0,E1128/D1128,"-")</f>
        <v>-</v>
      </c>
      <c r="J1128" s="100">
        <f>SUBTOTAL(9,J1129:J1134)</f>
        <v>0</v>
      </c>
      <c r="K1128" s="100">
        <f>SUBTOTAL(9,K1129:K1134)</f>
        <v>0</v>
      </c>
      <c r="L1128" s="100">
        <f>SUBTOTAL(9,L1129:L1134)</f>
        <v>0</v>
      </c>
    </row>
    <row r="1129" spans="1:12" ht="22.5" hidden="1" customHeight="1" x14ac:dyDescent="0.25">
      <c r="A1129" s="70"/>
      <c r="B1129" s="70"/>
      <c r="C1129" s="71"/>
      <c r="D1129" s="98"/>
      <c r="E1129" s="98"/>
      <c r="F1129" s="98"/>
      <c r="G1129" s="98"/>
      <c r="H1129" s="102"/>
      <c r="I1129" s="102"/>
      <c r="J1129" s="98"/>
      <c r="K1129" s="98"/>
      <c r="L1129" s="98"/>
    </row>
    <row r="1130" spans="1:12" ht="18" customHeight="1" x14ac:dyDescent="0.25">
      <c r="A1130" s="103" t="s">
        <v>202</v>
      </c>
      <c r="B1130" s="103" t="s">
        <v>203</v>
      </c>
      <c r="C1130" s="98">
        <f>SUBTOTAL(9,C1131:C1133)</f>
        <v>0</v>
      </c>
      <c r="D1130" s="98">
        <f>SUBTOTAL(9,D1131:D1133)</f>
        <v>0</v>
      </c>
      <c r="E1130" s="98">
        <f>SUBTOTAL(9,E1131:E1133)</f>
        <v>0</v>
      </c>
      <c r="F1130" s="98">
        <f>G1130-D1130</f>
        <v>0</v>
      </c>
      <c r="G1130" s="98">
        <f>SUBTOTAL(9,G1131:G1133)</f>
        <v>0</v>
      </c>
      <c r="H1130" s="102" t="str">
        <f>IF(C1130&lt;&gt;0,E1130/C1130,"-")</f>
        <v>-</v>
      </c>
      <c r="I1130" s="102" t="str">
        <f>IF(D1130&lt;&gt;0,E1130/D1130,"-")</f>
        <v>-</v>
      </c>
      <c r="J1130" s="98">
        <f>SUBTOTAL(9,J1131:J1133)</f>
        <v>0</v>
      </c>
      <c r="K1130" s="98">
        <f>SUBTOTAL(9,K1131:K1133)</f>
        <v>0</v>
      </c>
      <c r="L1130" s="98">
        <f>SUBTOTAL(9,L1131:L1133)</f>
        <v>0</v>
      </c>
    </row>
    <row r="1131" spans="1:12" ht="30" hidden="1" customHeight="1" x14ac:dyDescent="0.25">
      <c r="A1131" s="70"/>
      <c r="B1131" s="70"/>
      <c r="C1131" s="71"/>
      <c r="D1131" s="104"/>
      <c r="E1131" s="104"/>
      <c r="F1131" s="104"/>
      <c r="G1131" s="78"/>
      <c r="H1131" s="79"/>
      <c r="I1131" s="79"/>
      <c r="J1131" s="78"/>
      <c r="K1131" s="78"/>
      <c r="L1131" s="78"/>
    </row>
    <row r="1132" spans="1:12" ht="15" customHeight="1" x14ac:dyDescent="0.25">
      <c r="A1132" s="105" t="s">
        <v>208</v>
      </c>
      <c r="B1132" s="105" t="s">
        <v>209</v>
      </c>
      <c r="C1132" s="106">
        <v>0</v>
      </c>
      <c r="D1132" s="106">
        <v>0</v>
      </c>
      <c r="E1132" s="106">
        <v>0</v>
      </c>
      <c r="F1132" s="106">
        <f>G1132-D1132</f>
        <v>0</v>
      </c>
      <c r="G1132" s="106"/>
      <c r="H1132" s="107" t="str">
        <f>IF(C1132&lt;&gt;0,0/C1132,"-")</f>
        <v>-</v>
      </c>
      <c r="I1132" s="107" t="str">
        <f>IF(D1132&lt;&gt;0,E1132/D1132,"-")</f>
        <v>-</v>
      </c>
      <c r="J1132" s="106">
        <v>0</v>
      </c>
      <c r="K1132" s="108">
        <v>0</v>
      </c>
      <c r="L1132" s="108">
        <v>0</v>
      </c>
    </row>
    <row r="1133" spans="1:12" hidden="1" x14ac:dyDescent="0.25">
      <c r="A1133" s="70"/>
      <c r="B1133" s="70"/>
      <c r="C1133" s="71"/>
      <c r="D1133" s="106"/>
      <c r="E1133" s="106"/>
      <c r="F1133" s="106"/>
      <c r="G1133" s="106"/>
      <c r="H1133" s="107"/>
      <c r="I1133" s="107"/>
      <c r="J1133" s="106"/>
      <c r="K1133" s="106"/>
      <c r="L1133" s="106"/>
    </row>
    <row r="1134" spans="1:12" hidden="1" x14ac:dyDescent="0.25">
      <c r="A1134" s="70"/>
      <c r="B1134" s="70"/>
      <c r="C1134" s="71"/>
      <c r="D1134" s="71"/>
      <c r="E1134" s="71"/>
      <c r="F1134" s="71"/>
      <c r="G1134" s="78"/>
      <c r="H1134" s="79"/>
      <c r="I1134" s="79"/>
      <c r="J1134" s="78"/>
      <c r="K1134" s="78"/>
      <c r="L1134" s="78"/>
    </row>
    <row r="1135" spans="1:12" ht="20.100000000000001" hidden="1" customHeight="1" x14ac:dyDescent="0.25">
      <c r="A1135" s="70"/>
      <c r="B1135" s="70"/>
      <c r="C1135" s="71"/>
      <c r="D1135" s="71"/>
      <c r="E1135" s="71"/>
      <c r="F1135" s="71"/>
      <c r="G1135" s="78"/>
      <c r="H1135" s="79"/>
      <c r="I1135" s="79"/>
      <c r="J1135" s="78"/>
      <c r="K1135" s="78"/>
      <c r="L1135" s="78"/>
    </row>
    <row r="1136" spans="1:12" ht="18" customHeight="1" x14ac:dyDescent="0.25">
      <c r="A1136" s="95" t="s">
        <v>380</v>
      </c>
      <c r="B1136" s="95" t="s">
        <v>80</v>
      </c>
      <c r="C1136" s="96">
        <f>SUBTOTAL(9,C1137:C1179)</f>
        <v>0</v>
      </c>
      <c r="D1136" s="96">
        <f>SUBTOTAL(9,D1137:D1179)</f>
        <v>212632</v>
      </c>
      <c r="E1136" s="96">
        <f>SUBTOTAL(9,E1137:E1179)</f>
        <v>61492.08</v>
      </c>
      <c r="F1136" s="96">
        <f>G1136-D1136</f>
        <v>-212632</v>
      </c>
      <c r="G1136" s="96">
        <f>SUBTOTAL(9,G1137:G1179)</f>
        <v>0</v>
      </c>
      <c r="H1136" s="97" t="str">
        <f>IF(C1136&lt;&gt;0,E1136/C1136,"-")</f>
        <v>-</v>
      </c>
      <c r="I1136" s="97">
        <f>IF(D1136&lt;&gt;0,E1136/D1136,"-")</f>
        <v>0.28919485307949888</v>
      </c>
      <c r="J1136" s="96">
        <f>SUBTOTAL(9,J1137:J1179)</f>
        <v>212632</v>
      </c>
      <c r="K1136" s="96">
        <f>SUBTOTAL(9,K1137:K1179)</f>
        <v>0</v>
      </c>
      <c r="L1136" s="96">
        <f>SUBTOTAL(9,L1137:L1179)</f>
        <v>0</v>
      </c>
    </row>
    <row r="1137" spans="1:12" ht="30" hidden="1" customHeight="1" x14ac:dyDescent="0.25">
      <c r="A1137" s="70"/>
      <c r="B1137" s="70"/>
      <c r="C1137" s="71"/>
      <c r="D1137" s="98"/>
      <c r="E1137" s="98"/>
      <c r="F1137" s="98"/>
      <c r="G1137" s="78"/>
      <c r="H1137" s="79"/>
      <c r="I1137" s="79"/>
      <c r="J1137" s="78"/>
      <c r="K1137" s="78"/>
      <c r="L1137" s="78"/>
    </row>
    <row r="1138" spans="1:12" ht="18" customHeight="1" x14ac:dyDescent="0.25">
      <c r="A1138" s="99" t="s">
        <v>13</v>
      </c>
      <c r="B1138" s="99" t="s">
        <v>20</v>
      </c>
      <c r="C1138" s="100">
        <f>SUBTOTAL(9,C1139:C1178)</f>
        <v>0</v>
      </c>
      <c r="D1138" s="100">
        <f>SUBTOTAL(9,D1139:D1178)</f>
        <v>212632</v>
      </c>
      <c r="E1138" s="100">
        <f>SUBTOTAL(9,E1139:E1178)</f>
        <v>61492.08</v>
      </c>
      <c r="F1138" s="100">
        <f>G1138-D1138</f>
        <v>-212632</v>
      </c>
      <c r="G1138" s="100">
        <f>SUBTOTAL(9,G1139:G1178)</f>
        <v>0</v>
      </c>
      <c r="H1138" s="101" t="str">
        <f>IF(C1138&lt;&gt;0,E1138/C1138,"-")</f>
        <v>-</v>
      </c>
      <c r="I1138" s="101">
        <f>IF(D1138&lt;&gt;0,E1138/D1138,"-")</f>
        <v>0.28919485307949888</v>
      </c>
      <c r="J1138" s="100">
        <f>SUBTOTAL(9,J1139:J1178)</f>
        <v>212632</v>
      </c>
      <c r="K1138" s="100">
        <f>SUBTOTAL(9,K1139:K1178)</f>
        <v>0</v>
      </c>
      <c r="L1138" s="100">
        <f>SUBTOTAL(9,L1139:L1178)</f>
        <v>0</v>
      </c>
    </row>
    <row r="1139" spans="1:12" ht="22.5" hidden="1" customHeight="1" x14ac:dyDescent="0.25">
      <c r="A1139" s="70"/>
      <c r="B1139" s="70"/>
      <c r="C1139" s="71"/>
      <c r="D1139" s="98"/>
      <c r="E1139" s="98"/>
      <c r="F1139" s="98"/>
      <c r="G1139" s="98"/>
      <c r="H1139" s="102"/>
      <c r="I1139" s="102"/>
      <c r="J1139" s="98"/>
      <c r="K1139" s="98"/>
      <c r="L1139" s="98"/>
    </row>
    <row r="1140" spans="1:12" ht="18" customHeight="1" x14ac:dyDescent="0.25">
      <c r="A1140" s="103" t="s">
        <v>165</v>
      </c>
      <c r="B1140" s="103" t="s">
        <v>166</v>
      </c>
      <c r="C1140" s="98">
        <f>SUBTOTAL(9,C1141:C1143)</f>
        <v>0</v>
      </c>
      <c r="D1140" s="98">
        <f>SUBTOTAL(9,D1141:D1143)</f>
        <v>0</v>
      </c>
      <c r="E1140" s="98">
        <f>SUBTOTAL(9,E1141:E1143)</f>
        <v>0</v>
      </c>
      <c r="F1140" s="98">
        <f>G1140-D1140</f>
        <v>0</v>
      </c>
      <c r="G1140" s="98">
        <f>SUBTOTAL(9,G1141:G1143)</f>
        <v>0</v>
      </c>
      <c r="H1140" s="102" t="str">
        <f>IF(C1140&lt;&gt;0,E1140/C1140,"-")</f>
        <v>-</v>
      </c>
      <c r="I1140" s="102" t="str">
        <f>IF(D1140&lt;&gt;0,E1140/D1140,"-")</f>
        <v>-</v>
      </c>
      <c r="J1140" s="98">
        <f>SUBTOTAL(9,J1141:J1143)</f>
        <v>6075</v>
      </c>
      <c r="K1140" s="98">
        <f>SUBTOTAL(9,K1141:K1143)</f>
        <v>0</v>
      </c>
      <c r="L1140" s="98">
        <f>SUBTOTAL(9,L1141:L1143)</f>
        <v>0</v>
      </c>
    </row>
    <row r="1141" spans="1:12" ht="30" hidden="1" customHeight="1" x14ac:dyDescent="0.25">
      <c r="A1141" s="70"/>
      <c r="B1141" s="70"/>
      <c r="C1141" s="71"/>
      <c r="D1141" s="104"/>
      <c r="E1141" s="104"/>
      <c r="F1141" s="104"/>
      <c r="G1141" s="78"/>
      <c r="H1141" s="79"/>
      <c r="I1141" s="79"/>
      <c r="J1141" s="78"/>
      <c r="K1141" s="78"/>
      <c r="L1141" s="78"/>
    </row>
    <row r="1142" spans="1:12" ht="15" customHeight="1" x14ac:dyDescent="0.25">
      <c r="A1142" s="105" t="s">
        <v>165</v>
      </c>
      <c r="B1142" s="105" t="s">
        <v>166</v>
      </c>
      <c r="C1142" s="106"/>
      <c r="D1142" s="106">
        <v>0</v>
      </c>
      <c r="E1142" s="106">
        <v>0</v>
      </c>
      <c r="F1142" s="106">
        <f>G1142-D1142</f>
        <v>0</v>
      </c>
      <c r="G1142" s="106"/>
      <c r="H1142" s="107" t="str">
        <f>IF(C1142&lt;&gt;0,0/C1142,"-")</f>
        <v>-</v>
      </c>
      <c r="I1142" s="107" t="str">
        <f>IF(D1142&lt;&gt;0,E1142/D1142,"-")</f>
        <v>-</v>
      </c>
      <c r="J1142" s="106">
        <v>6075</v>
      </c>
      <c r="K1142" s="108">
        <v>0</v>
      </c>
      <c r="L1142" s="108">
        <v>0</v>
      </c>
    </row>
    <row r="1143" spans="1:12" hidden="1" x14ac:dyDescent="0.25">
      <c r="A1143" s="70"/>
      <c r="B1143" s="70"/>
      <c r="C1143" s="71"/>
      <c r="D1143" s="106"/>
      <c r="E1143" s="106"/>
      <c r="F1143" s="106"/>
      <c r="G1143" s="106"/>
      <c r="H1143" s="107"/>
      <c r="I1143" s="107"/>
      <c r="J1143" s="106"/>
      <c r="K1143" s="106"/>
      <c r="L1143" s="106"/>
    </row>
    <row r="1144" spans="1:12" ht="18" customHeight="1" x14ac:dyDescent="0.25">
      <c r="A1144" s="103" t="s">
        <v>167</v>
      </c>
      <c r="B1144" s="103" t="s">
        <v>168</v>
      </c>
      <c r="C1144" s="98">
        <f>SUBTOTAL(9,C1145:C1147)</f>
        <v>0</v>
      </c>
      <c r="D1144" s="98">
        <f>SUBTOTAL(9,D1145:D1147)</f>
        <v>4885</v>
      </c>
      <c r="E1144" s="98">
        <f>SUBTOTAL(9,E1145:E1147)</f>
        <v>4934.22</v>
      </c>
      <c r="F1144" s="98">
        <f>G1144-D1144</f>
        <v>-4885</v>
      </c>
      <c r="G1144" s="98">
        <f>SUBTOTAL(9,G1145:G1147)</f>
        <v>0</v>
      </c>
      <c r="H1144" s="102" t="str">
        <f>IF(C1144&lt;&gt;0,E1144/C1144,"-")</f>
        <v>-</v>
      </c>
      <c r="I1144" s="102">
        <f>IF(D1144&lt;&gt;0,E1144/D1144,"-")</f>
        <v>1.0100757420675537</v>
      </c>
      <c r="J1144" s="98">
        <f>SUBTOTAL(9,J1145:J1147)</f>
        <v>0</v>
      </c>
      <c r="K1144" s="98">
        <f>SUBTOTAL(9,K1145:K1147)</f>
        <v>0</v>
      </c>
      <c r="L1144" s="98">
        <f>SUBTOTAL(9,L1145:L1147)</f>
        <v>0</v>
      </c>
    </row>
    <row r="1145" spans="1:12" ht="30" hidden="1" customHeight="1" x14ac:dyDescent="0.25">
      <c r="A1145" s="70"/>
      <c r="B1145" s="70"/>
      <c r="C1145" s="71"/>
      <c r="D1145" s="104"/>
      <c r="E1145" s="104"/>
      <c r="F1145" s="104"/>
      <c r="G1145" s="78"/>
      <c r="H1145" s="79"/>
      <c r="I1145" s="79"/>
      <c r="J1145" s="78"/>
      <c r="K1145" s="78"/>
      <c r="L1145" s="78"/>
    </row>
    <row r="1146" spans="1:12" ht="15" customHeight="1" x14ac:dyDescent="0.25">
      <c r="A1146" s="105" t="s">
        <v>169</v>
      </c>
      <c r="B1146" s="105" t="s">
        <v>170</v>
      </c>
      <c r="C1146" s="106">
        <v>0</v>
      </c>
      <c r="D1146" s="106">
        <v>4885</v>
      </c>
      <c r="E1146" s="106">
        <v>4934.22</v>
      </c>
      <c r="F1146" s="106">
        <f>G1146-D1146</f>
        <v>-4885</v>
      </c>
      <c r="G1146" s="106"/>
      <c r="H1146" s="107" t="str">
        <f>IF(C1146&lt;&gt;0,0/C1146,"-")</f>
        <v>-</v>
      </c>
      <c r="I1146" s="107">
        <f>IF(D1146&lt;&gt;0,E1146/D1146,"-")</f>
        <v>1.0100757420675537</v>
      </c>
      <c r="J1146" s="106">
        <v>0</v>
      </c>
      <c r="K1146" s="108">
        <v>0</v>
      </c>
      <c r="L1146" s="108">
        <v>0</v>
      </c>
    </row>
    <row r="1147" spans="1:12" hidden="1" x14ac:dyDescent="0.25">
      <c r="A1147" s="70"/>
      <c r="B1147" s="70"/>
      <c r="C1147" s="71"/>
      <c r="D1147" s="106"/>
      <c r="E1147" s="106"/>
      <c r="F1147" s="106"/>
      <c r="G1147" s="106"/>
      <c r="H1147" s="107"/>
      <c r="I1147" s="107"/>
      <c r="J1147" s="106"/>
      <c r="K1147" s="106"/>
      <c r="L1147" s="106"/>
    </row>
    <row r="1148" spans="1:12" ht="18" customHeight="1" x14ac:dyDescent="0.25">
      <c r="A1148" s="103" t="s">
        <v>171</v>
      </c>
      <c r="B1148" s="103" t="s">
        <v>172</v>
      </c>
      <c r="C1148" s="98">
        <f>SUBTOTAL(9,C1149:C1151)</f>
        <v>0</v>
      </c>
      <c r="D1148" s="98">
        <f>SUBTOTAL(9,D1149:D1151)</f>
        <v>225</v>
      </c>
      <c r="E1148" s="98">
        <f>SUBTOTAL(9,E1149:E1151)</f>
        <v>0</v>
      </c>
      <c r="F1148" s="98">
        <f>G1148-D1148</f>
        <v>-225</v>
      </c>
      <c r="G1148" s="98">
        <f>SUBTOTAL(9,G1149:G1151)</f>
        <v>0</v>
      </c>
      <c r="H1148" s="102" t="str">
        <f>IF(C1148&lt;&gt;0,E1148/C1148,"-")</f>
        <v>-</v>
      </c>
      <c r="I1148" s="102">
        <f>IF(D1148&lt;&gt;0,E1148/D1148,"-")</f>
        <v>0</v>
      </c>
      <c r="J1148" s="98">
        <f>SUBTOTAL(9,J1149:J1151)</f>
        <v>0</v>
      </c>
      <c r="K1148" s="98">
        <f>SUBTOTAL(9,K1149:K1151)</f>
        <v>0</v>
      </c>
      <c r="L1148" s="98">
        <f>SUBTOTAL(9,L1149:L1151)</f>
        <v>0</v>
      </c>
    </row>
    <row r="1149" spans="1:12" ht="30" hidden="1" customHeight="1" x14ac:dyDescent="0.25">
      <c r="A1149" s="70"/>
      <c r="B1149" s="70"/>
      <c r="C1149" s="71"/>
      <c r="D1149" s="104"/>
      <c r="E1149" s="104"/>
      <c r="F1149" s="104"/>
      <c r="G1149" s="78"/>
      <c r="H1149" s="79"/>
      <c r="I1149" s="79"/>
      <c r="J1149" s="78"/>
      <c r="K1149" s="78"/>
      <c r="L1149" s="78"/>
    </row>
    <row r="1150" spans="1:12" ht="15" customHeight="1" x14ac:dyDescent="0.25">
      <c r="A1150" s="105" t="s">
        <v>173</v>
      </c>
      <c r="B1150" s="105" t="s">
        <v>172</v>
      </c>
      <c r="C1150" s="106">
        <v>0</v>
      </c>
      <c r="D1150" s="106">
        <v>225</v>
      </c>
      <c r="E1150" s="106">
        <v>0</v>
      </c>
      <c r="F1150" s="106">
        <f>G1150-D1150</f>
        <v>-225</v>
      </c>
      <c r="G1150" s="106"/>
      <c r="H1150" s="107" t="str">
        <f>IF(C1150&lt;&gt;0,0/C1150,"-")</f>
        <v>-</v>
      </c>
      <c r="I1150" s="107">
        <f>IF(D1150&lt;&gt;0,E1150/D1150,"-")</f>
        <v>0</v>
      </c>
      <c r="J1150" s="106">
        <v>0</v>
      </c>
      <c r="K1150" s="108">
        <v>0</v>
      </c>
      <c r="L1150" s="108">
        <v>0</v>
      </c>
    </row>
    <row r="1151" spans="1:12" hidden="1" x14ac:dyDescent="0.25">
      <c r="A1151" s="70"/>
      <c r="B1151" s="70"/>
      <c r="C1151" s="71"/>
      <c r="D1151" s="106"/>
      <c r="E1151" s="106"/>
      <c r="F1151" s="106"/>
      <c r="G1151" s="106"/>
      <c r="H1151" s="107"/>
      <c r="I1151" s="107"/>
      <c r="J1151" s="106"/>
      <c r="K1151" s="106"/>
      <c r="L1151" s="106"/>
    </row>
    <row r="1152" spans="1:12" ht="18" customHeight="1" x14ac:dyDescent="0.25">
      <c r="A1152" s="103" t="s">
        <v>174</v>
      </c>
      <c r="B1152" s="103" t="s">
        <v>175</v>
      </c>
      <c r="C1152" s="98">
        <f>SUBTOTAL(9,C1153:C1155)</f>
        <v>0</v>
      </c>
      <c r="D1152" s="98">
        <f>SUBTOTAL(9,D1153:D1155)</f>
        <v>965</v>
      </c>
      <c r="E1152" s="98">
        <f>SUBTOTAL(9,E1153:E1155)</f>
        <v>814.14</v>
      </c>
      <c r="F1152" s="98">
        <f>G1152-D1152</f>
        <v>-965</v>
      </c>
      <c r="G1152" s="98">
        <f>SUBTOTAL(9,G1153:G1155)</f>
        <v>0</v>
      </c>
      <c r="H1152" s="102" t="str">
        <f>IF(C1152&lt;&gt;0,E1152/C1152,"-")</f>
        <v>-</v>
      </c>
      <c r="I1152" s="102">
        <f>IF(D1152&lt;&gt;0,E1152/D1152,"-")</f>
        <v>0.84366839378238345</v>
      </c>
      <c r="J1152" s="98">
        <f>SUBTOTAL(9,J1153:J1155)</f>
        <v>0</v>
      </c>
      <c r="K1152" s="98">
        <f>SUBTOTAL(9,K1153:K1155)</f>
        <v>0</v>
      </c>
      <c r="L1152" s="98">
        <f>SUBTOTAL(9,L1153:L1155)</f>
        <v>0</v>
      </c>
    </row>
    <row r="1153" spans="1:12" ht="30" hidden="1" customHeight="1" x14ac:dyDescent="0.25">
      <c r="A1153" s="70"/>
      <c r="B1153" s="70"/>
      <c r="C1153" s="71"/>
      <c r="D1153" s="104"/>
      <c r="E1153" s="104"/>
      <c r="F1153" s="104"/>
      <c r="G1153" s="78"/>
      <c r="H1153" s="79"/>
      <c r="I1153" s="79"/>
      <c r="J1153" s="78"/>
      <c r="K1153" s="78"/>
      <c r="L1153" s="78"/>
    </row>
    <row r="1154" spans="1:12" ht="15" customHeight="1" x14ac:dyDescent="0.25">
      <c r="A1154" s="105" t="s">
        <v>176</v>
      </c>
      <c r="B1154" s="105" t="s">
        <v>177</v>
      </c>
      <c r="C1154" s="106">
        <v>0</v>
      </c>
      <c r="D1154" s="106">
        <v>965</v>
      </c>
      <c r="E1154" s="106">
        <v>814.14</v>
      </c>
      <c r="F1154" s="106">
        <f>G1154-D1154</f>
        <v>-965</v>
      </c>
      <c r="G1154" s="106"/>
      <c r="H1154" s="107" t="str">
        <f>IF(C1154&lt;&gt;0,0/C1154,"-")</f>
        <v>-</v>
      </c>
      <c r="I1154" s="107">
        <f>IF(D1154&lt;&gt;0,E1154/D1154,"-")</f>
        <v>0.84366839378238345</v>
      </c>
      <c r="J1154" s="106">
        <v>0</v>
      </c>
      <c r="K1154" s="108">
        <v>0</v>
      </c>
      <c r="L1154" s="108">
        <v>0</v>
      </c>
    </row>
    <row r="1155" spans="1:12" hidden="1" x14ac:dyDescent="0.25">
      <c r="A1155" s="70"/>
      <c r="B1155" s="70"/>
      <c r="C1155" s="71"/>
      <c r="D1155" s="106"/>
      <c r="E1155" s="106"/>
      <c r="F1155" s="106"/>
      <c r="G1155" s="106"/>
      <c r="H1155" s="107"/>
      <c r="I1155" s="107"/>
      <c r="J1155" s="106"/>
      <c r="K1155" s="106"/>
      <c r="L1155" s="106"/>
    </row>
    <row r="1156" spans="1:12" ht="18" customHeight="1" x14ac:dyDescent="0.25">
      <c r="A1156" s="103" t="s">
        <v>178</v>
      </c>
      <c r="B1156" s="103" t="s">
        <v>179</v>
      </c>
      <c r="C1156" s="98">
        <f>SUBTOTAL(9,C1157:C1159)</f>
        <v>0</v>
      </c>
      <c r="D1156" s="98">
        <f>SUBTOTAL(9,D1157:D1159)</f>
        <v>0</v>
      </c>
      <c r="E1156" s="98">
        <f>SUBTOTAL(9,E1157:E1159)</f>
        <v>0</v>
      </c>
      <c r="F1156" s="98">
        <f>G1156-D1156</f>
        <v>0</v>
      </c>
      <c r="G1156" s="98">
        <f>SUBTOTAL(9,G1157:G1159)</f>
        <v>0</v>
      </c>
      <c r="H1156" s="102" t="str">
        <f>IF(C1156&lt;&gt;0,E1156/C1156,"-")</f>
        <v>-</v>
      </c>
      <c r="I1156" s="102" t="str">
        <f>IF(D1156&lt;&gt;0,E1156/D1156,"-")</f>
        <v>-</v>
      </c>
      <c r="J1156" s="98">
        <f>SUBTOTAL(9,J1157:J1159)</f>
        <v>50252</v>
      </c>
      <c r="K1156" s="98">
        <f>SUBTOTAL(9,K1157:K1159)</f>
        <v>0</v>
      </c>
      <c r="L1156" s="98">
        <f>SUBTOTAL(9,L1157:L1159)</f>
        <v>0</v>
      </c>
    </row>
    <row r="1157" spans="1:12" ht="30" hidden="1" customHeight="1" x14ac:dyDescent="0.25">
      <c r="A1157" s="70"/>
      <c r="B1157" s="70"/>
      <c r="C1157" s="71"/>
      <c r="D1157" s="104"/>
      <c r="E1157" s="104"/>
      <c r="F1157" s="104"/>
      <c r="G1157" s="78"/>
      <c r="H1157" s="79"/>
      <c r="I1157" s="79"/>
      <c r="J1157" s="78"/>
      <c r="K1157" s="78"/>
      <c r="L1157" s="78"/>
    </row>
    <row r="1158" spans="1:12" ht="15" customHeight="1" x14ac:dyDescent="0.25">
      <c r="A1158" s="105" t="s">
        <v>178</v>
      </c>
      <c r="B1158" s="105" t="s">
        <v>179</v>
      </c>
      <c r="C1158" s="106"/>
      <c r="D1158" s="106">
        <v>0</v>
      </c>
      <c r="E1158" s="106">
        <v>0</v>
      </c>
      <c r="F1158" s="106">
        <f>G1158-D1158</f>
        <v>0</v>
      </c>
      <c r="G1158" s="106"/>
      <c r="H1158" s="107" t="str">
        <f>IF(C1158&lt;&gt;0,0/C1158,"-")</f>
        <v>-</v>
      </c>
      <c r="I1158" s="107" t="str">
        <f>IF(D1158&lt;&gt;0,E1158/D1158,"-")</f>
        <v>-</v>
      </c>
      <c r="J1158" s="106">
        <v>50252</v>
      </c>
      <c r="K1158" s="108">
        <v>0</v>
      </c>
      <c r="L1158" s="108">
        <v>0</v>
      </c>
    </row>
    <row r="1159" spans="1:12" hidden="1" x14ac:dyDescent="0.25">
      <c r="A1159" s="70"/>
      <c r="B1159" s="70"/>
      <c r="C1159" s="71"/>
      <c r="D1159" s="106"/>
      <c r="E1159" s="106"/>
      <c r="F1159" s="106"/>
      <c r="G1159" s="106"/>
      <c r="H1159" s="107"/>
      <c r="I1159" s="107"/>
      <c r="J1159" s="106"/>
      <c r="K1159" s="106"/>
      <c r="L1159" s="106"/>
    </row>
    <row r="1160" spans="1:12" ht="18" customHeight="1" x14ac:dyDescent="0.25">
      <c r="A1160" s="103" t="s">
        <v>190</v>
      </c>
      <c r="B1160" s="103" t="s">
        <v>191</v>
      </c>
      <c r="C1160" s="98">
        <f>SUBTOTAL(9,C1161:C1163)</f>
        <v>0</v>
      </c>
      <c r="D1160" s="98">
        <f>SUBTOTAL(9,D1161:D1163)</f>
        <v>0</v>
      </c>
      <c r="E1160" s="98">
        <f>SUBTOTAL(9,E1161:E1163)</f>
        <v>1856.22</v>
      </c>
      <c r="F1160" s="98">
        <f>G1160-D1160</f>
        <v>0</v>
      </c>
      <c r="G1160" s="98">
        <f>SUBTOTAL(9,G1161:G1163)</f>
        <v>0</v>
      </c>
      <c r="H1160" s="102" t="str">
        <f>IF(C1160&lt;&gt;0,E1160/C1160,"-")</f>
        <v>-</v>
      </c>
      <c r="I1160" s="102" t="str">
        <f>IF(D1160&lt;&gt;0,E1160/D1160,"-")</f>
        <v>-</v>
      </c>
      <c r="J1160" s="98">
        <f>SUBTOTAL(9,J1161:J1163)</f>
        <v>0</v>
      </c>
      <c r="K1160" s="98">
        <f>SUBTOTAL(9,K1161:K1163)</f>
        <v>0</v>
      </c>
      <c r="L1160" s="98">
        <f>SUBTOTAL(9,L1161:L1163)</f>
        <v>0</v>
      </c>
    </row>
    <row r="1161" spans="1:12" ht="30" hidden="1" customHeight="1" x14ac:dyDescent="0.25">
      <c r="A1161" s="70"/>
      <c r="B1161" s="70"/>
      <c r="C1161" s="71"/>
      <c r="D1161" s="104"/>
      <c r="E1161" s="104"/>
      <c r="F1161" s="104"/>
      <c r="G1161" s="78"/>
      <c r="H1161" s="79"/>
      <c r="I1161" s="79"/>
      <c r="J1161" s="78"/>
      <c r="K1161" s="78"/>
      <c r="L1161" s="78"/>
    </row>
    <row r="1162" spans="1:12" ht="15" customHeight="1" x14ac:dyDescent="0.25">
      <c r="A1162" s="105" t="s">
        <v>198</v>
      </c>
      <c r="B1162" s="105" t="s">
        <v>199</v>
      </c>
      <c r="C1162" s="106">
        <v>0</v>
      </c>
      <c r="D1162" s="106">
        <v>0</v>
      </c>
      <c r="E1162" s="106">
        <v>1856.22</v>
      </c>
      <c r="F1162" s="106">
        <f>G1162-D1162</f>
        <v>0</v>
      </c>
      <c r="G1162" s="106"/>
      <c r="H1162" s="107" t="str">
        <f>IF(C1162&lt;&gt;0,0/C1162,"-")</f>
        <v>-</v>
      </c>
      <c r="I1162" s="107" t="str">
        <f>IF(D1162&lt;&gt;0,E1162/D1162,"-")</f>
        <v>-</v>
      </c>
      <c r="J1162" s="106">
        <v>0</v>
      </c>
      <c r="K1162" s="108">
        <v>0</v>
      </c>
      <c r="L1162" s="108">
        <v>0</v>
      </c>
    </row>
    <row r="1163" spans="1:12" hidden="1" x14ac:dyDescent="0.25">
      <c r="A1163" s="70"/>
      <c r="B1163" s="70"/>
      <c r="C1163" s="71"/>
      <c r="D1163" s="106"/>
      <c r="E1163" s="106"/>
      <c r="F1163" s="106"/>
      <c r="G1163" s="106"/>
      <c r="H1163" s="107"/>
      <c r="I1163" s="107"/>
      <c r="J1163" s="106"/>
      <c r="K1163" s="106"/>
      <c r="L1163" s="106"/>
    </row>
    <row r="1164" spans="1:12" ht="18" customHeight="1" x14ac:dyDescent="0.25">
      <c r="A1164" s="103" t="s">
        <v>202</v>
      </c>
      <c r="B1164" s="103" t="s">
        <v>203</v>
      </c>
      <c r="C1164" s="98">
        <f>SUBTOTAL(9,C1165:C1169)</f>
        <v>0</v>
      </c>
      <c r="D1164" s="98">
        <f>SUBTOTAL(9,D1165:D1169)</f>
        <v>50252</v>
      </c>
      <c r="E1164" s="98">
        <f>SUBTOTAL(9,E1165:E1169)</f>
        <v>1387.5</v>
      </c>
      <c r="F1164" s="98">
        <f>G1164-D1164</f>
        <v>-50252</v>
      </c>
      <c r="G1164" s="98">
        <f>SUBTOTAL(9,G1165:G1169)</f>
        <v>0</v>
      </c>
      <c r="H1164" s="102" t="str">
        <f>IF(C1164&lt;&gt;0,E1164/C1164,"-")</f>
        <v>-</v>
      </c>
      <c r="I1164" s="102">
        <f>IF(D1164&lt;&gt;0,E1164/D1164,"-")</f>
        <v>2.7610841359547878E-2</v>
      </c>
      <c r="J1164" s="98">
        <f>SUBTOTAL(9,J1165:J1169)</f>
        <v>0</v>
      </c>
      <c r="K1164" s="98">
        <f>SUBTOTAL(9,K1165:K1169)</f>
        <v>0</v>
      </c>
      <c r="L1164" s="98">
        <f>SUBTOTAL(9,L1165:L1169)</f>
        <v>0</v>
      </c>
    </row>
    <row r="1165" spans="1:12" ht="30" hidden="1" customHeight="1" x14ac:dyDescent="0.25">
      <c r="A1165" s="70"/>
      <c r="B1165" s="70"/>
      <c r="C1165" s="71"/>
      <c r="D1165" s="104"/>
      <c r="E1165" s="104"/>
      <c r="F1165" s="104"/>
      <c r="G1165" s="78"/>
      <c r="H1165" s="79"/>
      <c r="I1165" s="79"/>
      <c r="J1165" s="78"/>
      <c r="K1165" s="78"/>
      <c r="L1165" s="78"/>
    </row>
    <row r="1166" spans="1:12" ht="15" customHeight="1" x14ac:dyDescent="0.25">
      <c r="A1166" s="105" t="s">
        <v>206</v>
      </c>
      <c r="B1166" s="105" t="s">
        <v>207</v>
      </c>
      <c r="C1166" s="106">
        <v>0</v>
      </c>
      <c r="D1166" s="106">
        <v>0</v>
      </c>
      <c r="E1166" s="106">
        <v>0</v>
      </c>
      <c r="F1166" s="106">
        <f>G1166-D1166</f>
        <v>0</v>
      </c>
      <c r="G1166" s="106"/>
      <c r="H1166" s="107" t="str">
        <f>IF(C1166&lt;&gt;0,0/C1166,"-")</f>
        <v>-</v>
      </c>
      <c r="I1166" s="107" t="str">
        <f>IF(D1166&lt;&gt;0,E1166/D1166,"-")</f>
        <v>-</v>
      </c>
      <c r="J1166" s="106">
        <v>0</v>
      </c>
      <c r="K1166" s="108">
        <v>0</v>
      </c>
      <c r="L1166" s="108">
        <v>0</v>
      </c>
    </row>
    <row r="1167" spans="1:12" ht="15" customHeight="1" x14ac:dyDescent="0.25">
      <c r="A1167" s="105" t="s">
        <v>208</v>
      </c>
      <c r="B1167" s="105" t="s">
        <v>209</v>
      </c>
      <c r="C1167" s="106">
        <v>0</v>
      </c>
      <c r="D1167" s="106">
        <v>0</v>
      </c>
      <c r="E1167" s="106">
        <v>1387.5</v>
      </c>
      <c r="F1167" s="106">
        <f>G1167-D1167</f>
        <v>0</v>
      </c>
      <c r="G1167" s="106"/>
      <c r="H1167" s="107" t="str">
        <f>IF(C1167&lt;&gt;0,0/C1167,"-")</f>
        <v>-</v>
      </c>
      <c r="I1167" s="107" t="str">
        <f>IF(D1167&lt;&gt;0,E1167/D1167,"-")</f>
        <v>-</v>
      </c>
      <c r="J1167" s="106">
        <v>0</v>
      </c>
      <c r="K1167" s="108">
        <v>0</v>
      </c>
      <c r="L1167" s="108">
        <v>0</v>
      </c>
    </row>
    <row r="1168" spans="1:12" ht="15" customHeight="1" x14ac:dyDescent="0.25">
      <c r="A1168" s="105" t="s">
        <v>216</v>
      </c>
      <c r="B1168" s="105" t="s">
        <v>217</v>
      </c>
      <c r="C1168" s="106">
        <v>0</v>
      </c>
      <c r="D1168" s="106">
        <v>50252</v>
      </c>
      <c r="E1168" s="106">
        <v>0</v>
      </c>
      <c r="F1168" s="106">
        <f>G1168-D1168</f>
        <v>-50252</v>
      </c>
      <c r="G1168" s="106"/>
      <c r="H1168" s="107" t="str">
        <f>IF(C1168&lt;&gt;0,0/C1168,"-")</f>
        <v>-</v>
      </c>
      <c r="I1168" s="107">
        <f>IF(D1168&lt;&gt;0,E1168/D1168,"-")</f>
        <v>0</v>
      </c>
      <c r="J1168" s="106">
        <v>0</v>
      </c>
      <c r="K1168" s="108">
        <v>0</v>
      </c>
      <c r="L1168" s="108">
        <v>0</v>
      </c>
    </row>
    <row r="1169" spans="1:12" hidden="1" x14ac:dyDescent="0.25">
      <c r="A1169" s="70"/>
      <c r="B1169" s="70"/>
      <c r="C1169" s="71"/>
      <c r="D1169" s="106"/>
      <c r="E1169" s="106"/>
      <c r="F1169" s="106"/>
      <c r="G1169" s="106"/>
      <c r="H1169" s="107"/>
      <c r="I1169" s="107"/>
      <c r="J1169" s="106"/>
      <c r="K1169" s="106"/>
      <c r="L1169" s="106"/>
    </row>
    <row r="1170" spans="1:12" ht="18" customHeight="1" x14ac:dyDescent="0.25">
      <c r="A1170" s="103" t="s">
        <v>251</v>
      </c>
      <c r="B1170" s="103" t="s">
        <v>252</v>
      </c>
      <c r="C1170" s="98">
        <f>SUBTOTAL(9,C1171:C1173)</f>
        <v>0</v>
      </c>
      <c r="D1170" s="98">
        <f>SUBTOTAL(9,D1171:D1173)</f>
        <v>0</v>
      </c>
      <c r="E1170" s="98">
        <f>SUBTOTAL(9,E1171:E1173)</f>
        <v>0</v>
      </c>
      <c r="F1170" s="98">
        <f>G1170-D1170</f>
        <v>0</v>
      </c>
      <c r="G1170" s="98">
        <f>SUBTOTAL(9,G1171:G1173)</f>
        <v>0</v>
      </c>
      <c r="H1170" s="102" t="str">
        <f>IF(C1170&lt;&gt;0,E1170/C1170,"-")</f>
        <v>-</v>
      </c>
      <c r="I1170" s="102" t="str">
        <f>IF(D1170&lt;&gt;0,E1170/D1170,"-")</f>
        <v>-</v>
      </c>
      <c r="J1170" s="98">
        <f>SUBTOTAL(9,J1171:J1173)</f>
        <v>156305</v>
      </c>
      <c r="K1170" s="98">
        <f>SUBTOTAL(9,K1171:K1173)</f>
        <v>0</v>
      </c>
      <c r="L1170" s="98">
        <f>SUBTOTAL(9,L1171:L1173)</f>
        <v>0</v>
      </c>
    </row>
    <row r="1171" spans="1:12" ht="30" hidden="1" customHeight="1" x14ac:dyDescent="0.25">
      <c r="A1171" s="70"/>
      <c r="B1171" s="70"/>
      <c r="C1171" s="71"/>
      <c r="D1171" s="104"/>
      <c r="E1171" s="104"/>
      <c r="F1171" s="104"/>
      <c r="G1171" s="78"/>
      <c r="H1171" s="79"/>
      <c r="I1171" s="79"/>
      <c r="J1171" s="78"/>
      <c r="K1171" s="78"/>
      <c r="L1171" s="78"/>
    </row>
    <row r="1172" spans="1:12" ht="15" customHeight="1" x14ac:dyDescent="0.25">
      <c r="A1172" s="105" t="s">
        <v>251</v>
      </c>
      <c r="B1172" s="105" t="s">
        <v>252</v>
      </c>
      <c r="C1172" s="106"/>
      <c r="D1172" s="106">
        <v>0</v>
      </c>
      <c r="E1172" s="106">
        <v>0</v>
      </c>
      <c r="F1172" s="106">
        <f>G1172-D1172</f>
        <v>0</v>
      </c>
      <c r="G1172" s="106"/>
      <c r="H1172" s="107" t="str">
        <f>IF(C1172&lt;&gt;0,0/C1172,"-")</f>
        <v>-</v>
      </c>
      <c r="I1172" s="107" t="str">
        <f>IF(D1172&lt;&gt;0,E1172/D1172,"-")</f>
        <v>-</v>
      </c>
      <c r="J1172" s="106">
        <v>156305</v>
      </c>
      <c r="K1172" s="108">
        <v>0</v>
      </c>
      <c r="L1172" s="108">
        <v>0</v>
      </c>
    </row>
    <row r="1173" spans="1:12" hidden="1" x14ac:dyDescent="0.25">
      <c r="A1173" s="70"/>
      <c r="B1173" s="70"/>
      <c r="C1173" s="71"/>
      <c r="D1173" s="106"/>
      <c r="E1173" s="106"/>
      <c r="F1173" s="106"/>
      <c r="G1173" s="106"/>
      <c r="H1173" s="107"/>
      <c r="I1173" s="107"/>
      <c r="J1173" s="106"/>
      <c r="K1173" s="106"/>
      <c r="L1173" s="106"/>
    </row>
    <row r="1174" spans="1:12" ht="18" customHeight="1" x14ac:dyDescent="0.25">
      <c r="A1174" s="103" t="s">
        <v>253</v>
      </c>
      <c r="B1174" s="103" t="s">
        <v>254</v>
      </c>
      <c r="C1174" s="98">
        <f>SUBTOTAL(9,C1175:C1177)</f>
        <v>0</v>
      </c>
      <c r="D1174" s="98">
        <f>SUBTOTAL(9,D1175:D1177)</f>
        <v>156305</v>
      </c>
      <c r="E1174" s="98">
        <f>SUBTOTAL(9,E1175:E1177)</f>
        <v>52500</v>
      </c>
      <c r="F1174" s="98">
        <f>G1174-D1174</f>
        <v>-156305</v>
      </c>
      <c r="G1174" s="98">
        <f>SUBTOTAL(9,G1175:G1177)</f>
        <v>0</v>
      </c>
      <c r="H1174" s="102" t="str">
        <f>IF(C1174&lt;&gt;0,E1174/C1174,"-")</f>
        <v>-</v>
      </c>
      <c r="I1174" s="102">
        <f>IF(D1174&lt;&gt;0,E1174/D1174,"-")</f>
        <v>0.33588176961709476</v>
      </c>
      <c r="J1174" s="98">
        <f>SUBTOTAL(9,J1175:J1177)</f>
        <v>0</v>
      </c>
      <c r="K1174" s="98">
        <f>SUBTOTAL(9,K1175:K1177)</f>
        <v>0</v>
      </c>
      <c r="L1174" s="98">
        <f>SUBTOTAL(9,L1175:L1177)</f>
        <v>0</v>
      </c>
    </row>
    <row r="1175" spans="1:12" ht="30" hidden="1" customHeight="1" x14ac:dyDescent="0.25">
      <c r="A1175" s="70"/>
      <c r="B1175" s="70"/>
      <c r="C1175" s="71"/>
      <c r="D1175" s="104"/>
      <c r="E1175" s="104"/>
      <c r="F1175" s="104"/>
      <c r="G1175" s="78"/>
      <c r="H1175" s="79"/>
      <c r="I1175" s="79"/>
      <c r="J1175" s="78"/>
      <c r="K1175" s="78"/>
      <c r="L1175" s="78"/>
    </row>
    <row r="1176" spans="1:12" ht="15" customHeight="1" x14ac:dyDescent="0.25">
      <c r="A1176" s="105" t="s">
        <v>255</v>
      </c>
      <c r="B1176" s="105" t="s">
        <v>256</v>
      </c>
      <c r="C1176" s="106">
        <v>0</v>
      </c>
      <c r="D1176" s="106">
        <v>156305</v>
      </c>
      <c r="E1176" s="106">
        <v>52500</v>
      </c>
      <c r="F1176" s="106">
        <f>G1176-D1176</f>
        <v>-156305</v>
      </c>
      <c r="G1176" s="106"/>
      <c r="H1176" s="107" t="str">
        <f>IF(C1176&lt;&gt;0,0/C1176,"-")</f>
        <v>-</v>
      </c>
      <c r="I1176" s="107">
        <f>IF(D1176&lt;&gt;0,E1176/D1176,"-")</f>
        <v>0.33588176961709476</v>
      </c>
      <c r="J1176" s="106">
        <v>0</v>
      </c>
      <c r="K1176" s="108">
        <v>0</v>
      </c>
      <c r="L1176" s="108">
        <v>0</v>
      </c>
    </row>
    <row r="1177" spans="1:12" hidden="1" x14ac:dyDescent="0.25">
      <c r="A1177" s="70"/>
      <c r="B1177" s="70"/>
      <c r="C1177" s="71"/>
      <c r="D1177" s="106"/>
      <c r="E1177" s="106"/>
      <c r="F1177" s="106"/>
      <c r="G1177" s="106"/>
      <c r="H1177" s="107"/>
      <c r="I1177" s="107"/>
      <c r="J1177" s="106"/>
      <c r="K1177" s="106"/>
      <c r="L1177" s="106"/>
    </row>
    <row r="1178" spans="1:12" hidden="1" x14ac:dyDescent="0.25">
      <c r="A1178" s="70"/>
      <c r="B1178" s="70"/>
      <c r="C1178" s="71"/>
      <c r="D1178" s="71"/>
      <c r="E1178" s="71"/>
      <c r="F1178" s="71"/>
      <c r="G1178" s="78"/>
      <c r="H1178" s="79"/>
      <c r="I1178" s="79"/>
      <c r="J1178" s="78"/>
      <c r="K1178" s="78"/>
      <c r="L1178" s="78"/>
    </row>
    <row r="1179" spans="1:12" ht="20.100000000000001" hidden="1" customHeight="1" x14ac:dyDescent="0.25">
      <c r="A1179" s="70"/>
      <c r="B1179" s="70"/>
      <c r="C1179" s="71"/>
      <c r="D1179" s="71"/>
      <c r="E1179" s="71"/>
      <c r="F1179" s="71"/>
      <c r="G1179" s="78"/>
      <c r="H1179" s="79"/>
      <c r="I1179" s="79"/>
      <c r="J1179" s="78"/>
      <c r="K1179" s="78"/>
      <c r="L1179" s="78"/>
    </row>
    <row r="1180" spans="1:12" ht="18" customHeight="1" x14ac:dyDescent="0.25">
      <c r="A1180" s="95" t="s">
        <v>381</v>
      </c>
      <c r="B1180" s="95" t="s">
        <v>382</v>
      </c>
      <c r="C1180" s="96">
        <f>SUBTOTAL(9,C1181:C1227)</f>
        <v>0</v>
      </c>
      <c r="D1180" s="96">
        <f>SUBTOTAL(9,D1181:D1227)</f>
        <v>1204913</v>
      </c>
      <c r="E1180" s="96">
        <f>SUBTOTAL(9,E1181:E1227)</f>
        <v>348455.2</v>
      </c>
      <c r="F1180" s="96">
        <f>G1180-D1180</f>
        <v>-1204913</v>
      </c>
      <c r="G1180" s="96">
        <f>SUBTOTAL(9,G1181:G1227)</f>
        <v>0</v>
      </c>
      <c r="H1180" s="97" t="str">
        <f>IF(C1180&lt;&gt;0,E1180/C1180,"-")</f>
        <v>-</v>
      </c>
      <c r="I1180" s="97">
        <f>IF(D1180&lt;&gt;0,E1180/D1180,"-")</f>
        <v>0.28919531949609639</v>
      </c>
      <c r="J1180" s="96">
        <f>SUBTOTAL(9,J1181:J1227)</f>
        <v>1204913</v>
      </c>
      <c r="K1180" s="96">
        <f>SUBTOTAL(9,K1181:K1227)</f>
        <v>0</v>
      </c>
      <c r="L1180" s="96">
        <f>SUBTOTAL(9,L1181:L1227)</f>
        <v>0</v>
      </c>
    </row>
    <row r="1181" spans="1:12" ht="30" hidden="1" customHeight="1" x14ac:dyDescent="0.25">
      <c r="A1181" s="70"/>
      <c r="B1181" s="70"/>
      <c r="C1181" s="71"/>
      <c r="D1181" s="98"/>
      <c r="E1181" s="98"/>
      <c r="F1181" s="98"/>
      <c r="G1181" s="78"/>
      <c r="H1181" s="79"/>
      <c r="I1181" s="79"/>
      <c r="J1181" s="78"/>
      <c r="K1181" s="78"/>
      <c r="L1181" s="78"/>
    </row>
    <row r="1182" spans="1:12" ht="18" customHeight="1" x14ac:dyDescent="0.25">
      <c r="A1182" s="99" t="s">
        <v>13</v>
      </c>
      <c r="B1182" s="99" t="s">
        <v>20</v>
      </c>
      <c r="C1182" s="100">
        <f>SUBTOTAL(9,C1183:C1226)</f>
        <v>0</v>
      </c>
      <c r="D1182" s="100">
        <f>SUBTOTAL(9,D1183:D1226)</f>
        <v>1204913</v>
      </c>
      <c r="E1182" s="100">
        <f>SUBTOTAL(9,E1183:E1226)</f>
        <v>348455.2</v>
      </c>
      <c r="F1182" s="100">
        <f>G1182-D1182</f>
        <v>-1204913</v>
      </c>
      <c r="G1182" s="100">
        <f>SUBTOTAL(9,G1183:G1226)</f>
        <v>0</v>
      </c>
      <c r="H1182" s="101" t="str">
        <f>IF(C1182&lt;&gt;0,E1182/C1182,"-")</f>
        <v>-</v>
      </c>
      <c r="I1182" s="101">
        <f>IF(D1182&lt;&gt;0,E1182/D1182,"-")</f>
        <v>0.28919531949609639</v>
      </c>
      <c r="J1182" s="100">
        <f>SUBTOTAL(9,J1183:J1226)</f>
        <v>1204913</v>
      </c>
      <c r="K1182" s="100">
        <f>SUBTOTAL(9,K1183:K1226)</f>
        <v>0</v>
      </c>
      <c r="L1182" s="100">
        <f>SUBTOTAL(9,L1183:L1226)</f>
        <v>0</v>
      </c>
    </row>
    <row r="1183" spans="1:12" ht="22.5" hidden="1" customHeight="1" x14ac:dyDescent="0.25">
      <c r="A1183" s="70"/>
      <c r="B1183" s="70"/>
      <c r="C1183" s="71"/>
      <c r="D1183" s="98"/>
      <c r="E1183" s="98"/>
      <c r="F1183" s="98"/>
      <c r="G1183" s="98"/>
      <c r="H1183" s="102"/>
      <c r="I1183" s="102"/>
      <c r="J1183" s="98"/>
      <c r="K1183" s="98"/>
      <c r="L1183" s="98"/>
    </row>
    <row r="1184" spans="1:12" ht="18" customHeight="1" x14ac:dyDescent="0.25">
      <c r="A1184" s="103" t="s">
        <v>165</v>
      </c>
      <c r="B1184" s="103" t="s">
        <v>166</v>
      </c>
      <c r="C1184" s="98">
        <f>SUBTOTAL(9,C1185:C1187)</f>
        <v>0</v>
      </c>
      <c r="D1184" s="98">
        <f>SUBTOTAL(9,D1185:D1187)</f>
        <v>0</v>
      </c>
      <c r="E1184" s="98">
        <f>SUBTOTAL(9,E1185:E1187)</f>
        <v>0</v>
      </c>
      <c r="F1184" s="98">
        <f>G1184-D1184</f>
        <v>0</v>
      </c>
      <c r="G1184" s="98">
        <f>SUBTOTAL(9,G1185:G1187)</f>
        <v>0</v>
      </c>
      <c r="H1184" s="102" t="str">
        <f>IF(C1184&lt;&gt;0,E1184/C1184,"-")</f>
        <v>-</v>
      </c>
      <c r="I1184" s="102" t="str">
        <f>IF(D1184&lt;&gt;0,E1184/D1184,"-")</f>
        <v>-</v>
      </c>
      <c r="J1184" s="98">
        <f>SUBTOTAL(9,J1185:J1187)</f>
        <v>34425</v>
      </c>
      <c r="K1184" s="98">
        <f>SUBTOTAL(9,K1185:K1187)</f>
        <v>0</v>
      </c>
      <c r="L1184" s="98">
        <f>SUBTOTAL(9,L1185:L1187)</f>
        <v>0</v>
      </c>
    </row>
    <row r="1185" spans="1:12" ht="30" hidden="1" customHeight="1" x14ac:dyDescent="0.25">
      <c r="A1185" s="70"/>
      <c r="B1185" s="70"/>
      <c r="C1185" s="71"/>
      <c r="D1185" s="104"/>
      <c r="E1185" s="104"/>
      <c r="F1185" s="104"/>
      <c r="G1185" s="78"/>
      <c r="H1185" s="79"/>
      <c r="I1185" s="79"/>
      <c r="J1185" s="78"/>
      <c r="K1185" s="78"/>
      <c r="L1185" s="78"/>
    </row>
    <row r="1186" spans="1:12" ht="15" customHeight="1" x14ac:dyDescent="0.25">
      <c r="A1186" s="105" t="s">
        <v>165</v>
      </c>
      <c r="B1186" s="105" t="s">
        <v>166</v>
      </c>
      <c r="C1186" s="106"/>
      <c r="D1186" s="106">
        <v>0</v>
      </c>
      <c r="E1186" s="106">
        <v>0</v>
      </c>
      <c r="F1186" s="106">
        <f>G1186-D1186</f>
        <v>0</v>
      </c>
      <c r="G1186" s="106"/>
      <c r="H1186" s="107" t="str">
        <f>IF(C1186&lt;&gt;0,0/C1186,"-")</f>
        <v>-</v>
      </c>
      <c r="I1186" s="107" t="str">
        <f>IF(D1186&lt;&gt;0,E1186/D1186,"-")</f>
        <v>-</v>
      </c>
      <c r="J1186" s="106">
        <v>34425</v>
      </c>
      <c r="K1186" s="108">
        <v>0</v>
      </c>
      <c r="L1186" s="108">
        <v>0</v>
      </c>
    </row>
    <row r="1187" spans="1:12" hidden="1" x14ac:dyDescent="0.25">
      <c r="A1187" s="70"/>
      <c r="B1187" s="70"/>
      <c r="C1187" s="71"/>
      <c r="D1187" s="106"/>
      <c r="E1187" s="106"/>
      <c r="F1187" s="106"/>
      <c r="G1187" s="106"/>
      <c r="H1187" s="107"/>
      <c r="I1187" s="107"/>
      <c r="J1187" s="106"/>
      <c r="K1187" s="106"/>
      <c r="L1187" s="106"/>
    </row>
    <row r="1188" spans="1:12" ht="18" customHeight="1" x14ac:dyDescent="0.25">
      <c r="A1188" s="103" t="s">
        <v>167</v>
      </c>
      <c r="B1188" s="103" t="s">
        <v>168</v>
      </c>
      <c r="C1188" s="98">
        <f>SUBTOTAL(9,C1189:C1191)</f>
        <v>0</v>
      </c>
      <c r="D1188" s="98">
        <f>SUBTOTAL(9,D1189:D1191)</f>
        <v>27680</v>
      </c>
      <c r="E1188" s="98">
        <f>SUBTOTAL(9,E1189:E1191)</f>
        <v>27960.6</v>
      </c>
      <c r="F1188" s="98">
        <f>G1188-D1188</f>
        <v>-27680</v>
      </c>
      <c r="G1188" s="98">
        <f>SUBTOTAL(9,G1189:G1191)</f>
        <v>0</v>
      </c>
      <c r="H1188" s="102" t="str">
        <f>IF(C1188&lt;&gt;0,E1188/C1188,"-")</f>
        <v>-</v>
      </c>
      <c r="I1188" s="102">
        <f>IF(D1188&lt;&gt;0,E1188/D1188,"-")</f>
        <v>1.0101372832369941</v>
      </c>
      <c r="J1188" s="98">
        <f>SUBTOTAL(9,J1189:J1191)</f>
        <v>0</v>
      </c>
      <c r="K1188" s="98">
        <f>SUBTOTAL(9,K1189:K1191)</f>
        <v>0</v>
      </c>
      <c r="L1188" s="98">
        <f>SUBTOTAL(9,L1189:L1191)</f>
        <v>0</v>
      </c>
    </row>
    <row r="1189" spans="1:12" ht="30" hidden="1" customHeight="1" x14ac:dyDescent="0.25">
      <c r="A1189" s="70"/>
      <c r="B1189" s="70"/>
      <c r="C1189" s="71"/>
      <c r="D1189" s="104"/>
      <c r="E1189" s="104"/>
      <c r="F1189" s="104"/>
      <c r="G1189" s="78"/>
      <c r="H1189" s="79"/>
      <c r="I1189" s="79"/>
      <c r="J1189" s="78"/>
      <c r="K1189" s="78"/>
      <c r="L1189" s="78"/>
    </row>
    <row r="1190" spans="1:12" ht="15" customHeight="1" x14ac:dyDescent="0.25">
      <c r="A1190" s="105" t="s">
        <v>169</v>
      </c>
      <c r="B1190" s="105" t="s">
        <v>170</v>
      </c>
      <c r="C1190" s="106">
        <v>0</v>
      </c>
      <c r="D1190" s="106">
        <v>27680</v>
      </c>
      <c r="E1190" s="106">
        <v>27960.6</v>
      </c>
      <c r="F1190" s="106">
        <f>G1190-D1190</f>
        <v>-27680</v>
      </c>
      <c r="G1190" s="106"/>
      <c r="H1190" s="107" t="str">
        <f>IF(C1190&lt;&gt;0,0/C1190,"-")</f>
        <v>-</v>
      </c>
      <c r="I1190" s="107">
        <f>IF(D1190&lt;&gt;0,E1190/D1190,"-")</f>
        <v>1.0101372832369941</v>
      </c>
      <c r="J1190" s="106">
        <v>0</v>
      </c>
      <c r="K1190" s="108">
        <v>0</v>
      </c>
      <c r="L1190" s="108">
        <v>0</v>
      </c>
    </row>
    <row r="1191" spans="1:12" hidden="1" x14ac:dyDescent="0.25">
      <c r="A1191" s="70"/>
      <c r="B1191" s="70"/>
      <c r="C1191" s="71"/>
      <c r="D1191" s="106"/>
      <c r="E1191" s="106"/>
      <c r="F1191" s="106"/>
      <c r="G1191" s="106"/>
      <c r="H1191" s="107"/>
      <c r="I1191" s="107"/>
      <c r="J1191" s="106"/>
      <c r="K1191" s="106"/>
      <c r="L1191" s="106"/>
    </row>
    <row r="1192" spans="1:12" ht="18" customHeight="1" x14ac:dyDescent="0.25">
      <c r="A1192" s="103" t="s">
        <v>171</v>
      </c>
      <c r="B1192" s="103" t="s">
        <v>172</v>
      </c>
      <c r="C1192" s="98">
        <f>SUBTOTAL(9,C1193:C1195)</f>
        <v>0</v>
      </c>
      <c r="D1192" s="98">
        <f>SUBTOTAL(9,D1193:D1195)</f>
        <v>1275</v>
      </c>
      <c r="E1192" s="98">
        <f>SUBTOTAL(9,E1193:E1195)</f>
        <v>0</v>
      </c>
      <c r="F1192" s="98">
        <f>G1192-D1192</f>
        <v>-1275</v>
      </c>
      <c r="G1192" s="98">
        <f>SUBTOTAL(9,G1193:G1195)</f>
        <v>0</v>
      </c>
      <c r="H1192" s="102" t="str">
        <f>IF(C1192&lt;&gt;0,E1192/C1192,"-")</f>
        <v>-</v>
      </c>
      <c r="I1192" s="102">
        <f>IF(D1192&lt;&gt;0,E1192/D1192,"-")</f>
        <v>0</v>
      </c>
      <c r="J1192" s="98">
        <f>SUBTOTAL(9,J1193:J1195)</f>
        <v>0</v>
      </c>
      <c r="K1192" s="98">
        <f>SUBTOTAL(9,K1193:K1195)</f>
        <v>0</v>
      </c>
      <c r="L1192" s="98">
        <f>SUBTOTAL(9,L1193:L1195)</f>
        <v>0</v>
      </c>
    </row>
    <row r="1193" spans="1:12" ht="30" hidden="1" customHeight="1" x14ac:dyDescent="0.25">
      <c r="A1193" s="70"/>
      <c r="B1193" s="70"/>
      <c r="C1193" s="71"/>
      <c r="D1193" s="104"/>
      <c r="E1193" s="104"/>
      <c r="F1193" s="104"/>
      <c r="G1193" s="78"/>
      <c r="H1193" s="79"/>
      <c r="I1193" s="79"/>
      <c r="J1193" s="78"/>
      <c r="K1193" s="78"/>
      <c r="L1193" s="78"/>
    </row>
    <row r="1194" spans="1:12" ht="15" customHeight="1" x14ac:dyDescent="0.25">
      <c r="A1194" s="105" t="s">
        <v>173</v>
      </c>
      <c r="B1194" s="105" t="s">
        <v>172</v>
      </c>
      <c r="C1194" s="106">
        <v>0</v>
      </c>
      <c r="D1194" s="106">
        <v>1275</v>
      </c>
      <c r="E1194" s="106">
        <v>0</v>
      </c>
      <c r="F1194" s="106">
        <f>G1194-D1194</f>
        <v>-1275</v>
      </c>
      <c r="G1194" s="106"/>
      <c r="H1194" s="107" t="str">
        <f>IF(C1194&lt;&gt;0,0/C1194,"-")</f>
        <v>-</v>
      </c>
      <c r="I1194" s="107">
        <f>IF(D1194&lt;&gt;0,E1194/D1194,"-")</f>
        <v>0</v>
      </c>
      <c r="J1194" s="106">
        <v>0</v>
      </c>
      <c r="K1194" s="108">
        <v>0</v>
      </c>
      <c r="L1194" s="108">
        <v>0</v>
      </c>
    </row>
    <row r="1195" spans="1:12" hidden="1" x14ac:dyDescent="0.25">
      <c r="A1195" s="70"/>
      <c r="B1195" s="70"/>
      <c r="C1195" s="71"/>
      <c r="D1195" s="106"/>
      <c r="E1195" s="106"/>
      <c r="F1195" s="106"/>
      <c r="G1195" s="106"/>
      <c r="H1195" s="107"/>
      <c r="I1195" s="107"/>
      <c r="J1195" s="106"/>
      <c r="K1195" s="106"/>
      <c r="L1195" s="106"/>
    </row>
    <row r="1196" spans="1:12" ht="18" customHeight="1" x14ac:dyDescent="0.25">
      <c r="A1196" s="103" t="s">
        <v>174</v>
      </c>
      <c r="B1196" s="103" t="s">
        <v>175</v>
      </c>
      <c r="C1196" s="98">
        <f>SUBTOTAL(9,C1197:C1199)</f>
        <v>0</v>
      </c>
      <c r="D1196" s="98">
        <f>SUBTOTAL(9,D1197:D1199)</f>
        <v>5470</v>
      </c>
      <c r="E1196" s="98">
        <f>SUBTOTAL(9,E1197:E1199)</f>
        <v>4613.5200000000004</v>
      </c>
      <c r="F1196" s="98">
        <f>G1196-D1196</f>
        <v>-5470</v>
      </c>
      <c r="G1196" s="98">
        <f>SUBTOTAL(9,G1197:G1199)</f>
        <v>0</v>
      </c>
      <c r="H1196" s="102" t="str">
        <f>IF(C1196&lt;&gt;0,E1196/C1196,"-")</f>
        <v>-</v>
      </c>
      <c r="I1196" s="102">
        <f>IF(D1196&lt;&gt;0,E1196/D1196,"-")</f>
        <v>0.8434223034734919</v>
      </c>
      <c r="J1196" s="98">
        <f>SUBTOTAL(9,J1197:J1199)</f>
        <v>0</v>
      </c>
      <c r="K1196" s="98">
        <f>SUBTOTAL(9,K1197:K1199)</f>
        <v>0</v>
      </c>
      <c r="L1196" s="98">
        <f>SUBTOTAL(9,L1197:L1199)</f>
        <v>0</v>
      </c>
    </row>
    <row r="1197" spans="1:12" ht="30" hidden="1" customHeight="1" x14ac:dyDescent="0.25">
      <c r="A1197" s="70"/>
      <c r="B1197" s="70"/>
      <c r="C1197" s="71"/>
      <c r="D1197" s="104"/>
      <c r="E1197" s="104"/>
      <c r="F1197" s="104"/>
      <c r="G1197" s="78"/>
      <c r="H1197" s="79"/>
      <c r="I1197" s="79"/>
      <c r="J1197" s="78"/>
      <c r="K1197" s="78"/>
      <c r="L1197" s="78"/>
    </row>
    <row r="1198" spans="1:12" ht="15" customHeight="1" x14ac:dyDescent="0.25">
      <c r="A1198" s="105" t="s">
        <v>176</v>
      </c>
      <c r="B1198" s="105" t="s">
        <v>177</v>
      </c>
      <c r="C1198" s="106">
        <v>0</v>
      </c>
      <c r="D1198" s="106">
        <v>5470</v>
      </c>
      <c r="E1198" s="106">
        <v>4613.5200000000004</v>
      </c>
      <c r="F1198" s="106">
        <f>G1198-D1198</f>
        <v>-5470</v>
      </c>
      <c r="G1198" s="106"/>
      <c r="H1198" s="107" t="str">
        <f>IF(C1198&lt;&gt;0,0/C1198,"-")</f>
        <v>-</v>
      </c>
      <c r="I1198" s="107">
        <f>IF(D1198&lt;&gt;0,E1198/D1198,"-")</f>
        <v>0.8434223034734919</v>
      </c>
      <c r="J1198" s="106">
        <v>0</v>
      </c>
      <c r="K1198" s="108">
        <v>0</v>
      </c>
      <c r="L1198" s="108">
        <v>0</v>
      </c>
    </row>
    <row r="1199" spans="1:12" hidden="1" x14ac:dyDescent="0.25">
      <c r="A1199" s="70"/>
      <c r="B1199" s="70"/>
      <c r="C1199" s="71"/>
      <c r="D1199" s="106"/>
      <c r="E1199" s="106"/>
      <c r="F1199" s="106"/>
      <c r="G1199" s="106"/>
      <c r="H1199" s="107"/>
      <c r="I1199" s="107"/>
      <c r="J1199" s="106"/>
      <c r="K1199" s="106"/>
      <c r="L1199" s="106"/>
    </row>
    <row r="1200" spans="1:12" ht="18" customHeight="1" x14ac:dyDescent="0.25">
      <c r="A1200" s="103" t="s">
        <v>178</v>
      </c>
      <c r="B1200" s="103" t="s">
        <v>179</v>
      </c>
      <c r="C1200" s="98">
        <f>SUBTOTAL(9,C1201:C1203)</f>
        <v>0</v>
      </c>
      <c r="D1200" s="98">
        <f>SUBTOTAL(9,D1201:D1203)</f>
        <v>0</v>
      </c>
      <c r="E1200" s="98">
        <f>SUBTOTAL(9,E1201:E1203)</f>
        <v>0</v>
      </c>
      <c r="F1200" s="98">
        <f>G1200-D1200</f>
        <v>0</v>
      </c>
      <c r="G1200" s="98">
        <f>SUBTOTAL(9,G1201:G1203)</f>
        <v>0</v>
      </c>
      <c r="H1200" s="102" t="str">
        <f>IF(C1200&lt;&gt;0,E1200/C1200,"-")</f>
        <v>-</v>
      </c>
      <c r="I1200" s="102" t="str">
        <f>IF(D1200&lt;&gt;0,E1200/D1200,"-")</f>
        <v>-</v>
      </c>
      <c r="J1200" s="98">
        <f>SUBTOTAL(9,J1201:J1203)</f>
        <v>284761</v>
      </c>
      <c r="K1200" s="98">
        <f>SUBTOTAL(9,K1201:K1203)</f>
        <v>0</v>
      </c>
      <c r="L1200" s="98">
        <f>SUBTOTAL(9,L1201:L1203)</f>
        <v>0</v>
      </c>
    </row>
    <row r="1201" spans="1:12" ht="30" hidden="1" customHeight="1" x14ac:dyDescent="0.25">
      <c r="A1201" s="70"/>
      <c r="B1201" s="70"/>
      <c r="C1201" s="71"/>
      <c r="D1201" s="104"/>
      <c r="E1201" s="104"/>
      <c r="F1201" s="104"/>
      <c r="G1201" s="78"/>
      <c r="H1201" s="79"/>
      <c r="I1201" s="79"/>
      <c r="J1201" s="78"/>
      <c r="K1201" s="78"/>
      <c r="L1201" s="78"/>
    </row>
    <row r="1202" spans="1:12" ht="15" customHeight="1" x14ac:dyDescent="0.25">
      <c r="A1202" s="105" t="s">
        <v>178</v>
      </c>
      <c r="B1202" s="105" t="s">
        <v>179</v>
      </c>
      <c r="C1202" s="106"/>
      <c r="D1202" s="106">
        <v>0</v>
      </c>
      <c r="E1202" s="106">
        <v>0</v>
      </c>
      <c r="F1202" s="106">
        <f>G1202-D1202</f>
        <v>0</v>
      </c>
      <c r="G1202" s="106"/>
      <c r="H1202" s="107" t="str">
        <f>IF(C1202&lt;&gt;0,0/C1202,"-")</f>
        <v>-</v>
      </c>
      <c r="I1202" s="107" t="str">
        <f>IF(D1202&lt;&gt;0,E1202/D1202,"-")</f>
        <v>-</v>
      </c>
      <c r="J1202" s="106">
        <v>284761</v>
      </c>
      <c r="K1202" s="108">
        <v>0</v>
      </c>
      <c r="L1202" s="108">
        <v>0</v>
      </c>
    </row>
    <row r="1203" spans="1:12" hidden="1" x14ac:dyDescent="0.25">
      <c r="A1203" s="70"/>
      <c r="B1203" s="70"/>
      <c r="C1203" s="71"/>
      <c r="D1203" s="106"/>
      <c r="E1203" s="106"/>
      <c r="F1203" s="106"/>
      <c r="G1203" s="106"/>
      <c r="H1203" s="107"/>
      <c r="I1203" s="107"/>
      <c r="J1203" s="106"/>
      <c r="K1203" s="106"/>
      <c r="L1203" s="106"/>
    </row>
    <row r="1204" spans="1:12" ht="18" customHeight="1" x14ac:dyDescent="0.25">
      <c r="A1204" s="103" t="s">
        <v>190</v>
      </c>
      <c r="B1204" s="103" t="s">
        <v>191</v>
      </c>
      <c r="C1204" s="98">
        <f>SUBTOTAL(9,C1205:C1207)</f>
        <v>0</v>
      </c>
      <c r="D1204" s="98">
        <f>SUBTOTAL(9,D1205:D1207)</f>
        <v>0</v>
      </c>
      <c r="E1204" s="98">
        <f>SUBTOTAL(9,E1205:E1207)</f>
        <v>10518.58</v>
      </c>
      <c r="F1204" s="98">
        <f>G1204-D1204</f>
        <v>0</v>
      </c>
      <c r="G1204" s="98">
        <f>SUBTOTAL(9,G1205:G1207)</f>
        <v>0</v>
      </c>
      <c r="H1204" s="102" t="str">
        <f>IF(C1204&lt;&gt;0,E1204/C1204,"-")</f>
        <v>-</v>
      </c>
      <c r="I1204" s="102" t="str">
        <f>IF(D1204&lt;&gt;0,E1204/D1204,"-")</f>
        <v>-</v>
      </c>
      <c r="J1204" s="98">
        <f>SUBTOTAL(9,J1205:J1207)</f>
        <v>0</v>
      </c>
      <c r="K1204" s="98">
        <f>SUBTOTAL(9,K1205:K1207)</f>
        <v>0</v>
      </c>
      <c r="L1204" s="98">
        <f>SUBTOTAL(9,L1205:L1207)</f>
        <v>0</v>
      </c>
    </row>
    <row r="1205" spans="1:12" ht="30" hidden="1" customHeight="1" x14ac:dyDescent="0.25">
      <c r="A1205" s="70"/>
      <c r="B1205" s="70"/>
      <c r="C1205" s="71"/>
      <c r="D1205" s="104"/>
      <c r="E1205" s="104"/>
      <c r="F1205" s="104"/>
      <c r="G1205" s="78"/>
      <c r="H1205" s="79"/>
      <c r="I1205" s="79"/>
      <c r="J1205" s="78"/>
      <c r="K1205" s="78"/>
      <c r="L1205" s="78"/>
    </row>
    <row r="1206" spans="1:12" ht="15" customHeight="1" x14ac:dyDescent="0.25">
      <c r="A1206" s="105" t="s">
        <v>198</v>
      </c>
      <c r="B1206" s="105" t="s">
        <v>199</v>
      </c>
      <c r="C1206" s="106">
        <v>0</v>
      </c>
      <c r="D1206" s="106">
        <v>0</v>
      </c>
      <c r="E1206" s="106">
        <v>10518.58</v>
      </c>
      <c r="F1206" s="106">
        <f>G1206-D1206</f>
        <v>0</v>
      </c>
      <c r="G1206" s="106"/>
      <c r="H1206" s="107" t="str">
        <f>IF(C1206&lt;&gt;0,0/C1206,"-")</f>
        <v>-</v>
      </c>
      <c r="I1206" s="107" t="str">
        <f>IF(D1206&lt;&gt;0,E1206/D1206,"-")</f>
        <v>-</v>
      </c>
      <c r="J1206" s="106">
        <v>0</v>
      </c>
      <c r="K1206" s="108">
        <v>0</v>
      </c>
      <c r="L1206" s="108">
        <v>0</v>
      </c>
    </row>
    <row r="1207" spans="1:12" hidden="1" x14ac:dyDescent="0.25">
      <c r="A1207" s="70"/>
      <c r="B1207" s="70"/>
      <c r="C1207" s="71"/>
      <c r="D1207" s="106"/>
      <c r="E1207" s="106"/>
      <c r="F1207" s="106"/>
      <c r="G1207" s="106"/>
      <c r="H1207" s="107"/>
      <c r="I1207" s="107"/>
      <c r="J1207" s="106"/>
      <c r="K1207" s="106"/>
      <c r="L1207" s="106"/>
    </row>
    <row r="1208" spans="1:12" ht="18" customHeight="1" x14ac:dyDescent="0.25">
      <c r="A1208" s="103" t="s">
        <v>202</v>
      </c>
      <c r="B1208" s="103" t="s">
        <v>203</v>
      </c>
      <c r="C1208" s="98">
        <f>SUBTOTAL(9,C1209:C1213)</f>
        <v>0</v>
      </c>
      <c r="D1208" s="98">
        <f>SUBTOTAL(9,D1209:D1213)</f>
        <v>284761</v>
      </c>
      <c r="E1208" s="98">
        <f>SUBTOTAL(9,E1209:E1213)</f>
        <v>7862.5</v>
      </c>
      <c r="F1208" s="98">
        <f>G1208-D1208</f>
        <v>-284761</v>
      </c>
      <c r="G1208" s="98">
        <f>SUBTOTAL(9,G1209:G1213)</f>
        <v>0</v>
      </c>
      <c r="H1208" s="102" t="str">
        <f>IF(C1208&lt;&gt;0,E1208/C1208,"-")</f>
        <v>-</v>
      </c>
      <c r="I1208" s="102">
        <f>IF(D1208&lt;&gt;0,E1208/D1208,"-")</f>
        <v>2.761087368003343E-2</v>
      </c>
      <c r="J1208" s="98">
        <f>SUBTOTAL(9,J1209:J1213)</f>
        <v>0</v>
      </c>
      <c r="K1208" s="98">
        <f>SUBTOTAL(9,K1209:K1213)</f>
        <v>0</v>
      </c>
      <c r="L1208" s="98">
        <f>SUBTOTAL(9,L1209:L1213)</f>
        <v>0</v>
      </c>
    </row>
    <row r="1209" spans="1:12" ht="30" hidden="1" customHeight="1" x14ac:dyDescent="0.25">
      <c r="A1209" s="70"/>
      <c r="B1209" s="70"/>
      <c r="C1209" s="71"/>
      <c r="D1209" s="104"/>
      <c r="E1209" s="104"/>
      <c r="F1209" s="104"/>
      <c r="G1209" s="78"/>
      <c r="H1209" s="79"/>
      <c r="I1209" s="79"/>
      <c r="J1209" s="78"/>
      <c r="K1209" s="78"/>
      <c r="L1209" s="78"/>
    </row>
    <row r="1210" spans="1:12" ht="15" customHeight="1" x14ac:dyDescent="0.25">
      <c r="A1210" s="105" t="s">
        <v>206</v>
      </c>
      <c r="B1210" s="105" t="s">
        <v>207</v>
      </c>
      <c r="C1210" s="106">
        <v>0</v>
      </c>
      <c r="D1210" s="106">
        <v>0</v>
      </c>
      <c r="E1210" s="106">
        <v>0</v>
      </c>
      <c r="F1210" s="106">
        <f>G1210-D1210</f>
        <v>0</v>
      </c>
      <c r="G1210" s="106"/>
      <c r="H1210" s="107" t="str">
        <f>IF(C1210&lt;&gt;0,0/C1210,"-")</f>
        <v>-</v>
      </c>
      <c r="I1210" s="107" t="str">
        <f>IF(D1210&lt;&gt;0,E1210/D1210,"-")</f>
        <v>-</v>
      </c>
      <c r="J1210" s="106">
        <v>0</v>
      </c>
      <c r="K1210" s="108">
        <v>0</v>
      </c>
      <c r="L1210" s="108">
        <v>0</v>
      </c>
    </row>
    <row r="1211" spans="1:12" ht="15" customHeight="1" x14ac:dyDescent="0.25">
      <c r="A1211" s="105" t="s">
        <v>208</v>
      </c>
      <c r="B1211" s="105" t="s">
        <v>209</v>
      </c>
      <c r="C1211" s="106">
        <v>0</v>
      </c>
      <c r="D1211" s="106">
        <v>0</v>
      </c>
      <c r="E1211" s="106">
        <v>7862.5</v>
      </c>
      <c r="F1211" s="106">
        <f>G1211-D1211</f>
        <v>0</v>
      </c>
      <c r="G1211" s="106"/>
      <c r="H1211" s="107" t="str">
        <f>IF(C1211&lt;&gt;0,0/C1211,"-")</f>
        <v>-</v>
      </c>
      <c r="I1211" s="107" t="str">
        <f>IF(D1211&lt;&gt;0,E1211/D1211,"-")</f>
        <v>-</v>
      </c>
      <c r="J1211" s="106">
        <v>0</v>
      </c>
      <c r="K1211" s="108">
        <v>0</v>
      </c>
      <c r="L1211" s="108">
        <v>0</v>
      </c>
    </row>
    <row r="1212" spans="1:12" ht="15" customHeight="1" x14ac:dyDescent="0.25">
      <c r="A1212" s="105" t="s">
        <v>216</v>
      </c>
      <c r="B1212" s="105" t="s">
        <v>217</v>
      </c>
      <c r="C1212" s="106">
        <v>0</v>
      </c>
      <c r="D1212" s="106">
        <v>284761</v>
      </c>
      <c r="E1212" s="106">
        <v>0</v>
      </c>
      <c r="F1212" s="106">
        <f>G1212-D1212</f>
        <v>-284761</v>
      </c>
      <c r="G1212" s="106"/>
      <c r="H1212" s="107" t="str">
        <f>IF(C1212&lt;&gt;0,0/C1212,"-")</f>
        <v>-</v>
      </c>
      <c r="I1212" s="107">
        <f>IF(D1212&lt;&gt;0,E1212/D1212,"-")</f>
        <v>0</v>
      </c>
      <c r="J1212" s="106">
        <v>0</v>
      </c>
      <c r="K1212" s="108">
        <v>0</v>
      </c>
      <c r="L1212" s="108">
        <v>0</v>
      </c>
    </row>
    <row r="1213" spans="1:12" hidden="1" x14ac:dyDescent="0.25">
      <c r="A1213" s="70"/>
      <c r="B1213" s="70"/>
      <c r="C1213" s="71"/>
      <c r="D1213" s="106"/>
      <c r="E1213" s="106"/>
      <c r="F1213" s="106"/>
      <c r="G1213" s="106"/>
      <c r="H1213" s="107"/>
      <c r="I1213" s="107"/>
      <c r="J1213" s="106"/>
      <c r="K1213" s="106"/>
      <c r="L1213" s="106"/>
    </row>
    <row r="1214" spans="1:12" ht="18" customHeight="1" x14ac:dyDescent="0.25">
      <c r="A1214" s="103" t="s">
        <v>251</v>
      </c>
      <c r="B1214" s="103" t="s">
        <v>252</v>
      </c>
      <c r="C1214" s="98">
        <f>SUBTOTAL(9,C1215:C1217)</f>
        <v>0</v>
      </c>
      <c r="D1214" s="98">
        <f>SUBTOTAL(9,D1215:D1217)</f>
        <v>0</v>
      </c>
      <c r="E1214" s="98">
        <f>SUBTOTAL(9,E1215:E1217)</f>
        <v>0</v>
      </c>
      <c r="F1214" s="98">
        <f>G1214-D1214</f>
        <v>0</v>
      </c>
      <c r="G1214" s="98">
        <f>SUBTOTAL(9,G1215:G1217)</f>
        <v>0</v>
      </c>
      <c r="H1214" s="102" t="str">
        <f>IF(C1214&lt;&gt;0,E1214/C1214,"-")</f>
        <v>-</v>
      </c>
      <c r="I1214" s="102" t="str">
        <f>IF(D1214&lt;&gt;0,E1214/D1214,"-")</f>
        <v>-</v>
      </c>
      <c r="J1214" s="98">
        <f>SUBTOTAL(9,J1215:J1217)</f>
        <v>885727</v>
      </c>
      <c r="K1214" s="98">
        <f>SUBTOTAL(9,K1215:K1217)</f>
        <v>0</v>
      </c>
      <c r="L1214" s="98">
        <f>SUBTOTAL(9,L1215:L1217)</f>
        <v>0</v>
      </c>
    </row>
    <row r="1215" spans="1:12" ht="30" hidden="1" customHeight="1" x14ac:dyDescent="0.25">
      <c r="A1215" s="70"/>
      <c r="B1215" s="70"/>
      <c r="C1215" s="71"/>
      <c r="D1215" s="104"/>
      <c r="E1215" s="104"/>
      <c r="F1215" s="104"/>
      <c r="G1215" s="78"/>
      <c r="H1215" s="79"/>
      <c r="I1215" s="79"/>
      <c r="J1215" s="78"/>
      <c r="K1215" s="78"/>
      <c r="L1215" s="78"/>
    </row>
    <row r="1216" spans="1:12" ht="15" customHeight="1" x14ac:dyDescent="0.25">
      <c r="A1216" s="105" t="s">
        <v>251</v>
      </c>
      <c r="B1216" s="105" t="s">
        <v>252</v>
      </c>
      <c r="C1216" s="106"/>
      <c r="D1216" s="106">
        <v>0</v>
      </c>
      <c r="E1216" s="106">
        <v>0</v>
      </c>
      <c r="F1216" s="106">
        <f>G1216-D1216</f>
        <v>0</v>
      </c>
      <c r="G1216" s="106"/>
      <c r="H1216" s="107" t="str">
        <f>IF(C1216&lt;&gt;0,0/C1216,"-")</f>
        <v>-</v>
      </c>
      <c r="I1216" s="107" t="str">
        <f>IF(D1216&lt;&gt;0,E1216/D1216,"-")</f>
        <v>-</v>
      </c>
      <c r="J1216" s="106">
        <v>885727</v>
      </c>
      <c r="K1216" s="108">
        <v>0</v>
      </c>
      <c r="L1216" s="108">
        <v>0</v>
      </c>
    </row>
    <row r="1217" spans="1:12" hidden="1" x14ac:dyDescent="0.25">
      <c r="A1217" s="70"/>
      <c r="B1217" s="70"/>
      <c r="C1217" s="71"/>
      <c r="D1217" s="106"/>
      <c r="E1217" s="106"/>
      <c r="F1217" s="106"/>
      <c r="G1217" s="106"/>
      <c r="H1217" s="107"/>
      <c r="I1217" s="107"/>
      <c r="J1217" s="106"/>
      <c r="K1217" s="106"/>
      <c r="L1217" s="106"/>
    </row>
    <row r="1218" spans="1:12" ht="18" customHeight="1" x14ac:dyDescent="0.25">
      <c r="A1218" s="103" t="s">
        <v>253</v>
      </c>
      <c r="B1218" s="103" t="s">
        <v>254</v>
      </c>
      <c r="C1218" s="98">
        <f>SUBTOTAL(9,C1219:C1221)</f>
        <v>0</v>
      </c>
      <c r="D1218" s="98">
        <f>SUBTOTAL(9,D1219:D1221)</f>
        <v>0</v>
      </c>
      <c r="E1218" s="98">
        <f>SUBTOTAL(9,E1219:E1221)</f>
        <v>297500</v>
      </c>
      <c r="F1218" s="98">
        <f>G1218-D1218</f>
        <v>0</v>
      </c>
      <c r="G1218" s="98">
        <f>SUBTOTAL(9,G1219:G1221)</f>
        <v>0</v>
      </c>
      <c r="H1218" s="102" t="str">
        <f>IF(C1218&lt;&gt;0,E1218/C1218,"-")</f>
        <v>-</v>
      </c>
      <c r="I1218" s="102" t="str">
        <f>IF(D1218&lt;&gt;0,E1218/D1218,"-")</f>
        <v>-</v>
      </c>
      <c r="J1218" s="98">
        <f>SUBTOTAL(9,J1219:J1221)</f>
        <v>0</v>
      </c>
      <c r="K1218" s="98">
        <f>SUBTOTAL(9,K1219:K1221)</f>
        <v>0</v>
      </c>
      <c r="L1218" s="98">
        <f>SUBTOTAL(9,L1219:L1221)</f>
        <v>0</v>
      </c>
    </row>
    <row r="1219" spans="1:12" ht="30" hidden="1" customHeight="1" x14ac:dyDescent="0.25">
      <c r="A1219" s="70"/>
      <c r="B1219" s="70"/>
      <c r="C1219" s="71"/>
      <c r="D1219" s="104"/>
      <c r="E1219" s="104"/>
      <c r="F1219" s="104"/>
      <c r="G1219" s="78"/>
      <c r="H1219" s="79"/>
      <c r="I1219" s="79"/>
      <c r="J1219" s="78"/>
      <c r="K1219" s="78"/>
      <c r="L1219" s="78"/>
    </row>
    <row r="1220" spans="1:12" ht="15" customHeight="1" x14ac:dyDescent="0.25">
      <c r="A1220" s="105" t="s">
        <v>255</v>
      </c>
      <c r="B1220" s="105" t="s">
        <v>256</v>
      </c>
      <c r="C1220" s="106">
        <v>0</v>
      </c>
      <c r="D1220" s="106">
        <v>0</v>
      </c>
      <c r="E1220" s="106">
        <v>297500</v>
      </c>
      <c r="F1220" s="106">
        <f>G1220-D1220</f>
        <v>0</v>
      </c>
      <c r="G1220" s="106"/>
      <c r="H1220" s="107" t="str">
        <f>IF(C1220&lt;&gt;0,0/C1220,"-")</f>
        <v>-</v>
      </c>
      <c r="I1220" s="107" t="str">
        <f>IF(D1220&lt;&gt;0,E1220/D1220,"-")</f>
        <v>-</v>
      </c>
      <c r="J1220" s="106">
        <v>0</v>
      </c>
      <c r="K1220" s="108">
        <v>0</v>
      </c>
      <c r="L1220" s="108">
        <v>0</v>
      </c>
    </row>
    <row r="1221" spans="1:12" hidden="1" x14ac:dyDescent="0.25">
      <c r="A1221" s="70"/>
      <c r="B1221" s="70"/>
      <c r="C1221" s="71"/>
      <c r="D1221" s="106"/>
      <c r="E1221" s="106"/>
      <c r="F1221" s="106"/>
      <c r="G1221" s="106"/>
      <c r="H1221" s="107"/>
      <c r="I1221" s="107"/>
      <c r="J1221" s="106"/>
      <c r="K1221" s="106"/>
      <c r="L1221" s="106"/>
    </row>
    <row r="1222" spans="1:12" ht="18" customHeight="1" x14ac:dyDescent="0.25">
      <c r="A1222" s="103" t="s">
        <v>259</v>
      </c>
      <c r="B1222" s="103" t="s">
        <v>260</v>
      </c>
      <c r="C1222" s="98">
        <f>SUBTOTAL(9,C1223:C1225)</f>
        <v>0</v>
      </c>
      <c r="D1222" s="98">
        <f>SUBTOTAL(9,D1223:D1225)</f>
        <v>885727</v>
      </c>
      <c r="E1222" s="98">
        <f>SUBTOTAL(9,E1223:E1225)</f>
        <v>0</v>
      </c>
      <c r="F1222" s="98">
        <f>G1222-D1222</f>
        <v>-885727</v>
      </c>
      <c r="G1222" s="98">
        <f>SUBTOTAL(9,G1223:G1225)</f>
        <v>0</v>
      </c>
      <c r="H1222" s="102" t="str">
        <f>IF(C1222&lt;&gt;0,E1222/C1222,"-")</f>
        <v>-</v>
      </c>
      <c r="I1222" s="102">
        <f>IF(D1222&lt;&gt;0,E1222/D1222,"-")</f>
        <v>0</v>
      </c>
      <c r="J1222" s="98">
        <f>SUBTOTAL(9,J1223:J1225)</f>
        <v>0</v>
      </c>
      <c r="K1222" s="98">
        <f>SUBTOTAL(9,K1223:K1225)</f>
        <v>0</v>
      </c>
      <c r="L1222" s="98">
        <f>SUBTOTAL(9,L1223:L1225)</f>
        <v>0</v>
      </c>
    </row>
    <row r="1223" spans="1:12" ht="30" hidden="1" customHeight="1" x14ac:dyDescent="0.25">
      <c r="A1223" s="70"/>
      <c r="B1223" s="70"/>
      <c r="C1223" s="71"/>
      <c r="D1223" s="104"/>
      <c r="E1223" s="104"/>
      <c r="F1223" s="104"/>
      <c r="G1223" s="78"/>
      <c r="H1223" s="79"/>
      <c r="I1223" s="79"/>
      <c r="J1223" s="78"/>
      <c r="K1223" s="78"/>
      <c r="L1223" s="78"/>
    </row>
    <row r="1224" spans="1:12" ht="15" customHeight="1" x14ac:dyDescent="0.25">
      <c r="A1224" s="105" t="s">
        <v>261</v>
      </c>
      <c r="B1224" s="105" t="s">
        <v>260</v>
      </c>
      <c r="C1224" s="106">
        <v>0</v>
      </c>
      <c r="D1224" s="106">
        <v>885727</v>
      </c>
      <c r="E1224" s="106">
        <v>0</v>
      </c>
      <c r="F1224" s="106">
        <f>G1224-D1224</f>
        <v>-885727</v>
      </c>
      <c r="G1224" s="106"/>
      <c r="H1224" s="107" t="str">
        <f>IF(C1224&lt;&gt;0,0/C1224,"-")</f>
        <v>-</v>
      </c>
      <c r="I1224" s="107">
        <f>IF(D1224&lt;&gt;0,E1224/D1224,"-")</f>
        <v>0</v>
      </c>
      <c r="J1224" s="106">
        <v>0</v>
      </c>
      <c r="K1224" s="108">
        <v>0</v>
      </c>
      <c r="L1224" s="108">
        <v>0</v>
      </c>
    </row>
    <row r="1225" spans="1:12" hidden="1" x14ac:dyDescent="0.25">
      <c r="A1225" s="70"/>
      <c r="B1225" s="70"/>
      <c r="C1225" s="71"/>
      <c r="D1225" s="106"/>
      <c r="E1225" s="106"/>
      <c r="F1225" s="106"/>
      <c r="G1225" s="106"/>
      <c r="H1225" s="107"/>
      <c r="I1225" s="107"/>
      <c r="J1225" s="106"/>
      <c r="K1225" s="106"/>
      <c r="L1225" s="106"/>
    </row>
    <row r="1226" spans="1:12" hidden="1" x14ac:dyDescent="0.25">
      <c r="A1226" s="70"/>
      <c r="B1226" s="70"/>
      <c r="C1226" s="71"/>
      <c r="D1226" s="71"/>
      <c r="E1226" s="71"/>
      <c r="F1226" s="71"/>
      <c r="G1226" s="78"/>
      <c r="H1226" s="79"/>
      <c r="I1226" s="79"/>
      <c r="J1226" s="78"/>
      <c r="K1226" s="78"/>
      <c r="L1226" s="78"/>
    </row>
    <row r="1227" spans="1:12" ht="20.100000000000001" hidden="1" customHeight="1" x14ac:dyDescent="0.25">
      <c r="A1227" s="70"/>
      <c r="B1227" s="70"/>
      <c r="C1227" s="71"/>
      <c r="D1227" s="71"/>
      <c r="E1227" s="71"/>
      <c r="F1227" s="71"/>
      <c r="G1227" s="78"/>
      <c r="H1227" s="79"/>
      <c r="I1227" s="79"/>
      <c r="J1227" s="78"/>
      <c r="K1227" s="78"/>
      <c r="L1227" s="78"/>
    </row>
    <row r="1228" spans="1:12" ht="20.100000000000001" hidden="1" customHeight="1" x14ac:dyDescent="0.25">
      <c r="A1228" s="70"/>
      <c r="B1228" s="70"/>
      <c r="C1228" s="71"/>
      <c r="D1228" s="71"/>
      <c r="E1228" s="71"/>
      <c r="F1228" s="71"/>
      <c r="G1228" s="78"/>
      <c r="H1228" s="79"/>
      <c r="I1228" s="79"/>
      <c r="J1228" s="78"/>
      <c r="K1228" s="78"/>
      <c r="L1228" s="78"/>
    </row>
    <row r="1229" spans="1:12" ht="18" customHeight="1" x14ac:dyDescent="0.25">
      <c r="A1229" s="92" t="s">
        <v>492</v>
      </c>
      <c r="B1229" s="92" t="s">
        <v>493</v>
      </c>
      <c r="C1229" s="93">
        <f>SUBTOTAL(9,C1230:C1241)</f>
        <v>0</v>
      </c>
      <c r="D1229" s="93">
        <f>SUBTOTAL(9,D1230:D1241)</f>
        <v>5000000</v>
      </c>
      <c r="E1229" s="93">
        <f>SUBTOTAL(9,E1230:E1241)</f>
        <v>0</v>
      </c>
      <c r="F1229" s="93">
        <f>G1229-D1229</f>
        <v>-5000000</v>
      </c>
      <c r="G1229" s="93">
        <f>SUBTOTAL(9,G1230:G1241)</f>
        <v>0</v>
      </c>
      <c r="H1229" s="94" t="str">
        <f>IF(C1229&lt;&gt;0,E1229/C1229,"-")</f>
        <v>-</v>
      </c>
      <c r="I1229" s="94">
        <f>IF(D1229&lt;&gt;0,E1229/D1229,"-")</f>
        <v>0</v>
      </c>
      <c r="J1229" s="93">
        <f>SUBTOTAL(9,J1230:J1241)</f>
        <v>0</v>
      </c>
      <c r="K1229" s="93">
        <f>SUBTOTAL(9,K1230:K1241)</f>
        <v>0</v>
      </c>
      <c r="L1229" s="93">
        <f>SUBTOTAL(9,L1230:L1241)</f>
        <v>0</v>
      </c>
    </row>
    <row r="1230" spans="1:12" ht="30" hidden="1" customHeight="1" x14ac:dyDescent="0.25">
      <c r="A1230" s="70"/>
      <c r="B1230" s="70"/>
      <c r="C1230" s="71"/>
      <c r="D1230" s="6"/>
      <c r="E1230" s="6"/>
      <c r="F1230" s="6"/>
      <c r="G1230" s="78"/>
      <c r="H1230" s="79"/>
      <c r="I1230" s="79"/>
      <c r="J1230" s="78"/>
      <c r="K1230" s="78"/>
      <c r="L1230" s="78"/>
    </row>
    <row r="1231" spans="1:12" ht="18" customHeight="1" x14ac:dyDescent="0.25">
      <c r="A1231" s="95" t="s">
        <v>381</v>
      </c>
      <c r="B1231" s="95" t="s">
        <v>382</v>
      </c>
      <c r="C1231" s="96">
        <f>SUBTOTAL(9,C1232:C1240)</f>
        <v>0</v>
      </c>
      <c r="D1231" s="96">
        <f>SUBTOTAL(9,D1232:D1240)</f>
        <v>5000000</v>
      </c>
      <c r="E1231" s="96">
        <f>SUBTOTAL(9,E1232:E1240)</f>
        <v>0</v>
      </c>
      <c r="F1231" s="96">
        <f>G1231-D1231</f>
        <v>-5000000</v>
      </c>
      <c r="G1231" s="96">
        <f>SUBTOTAL(9,G1232:G1240)</f>
        <v>0</v>
      </c>
      <c r="H1231" s="97" t="str">
        <f>IF(C1231&lt;&gt;0,E1231/C1231,"-")</f>
        <v>-</v>
      </c>
      <c r="I1231" s="97">
        <f>IF(D1231&lt;&gt;0,E1231/D1231,"-")</f>
        <v>0</v>
      </c>
      <c r="J1231" s="96">
        <f>SUBTOTAL(9,J1232:J1240)</f>
        <v>0</v>
      </c>
      <c r="K1231" s="96">
        <f>SUBTOTAL(9,K1232:K1240)</f>
        <v>0</v>
      </c>
      <c r="L1231" s="96">
        <f>SUBTOTAL(9,L1232:L1240)</f>
        <v>0</v>
      </c>
    </row>
    <row r="1232" spans="1:12" ht="30" hidden="1" customHeight="1" x14ac:dyDescent="0.25">
      <c r="A1232" s="70"/>
      <c r="B1232" s="70"/>
      <c r="C1232" s="71"/>
      <c r="D1232" s="98"/>
      <c r="E1232" s="98"/>
      <c r="F1232" s="98"/>
      <c r="G1232" s="78"/>
      <c r="H1232" s="79"/>
      <c r="I1232" s="79"/>
      <c r="J1232" s="78"/>
      <c r="K1232" s="78"/>
      <c r="L1232" s="78"/>
    </row>
    <row r="1233" spans="1:12" ht="18" customHeight="1" x14ac:dyDescent="0.25">
      <c r="A1233" s="99" t="s">
        <v>14</v>
      </c>
      <c r="B1233" s="99" t="s">
        <v>21</v>
      </c>
      <c r="C1233" s="100">
        <f>SUBTOTAL(9,C1234:C1239)</f>
        <v>0</v>
      </c>
      <c r="D1233" s="100">
        <f>SUBTOTAL(9,D1234:D1239)</f>
        <v>5000000</v>
      </c>
      <c r="E1233" s="100">
        <f>SUBTOTAL(9,E1234:E1239)</f>
        <v>0</v>
      </c>
      <c r="F1233" s="100">
        <f>G1233-D1233</f>
        <v>-5000000</v>
      </c>
      <c r="G1233" s="100">
        <f>SUBTOTAL(9,G1234:G1239)</f>
        <v>0</v>
      </c>
      <c r="H1233" s="101" t="str">
        <f>IF(C1233&lt;&gt;0,E1233/C1233,"-")</f>
        <v>-</v>
      </c>
      <c r="I1233" s="101">
        <f>IF(D1233&lt;&gt;0,E1233/D1233,"-")</f>
        <v>0</v>
      </c>
      <c r="J1233" s="100">
        <f>SUBTOTAL(9,J1234:J1239)</f>
        <v>0</v>
      </c>
      <c r="K1233" s="100">
        <f>SUBTOTAL(9,K1234:K1239)</f>
        <v>0</v>
      </c>
      <c r="L1233" s="100">
        <f>SUBTOTAL(9,L1234:L1239)</f>
        <v>0</v>
      </c>
    </row>
    <row r="1234" spans="1:12" ht="22.5" hidden="1" customHeight="1" x14ac:dyDescent="0.25">
      <c r="A1234" s="70"/>
      <c r="B1234" s="70"/>
      <c r="C1234" s="71"/>
      <c r="D1234" s="98"/>
      <c r="E1234" s="98"/>
      <c r="F1234" s="98"/>
      <c r="G1234" s="98"/>
      <c r="H1234" s="102"/>
      <c r="I1234" s="102"/>
      <c r="J1234" s="98"/>
      <c r="K1234" s="98"/>
      <c r="L1234" s="98"/>
    </row>
    <row r="1235" spans="1:12" ht="18" customHeight="1" x14ac:dyDescent="0.25">
      <c r="A1235" s="103" t="s">
        <v>291</v>
      </c>
      <c r="B1235" s="103" t="s">
        <v>292</v>
      </c>
      <c r="C1235" s="98">
        <f>SUBTOTAL(9,C1236:C1238)</f>
        <v>0</v>
      </c>
      <c r="D1235" s="98">
        <f>SUBTOTAL(9,D1236:D1238)</f>
        <v>5000000</v>
      </c>
      <c r="E1235" s="98">
        <f>SUBTOTAL(9,E1236:E1238)</f>
        <v>0</v>
      </c>
      <c r="F1235" s="98">
        <f>G1235-D1235</f>
        <v>-5000000</v>
      </c>
      <c r="G1235" s="98">
        <f>SUBTOTAL(9,G1236:G1238)</f>
        <v>0</v>
      </c>
      <c r="H1235" s="102" t="str">
        <f>IF(C1235&lt;&gt;0,E1235/C1235,"-")</f>
        <v>-</v>
      </c>
      <c r="I1235" s="102">
        <f>IF(D1235&lt;&gt;0,E1235/D1235,"-")</f>
        <v>0</v>
      </c>
      <c r="J1235" s="98">
        <f>SUBTOTAL(9,J1236:J1238)</f>
        <v>0</v>
      </c>
      <c r="K1235" s="98">
        <f>SUBTOTAL(9,K1236:K1238)</f>
        <v>0</v>
      </c>
      <c r="L1235" s="98">
        <f>SUBTOTAL(9,L1236:L1238)</f>
        <v>0</v>
      </c>
    </row>
    <row r="1236" spans="1:12" ht="30" hidden="1" customHeight="1" x14ac:dyDescent="0.25">
      <c r="A1236" s="70"/>
      <c r="B1236" s="70"/>
      <c r="C1236" s="71"/>
      <c r="D1236" s="104"/>
      <c r="E1236" s="104"/>
      <c r="F1236" s="104"/>
      <c r="G1236" s="78"/>
      <c r="H1236" s="79"/>
      <c r="I1236" s="79"/>
      <c r="J1236" s="78"/>
      <c r="K1236" s="78"/>
      <c r="L1236" s="78"/>
    </row>
    <row r="1237" spans="1:12" ht="15" customHeight="1" x14ac:dyDescent="0.25">
      <c r="A1237" s="105" t="s">
        <v>295</v>
      </c>
      <c r="B1237" s="105" t="s">
        <v>296</v>
      </c>
      <c r="C1237" s="106">
        <v>0</v>
      </c>
      <c r="D1237" s="106">
        <v>5000000</v>
      </c>
      <c r="E1237" s="106">
        <v>0</v>
      </c>
      <c r="F1237" s="106">
        <f>G1237-D1237</f>
        <v>-5000000</v>
      </c>
      <c r="G1237" s="106"/>
      <c r="H1237" s="107" t="str">
        <f>IF(C1237&lt;&gt;0,0/C1237,"-")</f>
        <v>-</v>
      </c>
      <c r="I1237" s="107">
        <f>IF(D1237&lt;&gt;0,E1237/D1237,"-")</f>
        <v>0</v>
      </c>
      <c r="J1237" s="106">
        <v>0</v>
      </c>
      <c r="K1237" s="108">
        <v>0</v>
      </c>
      <c r="L1237" s="108">
        <v>0</v>
      </c>
    </row>
    <row r="1238" spans="1:12" hidden="1" x14ac:dyDescent="0.25">
      <c r="A1238" s="70"/>
      <c r="B1238" s="70"/>
      <c r="C1238" s="71"/>
      <c r="D1238" s="106"/>
      <c r="E1238" s="106"/>
      <c r="F1238" s="106"/>
      <c r="G1238" s="106"/>
      <c r="H1238" s="107"/>
      <c r="I1238" s="107"/>
      <c r="J1238" s="106"/>
      <c r="K1238" s="106"/>
      <c r="L1238" s="106"/>
    </row>
    <row r="1239" spans="1:12" hidden="1" x14ac:dyDescent="0.25">
      <c r="A1239" s="70"/>
      <c r="B1239" s="70"/>
      <c r="C1239" s="71"/>
      <c r="D1239" s="71"/>
      <c r="E1239" s="71"/>
      <c r="F1239" s="71"/>
      <c r="G1239" s="78"/>
      <c r="H1239" s="79"/>
      <c r="I1239" s="79"/>
      <c r="J1239" s="78"/>
      <c r="K1239" s="78"/>
      <c r="L1239" s="78"/>
    </row>
    <row r="1240" spans="1:12" ht="20.100000000000001" hidden="1" customHeight="1" x14ac:dyDescent="0.25">
      <c r="A1240" s="70"/>
      <c r="B1240" s="70"/>
      <c r="C1240" s="71"/>
      <c r="D1240" s="71"/>
      <c r="E1240" s="71"/>
      <c r="F1240" s="71"/>
      <c r="G1240" s="78"/>
      <c r="H1240" s="79"/>
      <c r="I1240" s="79"/>
      <c r="J1240" s="78"/>
      <c r="K1240" s="78"/>
      <c r="L1240" s="78"/>
    </row>
    <row r="1241" spans="1:12" ht="20.100000000000001" hidden="1" customHeight="1" x14ac:dyDescent="0.25">
      <c r="A1241" s="70"/>
      <c r="B1241" s="70"/>
      <c r="C1241" s="71"/>
      <c r="D1241" s="71"/>
      <c r="E1241" s="71"/>
      <c r="F1241" s="71"/>
      <c r="G1241" s="78"/>
      <c r="H1241" s="79"/>
      <c r="I1241" s="79"/>
      <c r="J1241" s="78"/>
      <c r="K1241" s="78"/>
      <c r="L1241" s="78"/>
    </row>
    <row r="1242" spans="1:12" ht="20.100000000000001" hidden="1" customHeight="1" x14ac:dyDescent="0.25">
      <c r="A1242" s="70"/>
      <c r="B1242" s="70"/>
      <c r="C1242" s="71"/>
      <c r="D1242" s="71"/>
      <c r="E1242" s="71"/>
      <c r="F1242" s="71"/>
      <c r="G1242" s="78"/>
      <c r="H1242" s="79"/>
      <c r="I1242" s="79"/>
      <c r="J1242" s="78"/>
      <c r="K1242" s="78"/>
      <c r="L1242" s="78"/>
    </row>
    <row r="1243" spans="1:12" ht="20.100000000000001" hidden="1" customHeight="1" x14ac:dyDescent="0.25">
      <c r="A1243" s="70"/>
      <c r="B1243" s="70"/>
      <c r="C1243" s="71"/>
      <c r="D1243" s="71"/>
      <c r="E1243" s="71"/>
      <c r="F1243" s="71"/>
      <c r="G1243" s="78"/>
      <c r="H1243" s="79"/>
      <c r="I1243" s="79"/>
      <c r="J1243" s="78"/>
      <c r="K1243" s="78"/>
      <c r="L1243" s="78"/>
    </row>
    <row r="1244" spans="1:12" s="4" customFormat="1" ht="18" customHeight="1" x14ac:dyDescent="0.25">
      <c r="A1244" s="84" t="s">
        <v>494</v>
      </c>
      <c r="B1244" s="84" t="s">
        <v>495</v>
      </c>
      <c r="C1244" s="85">
        <f>SUBTOTAL(9,C1245:C1300)</f>
        <v>34850</v>
      </c>
      <c r="D1244" s="85">
        <f>SUBTOTAL(9,D1245:D1300)</f>
        <v>73000</v>
      </c>
      <c r="E1244" s="85">
        <f>SUBTOTAL(9,E1245:E1300)</f>
        <v>1700</v>
      </c>
      <c r="F1244" s="85">
        <f>G1244-D1244</f>
        <v>-73000</v>
      </c>
      <c r="G1244" s="85">
        <f>SUBTOTAL(9,G1245:G1300)</f>
        <v>0</v>
      </c>
      <c r="H1244" s="86">
        <f>IF(C1244&lt;&gt;0,E1244/C1244,"-")</f>
        <v>4.878048780487805E-2</v>
      </c>
      <c r="I1244" s="86">
        <f>IF(D1244&lt;&gt;0,E1244/D1244,"-")</f>
        <v>2.3287671232876714E-2</v>
      </c>
      <c r="J1244" s="85">
        <f>SUBTOTAL(9,J1245:J1300)</f>
        <v>76000</v>
      </c>
      <c r="K1244" s="85">
        <f>SUBTOTAL(9,K1245:K1300)</f>
        <v>76000</v>
      </c>
      <c r="L1244" s="85">
        <f>SUBTOTAL(9,L1245:L1300)</f>
        <v>76000</v>
      </c>
    </row>
    <row r="1245" spans="1:12" ht="30" hidden="1" customHeight="1" x14ac:dyDescent="0.25">
      <c r="A1245" s="70"/>
      <c r="B1245" s="70"/>
      <c r="C1245" s="71"/>
      <c r="D1245" s="87"/>
      <c r="E1245" s="87"/>
      <c r="F1245" s="87"/>
      <c r="G1245" s="78"/>
      <c r="H1245" s="79"/>
      <c r="I1245" s="79"/>
      <c r="J1245" s="78"/>
      <c r="K1245" s="78"/>
      <c r="L1245" s="78"/>
    </row>
    <row r="1246" spans="1:12" ht="18" customHeight="1" x14ac:dyDescent="0.25">
      <c r="A1246" s="88" t="s">
        <v>361</v>
      </c>
      <c r="B1246" s="88" t="s">
        <v>362</v>
      </c>
      <c r="C1246" s="89">
        <f>SUBTOTAL(9,C1247:C1299)</f>
        <v>34850</v>
      </c>
      <c r="D1246" s="89">
        <f>SUBTOTAL(9,D1247:D1299)</f>
        <v>73000</v>
      </c>
      <c r="E1246" s="89">
        <f>SUBTOTAL(9,E1247:E1299)</f>
        <v>1700</v>
      </c>
      <c r="F1246" s="89">
        <f>G1246-D1246</f>
        <v>-73000</v>
      </c>
      <c r="G1246" s="89">
        <f>SUBTOTAL(9,G1247:G1299)</f>
        <v>0</v>
      </c>
      <c r="H1246" s="90">
        <f>IF(C1246&lt;&gt;0,E1246/C1246,"-")</f>
        <v>4.878048780487805E-2</v>
      </c>
      <c r="I1246" s="90">
        <f>IF(D1246&lt;&gt;0,E1246/D1246,"-")</f>
        <v>2.3287671232876714E-2</v>
      </c>
      <c r="J1246" s="89">
        <f>SUBTOTAL(9,J1247:J1299)</f>
        <v>76000</v>
      </c>
      <c r="K1246" s="89">
        <f>SUBTOTAL(9,K1247:K1299)</f>
        <v>76000</v>
      </c>
      <c r="L1246" s="89">
        <f>SUBTOTAL(9,L1247:L1299)</f>
        <v>76000</v>
      </c>
    </row>
    <row r="1247" spans="1:12" ht="30" hidden="1" customHeight="1" x14ac:dyDescent="0.25">
      <c r="A1247" s="70"/>
      <c r="B1247" s="70"/>
      <c r="C1247" s="71"/>
      <c r="D1247" s="91"/>
      <c r="E1247" s="91"/>
      <c r="F1247" s="91"/>
      <c r="G1247" s="78"/>
      <c r="H1247" s="79"/>
      <c r="I1247" s="79"/>
      <c r="J1247" s="78"/>
      <c r="K1247" s="78"/>
      <c r="L1247" s="78"/>
    </row>
    <row r="1248" spans="1:12" ht="18" customHeight="1" x14ac:dyDescent="0.25">
      <c r="A1248" s="92" t="s">
        <v>496</v>
      </c>
      <c r="B1248" s="92" t="s">
        <v>497</v>
      </c>
      <c r="C1248" s="93">
        <f>SUBTOTAL(9,C1249:C1264)</f>
        <v>0</v>
      </c>
      <c r="D1248" s="93">
        <f>SUBTOTAL(9,D1249:D1264)</f>
        <v>8000</v>
      </c>
      <c r="E1248" s="93">
        <f>SUBTOTAL(9,E1249:E1264)</f>
        <v>0</v>
      </c>
      <c r="F1248" s="93">
        <f>G1248-D1248</f>
        <v>-8000</v>
      </c>
      <c r="G1248" s="93">
        <f>SUBTOTAL(9,G1249:G1264)</f>
        <v>0</v>
      </c>
      <c r="H1248" s="94" t="str">
        <f>IF(C1248&lt;&gt;0,E1248/C1248,"-")</f>
        <v>-</v>
      </c>
      <c r="I1248" s="94">
        <f>IF(D1248&lt;&gt;0,E1248/D1248,"-")</f>
        <v>0</v>
      </c>
      <c r="J1248" s="93">
        <f>SUBTOTAL(9,J1249:J1264)</f>
        <v>8000</v>
      </c>
      <c r="K1248" s="93">
        <f>SUBTOTAL(9,K1249:K1264)</f>
        <v>8000</v>
      </c>
      <c r="L1248" s="93">
        <f>SUBTOTAL(9,L1249:L1264)</f>
        <v>8000</v>
      </c>
    </row>
    <row r="1249" spans="1:12" ht="30" hidden="1" customHeight="1" x14ac:dyDescent="0.25">
      <c r="A1249" s="70"/>
      <c r="B1249" s="70"/>
      <c r="C1249" s="71"/>
      <c r="D1249" s="6"/>
      <c r="E1249" s="6"/>
      <c r="F1249" s="6"/>
      <c r="G1249" s="78"/>
      <c r="H1249" s="79"/>
      <c r="I1249" s="79"/>
      <c r="J1249" s="78"/>
      <c r="K1249" s="78"/>
      <c r="L1249" s="78"/>
    </row>
    <row r="1250" spans="1:12" ht="18" customHeight="1" x14ac:dyDescent="0.25">
      <c r="A1250" s="95" t="s">
        <v>374</v>
      </c>
      <c r="B1250" s="95" t="s">
        <v>375</v>
      </c>
      <c r="C1250" s="96">
        <f>SUBTOTAL(9,C1251:C1263)</f>
        <v>0</v>
      </c>
      <c r="D1250" s="96">
        <f>SUBTOTAL(9,D1251:D1263)</f>
        <v>8000</v>
      </c>
      <c r="E1250" s="96">
        <f>SUBTOTAL(9,E1251:E1263)</f>
        <v>0</v>
      </c>
      <c r="F1250" s="96">
        <f>G1250-D1250</f>
        <v>-8000</v>
      </c>
      <c r="G1250" s="96">
        <f>SUBTOTAL(9,G1251:G1263)</f>
        <v>0</v>
      </c>
      <c r="H1250" s="97" t="str">
        <f>IF(C1250&lt;&gt;0,E1250/C1250,"-")</f>
        <v>-</v>
      </c>
      <c r="I1250" s="97">
        <f>IF(D1250&lt;&gt;0,E1250/D1250,"-")</f>
        <v>0</v>
      </c>
      <c r="J1250" s="96">
        <f>SUBTOTAL(9,J1251:J1263)</f>
        <v>8000</v>
      </c>
      <c r="K1250" s="96">
        <f>SUBTOTAL(9,K1251:K1263)</f>
        <v>8000</v>
      </c>
      <c r="L1250" s="96">
        <f>SUBTOTAL(9,L1251:L1263)</f>
        <v>8000</v>
      </c>
    </row>
    <row r="1251" spans="1:12" ht="30" hidden="1" customHeight="1" x14ac:dyDescent="0.25">
      <c r="A1251" s="70"/>
      <c r="B1251" s="70"/>
      <c r="C1251" s="71"/>
      <c r="D1251" s="98"/>
      <c r="E1251" s="98"/>
      <c r="F1251" s="98"/>
      <c r="G1251" s="78"/>
      <c r="H1251" s="79"/>
      <c r="I1251" s="79"/>
      <c r="J1251" s="78"/>
      <c r="K1251" s="78"/>
      <c r="L1251" s="78"/>
    </row>
    <row r="1252" spans="1:12" ht="18" customHeight="1" x14ac:dyDescent="0.25">
      <c r="A1252" s="99" t="s">
        <v>13</v>
      </c>
      <c r="B1252" s="99" t="s">
        <v>20</v>
      </c>
      <c r="C1252" s="100">
        <f>SUBTOTAL(9,C1253:C1262)</f>
        <v>0</v>
      </c>
      <c r="D1252" s="100">
        <f>SUBTOTAL(9,D1253:D1262)</f>
        <v>8000</v>
      </c>
      <c r="E1252" s="100">
        <f>SUBTOTAL(9,E1253:E1262)</f>
        <v>0</v>
      </c>
      <c r="F1252" s="100">
        <f>G1252-D1252</f>
        <v>-8000</v>
      </c>
      <c r="G1252" s="100">
        <f>SUBTOTAL(9,G1253:G1262)</f>
        <v>0</v>
      </c>
      <c r="H1252" s="101" t="str">
        <f>IF(C1252&lt;&gt;0,E1252/C1252,"-")</f>
        <v>-</v>
      </c>
      <c r="I1252" s="101">
        <f>IF(D1252&lt;&gt;0,E1252/D1252,"-")</f>
        <v>0</v>
      </c>
      <c r="J1252" s="100">
        <f>SUBTOTAL(9,J1253:J1262)</f>
        <v>8000</v>
      </c>
      <c r="K1252" s="100">
        <f>SUBTOTAL(9,K1253:K1262)</f>
        <v>8000</v>
      </c>
      <c r="L1252" s="100">
        <f>SUBTOTAL(9,L1253:L1262)</f>
        <v>8000</v>
      </c>
    </row>
    <row r="1253" spans="1:12" ht="22.5" hidden="1" customHeight="1" x14ac:dyDescent="0.25">
      <c r="A1253" s="70"/>
      <c r="B1253" s="70"/>
      <c r="C1253" s="71"/>
      <c r="D1253" s="98"/>
      <c r="E1253" s="98"/>
      <c r="F1253" s="98"/>
      <c r="G1253" s="98"/>
      <c r="H1253" s="102"/>
      <c r="I1253" s="102"/>
      <c r="J1253" s="98"/>
      <c r="K1253" s="98"/>
      <c r="L1253" s="98"/>
    </row>
    <row r="1254" spans="1:12" ht="18" customHeight="1" x14ac:dyDescent="0.25">
      <c r="A1254" s="103" t="s">
        <v>276</v>
      </c>
      <c r="B1254" s="103" t="s">
        <v>277</v>
      </c>
      <c r="C1254" s="98">
        <f>SUBTOTAL(9,C1255:C1257)</f>
        <v>0</v>
      </c>
      <c r="D1254" s="98">
        <f>SUBTOTAL(9,D1255:D1257)</f>
        <v>0</v>
      </c>
      <c r="E1254" s="98">
        <f>SUBTOTAL(9,E1255:E1257)</f>
        <v>0</v>
      </c>
      <c r="F1254" s="98">
        <f>G1254-D1254</f>
        <v>0</v>
      </c>
      <c r="G1254" s="98">
        <f>SUBTOTAL(9,G1255:G1257)</f>
        <v>0</v>
      </c>
      <c r="H1254" s="102" t="str">
        <f>IF(C1254&lt;&gt;0,E1254/C1254,"-")</f>
        <v>-</v>
      </c>
      <c r="I1254" s="102" t="str">
        <f>IF(D1254&lt;&gt;0,E1254/D1254,"-")</f>
        <v>-</v>
      </c>
      <c r="J1254" s="98">
        <f>SUBTOTAL(9,J1255:J1257)</f>
        <v>8000</v>
      </c>
      <c r="K1254" s="98">
        <f>SUBTOTAL(9,K1255:K1257)</f>
        <v>8000</v>
      </c>
      <c r="L1254" s="98">
        <f>SUBTOTAL(9,L1255:L1257)</f>
        <v>8000</v>
      </c>
    </row>
    <row r="1255" spans="1:12" ht="30" hidden="1" customHeight="1" x14ac:dyDescent="0.25">
      <c r="A1255" s="70"/>
      <c r="B1255" s="70"/>
      <c r="C1255" s="71"/>
      <c r="D1255" s="104"/>
      <c r="E1255" s="104"/>
      <c r="F1255" s="104"/>
      <c r="G1255" s="78"/>
      <c r="H1255" s="79"/>
      <c r="I1255" s="79"/>
      <c r="J1255" s="78"/>
      <c r="K1255" s="78"/>
      <c r="L1255" s="78"/>
    </row>
    <row r="1256" spans="1:12" ht="15" customHeight="1" x14ac:dyDescent="0.25">
      <c r="A1256" s="105" t="s">
        <v>276</v>
      </c>
      <c r="B1256" s="105" t="s">
        <v>277</v>
      </c>
      <c r="C1256" s="106"/>
      <c r="D1256" s="106">
        <v>0</v>
      </c>
      <c r="E1256" s="106">
        <v>0</v>
      </c>
      <c r="F1256" s="106">
        <f>G1256-D1256</f>
        <v>0</v>
      </c>
      <c r="G1256" s="106"/>
      <c r="H1256" s="107" t="str">
        <f>IF(C1256&lt;&gt;0,0/C1256,"-")</f>
        <v>-</v>
      </c>
      <c r="I1256" s="107" t="str">
        <f>IF(D1256&lt;&gt;0,E1256/D1256,"-")</f>
        <v>-</v>
      </c>
      <c r="J1256" s="106">
        <v>8000</v>
      </c>
      <c r="K1256" s="108">
        <v>8000</v>
      </c>
      <c r="L1256" s="108">
        <v>8000</v>
      </c>
    </row>
    <row r="1257" spans="1:12" hidden="1" x14ac:dyDescent="0.25">
      <c r="A1257" s="70"/>
      <c r="B1257" s="70"/>
      <c r="C1257" s="71"/>
      <c r="D1257" s="106"/>
      <c r="E1257" s="106"/>
      <c r="F1257" s="106"/>
      <c r="G1257" s="106"/>
      <c r="H1257" s="107"/>
      <c r="I1257" s="107"/>
      <c r="J1257" s="106"/>
      <c r="K1257" s="106"/>
      <c r="L1257" s="106"/>
    </row>
    <row r="1258" spans="1:12" ht="18" customHeight="1" x14ac:dyDescent="0.25">
      <c r="A1258" s="103" t="s">
        <v>278</v>
      </c>
      <c r="B1258" s="103" t="s">
        <v>279</v>
      </c>
      <c r="C1258" s="98">
        <f>SUBTOTAL(9,C1259:C1261)</f>
        <v>0</v>
      </c>
      <c r="D1258" s="98">
        <f>SUBTOTAL(9,D1259:D1261)</f>
        <v>8000</v>
      </c>
      <c r="E1258" s="98">
        <f>SUBTOTAL(9,E1259:E1261)</f>
        <v>0</v>
      </c>
      <c r="F1258" s="98">
        <f>G1258-D1258</f>
        <v>-8000</v>
      </c>
      <c r="G1258" s="98">
        <f>SUBTOTAL(9,G1259:G1261)</f>
        <v>0</v>
      </c>
      <c r="H1258" s="102" t="str">
        <f>IF(C1258&lt;&gt;0,E1258/C1258,"-")</f>
        <v>-</v>
      </c>
      <c r="I1258" s="102">
        <f>IF(D1258&lt;&gt;0,E1258/D1258,"-")</f>
        <v>0</v>
      </c>
      <c r="J1258" s="98">
        <f>SUBTOTAL(9,J1259:J1261)</f>
        <v>0</v>
      </c>
      <c r="K1258" s="98">
        <f>SUBTOTAL(9,K1259:K1261)</f>
        <v>0</v>
      </c>
      <c r="L1258" s="98">
        <f>SUBTOTAL(9,L1259:L1261)</f>
        <v>0</v>
      </c>
    </row>
    <row r="1259" spans="1:12" ht="30" hidden="1" customHeight="1" x14ac:dyDescent="0.25">
      <c r="A1259" s="70"/>
      <c r="B1259" s="70"/>
      <c r="C1259" s="71"/>
      <c r="D1259" s="104"/>
      <c r="E1259" s="104"/>
      <c r="F1259" s="104"/>
      <c r="G1259" s="78"/>
      <c r="H1259" s="79"/>
      <c r="I1259" s="79"/>
      <c r="J1259" s="78"/>
      <c r="K1259" s="78"/>
      <c r="L1259" s="78"/>
    </row>
    <row r="1260" spans="1:12" ht="15" customHeight="1" x14ac:dyDescent="0.25">
      <c r="A1260" s="105" t="s">
        <v>280</v>
      </c>
      <c r="B1260" s="105" t="s">
        <v>281</v>
      </c>
      <c r="C1260" s="106">
        <v>0</v>
      </c>
      <c r="D1260" s="106">
        <v>8000</v>
      </c>
      <c r="E1260" s="106">
        <v>0</v>
      </c>
      <c r="F1260" s="106">
        <f>G1260-D1260</f>
        <v>-8000</v>
      </c>
      <c r="G1260" s="106"/>
      <c r="H1260" s="107" t="str">
        <f>IF(C1260&lt;&gt;0,0/C1260,"-")</f>
        <v>-</v>
      </c>
      <c r="I1260" s="107">
        <f>IF(D1260&lt;&gt;0,E1260/D1260,"-")</f>
        <v>0</v>
      </c>
      <c r="J1260" s="106">
        <v>0</v>
      </c>
      <c r="K1260" s="108">
        <v>0</v>
      </c>
      <c r="L1260" s="108">
        <v>0</v>
      </c>
    </row>
    <row r="1261" spans="1:12" hidden="1" x14ac:dyDescent="0.25">
      <c r="A1261" s="70"/>
      <c r="B1261" s="70"/>
      <c r="C1261" s="71"/>
      <c r="D1261" s="106"/>
      <c r="E1261" s="106"/>
      <c r="F1261" s="106"/>
      <c r="G1261" s="106"/>
      <c r="H1261" s="107"/>
      <c r="I1261" s="107"/>
      <c r="J1261" s="106"/>
      <c r="K1261" s="106"/>
      <c r="L1261" s="106"/>
    </row>
    <row r="1262" spans="1:12" hidden="1" x14ac:dyDescent="0.25">
      <c r="A1262" s="70"/>
      <c r="B1262" s="70"/>
      <c r="C1262" s="71"/>
      <c r="D1262" s="71"/>
      <c r="E1262" s="71"/>
      <c r="F1262" s="71"/>
      <c r="G1262" s="78"/>
      <c r="H1262" s="79"/>
      <c r="I1262" s="79"/>
      <c r="J1262" s="78"/>
      <c r="K1262" s="78"/>
      <c r="L1262" s="78"/>
    </row>
    <row r="1263" spans="1:12" ht="20.100000000000001" hidden="1" customHeight="1" x14ac:dyDescent="0.25">
      <c r="A1263" s="70"/>
      <c r="B1263" s="70"/>
      <c r="C1263" s="71"/>
      <c r="D1263" s="71"/>
      <c r="E1263" s="71"/>
      <c r="F1263" s="71"/>
      <c r="G1263" s="78"/>
      <c r="H1263" s="79"/>
      <c r="I1263" s="79"/>
      <c r="J1263" s="78"/>
      <c r="K1263" s="78"/>
      <c r="L1263" s="78"/>
    </row>
    <row r="1264" spans="1:12" ht="20.100000000000001" hidden="1" customHeight="1" x14ac:dyDescent="0.25">
      <c r="A1264" s="70"/>
      <c r="B1264" s="70"/>
      <c r="C1264" s="71"/>
      <c r="D1264" s="71"/>
      <c r="E1264" s="71"/>
      <c r="F1264" s="71"/>
      <c r="G1264" s="78"/>
      <c r="H1264" s="79"/>
      <c r="I1264" s="79"/>
      <c r="J1264" s="78"/>
      <c r="K1264" s="78"/>
      <c r="L1264" s="78"/>
    </row>
    <row r="1265" spans="1:12" ht="18" customHeight="1" x14ac:dyDescent="0.25">
      <c r="A1265" s="92" t="s">
        <v>498</v>
      </c>
      <c r="B1265" s="92" t="s">
        <v>499</v>
      </c>
      <c r="C1265" s="93">
        <f>SUBTOTAL(9,C1266:C1281)</f>
        <v>1500</v>
      </c>
      <c r="D1265" s="93">
        <f>SUBTOTAL(9,D1266:D1281)</f>
        <v>25000</v>
      </c>
      <c r="E1265" s="93">
        <f>SUBTOTAL(9,E1266:E1281)</f>
        <v>1350</v>
      </c>
      <c r="F1265" s="93">
        <f>G1265-D1265</f>
        <v>-25000</v>
      </c>
      <c r="G1265" s="93">
        <f>SUBTOTAL(9,G1266:G1281)</f>
        <v>0</v>
      </c>
      <c r="H1265" s="94">
        <f>IF(C1265&lt;&gt;0,E1265/C1265,"-")</f>
        <v>0.9</v>
      </c>
      <c r="I1265" s="94">
        <f>IF(D1265&lt;&gt;0,E1265/D1265,"-")</f>
        <v>5.3999999999999999E-2</v>
      </c>
      <c r="J1265" s="93">
        <f>SUBTOTAL(9,J1266:J1281)</f>
        <v>28000</v>
      </c>
      <c r="K1265" s="93">
        <f>SUBTOTAL(9,K1266:K1281)</f>
        <v>28000</v>
      </c>
      <c r="L1265" s="93">
        <f>SUBTOTAL(9,L1266:L1281)</f>
        <v>28000</v>
      </c>
    </row>
    <row r="1266" spans="1:12" ht="30" hidden="1" customHeight="1" x14ac:dyDescent="0.25">
      <c r="A1266" s="70"/>
      <c r="B1266" s="70"/>
      <c r="C1266" s="71"/>
      <c r="D1266" s="6"/>
      <c r="E1266" s="6"/>
      <c r="F1266" s="6"/>
      <c r="G1266" s="78"/>
      <c r="H1266" s="79"/>
      <c r="I1266" s="79"/>
      <c r="J1266" s="78"/>
      <c r="K1266" s="78"/>
      <c r="L1266" s="78"/>
    </row>
    <row r="1267" spans="1:12" ht="18" customHeight="1" x14ac:dyDescent="0.25">
      <c r="A1267" s="95" t="s">
        <v>374</v>
      </c>
      <c r="B1267" s="95" t="s">
        <v>375</v>
      </c>
      <c r="C1267" s="96">
        <f>SUBTOTAL(9,C1268:C1280)</f>
        <v>1500</v>
      </c>
      <c r="D1267" s="96">
        <f>SUBTOTAL(9,D1268:D1280)</f>
        <v>25000</v>
      </c>
      <c r="E1267" s="96">
        <f>SUBTOTAL(9,E1268:E1280)</f>
        <v>1350</v>
      </c>
      <c r="F1267" s="96">
        <f>G1267-D1267</f>
        <v>-25000</v>
      </c>
      <c r="G1267" s="96">
        <f>SUBTOTAL(9,G1268:G1280)</f>
        <v>0</v>
      </c>
      <c r="H1267" s="97">
        <f>IF(C1267&lt;&gt;0,E1267/C1267,"-")</f>
        <v>0.9</v>
      </c>
      <c r="I1267" s="97">
        <f>IF(D1267&lt;&gt;0,E1267/D1267,"-")</f>
        <v>5.3999999999999999E-2</v>
      </c>
      <c r="J1267" s="96">
        <f>SUBTOTAL(9,J1268:J1280)</f>
        <v>28000</v>
      </c>
      <c r="K1267" s="96">
        <f>SUBTOTAL(9,K1268:K1280)</f>
        <v>28000</v>
      </c>
      <c r="L1267" s="96">
        <f>SUBTOTAL(9,L1268:L1280)</f>
        <v>28000</v>
      </c>
    </row>
    <row r="1268" spans="1:12" ht="30" hidden="1" customHeight="1" x14ac:dyDescent="0.25">
      <c r="A1268" s="70"/>
      <c r="B1268" s="70"/>
      <c r="C1268" s="71"/>
      <c r="D1268" s="98"/>
      <c r="E1268" s="98"/>
      <c r="F1268" s="98"/>
      <c r="G1268" s="78"/>
      <c r="H1268" s="79"/>
      <c r="I1268" s="79"/>
      <c r="J1268" s="78"/>
      <c r="K1268" s="78"/>
      <c r="L1268" s="78"/>
    </row>
    <row r="1269" spans="1:12" ht="18" customHeight="1" x14ac:dyDescent="0.25">
      <c r="A1269" s="99" t="s">
        <v>13</v>
      </c>
      <c r="B1269" s="99" t="s">
        <v>20</v>
      </c>
      <c r="C1269" s="100">
        <f>SUBTOTAL(9,C1270:C1279)</f>
        <v>1500</v>
      </c>
      <c r="D1269" s="100">
        <f>SUBTOTAL(9,D1270:D1279)</f>
        <v>25000</v>
      </c>
      <c r="E1269" s="100">
        <f>SUBTOTAL(9,E1270:E1279)</f>
        <v>1350</v>
      </c>
      <c r="F1269" s="100">
        <f>G1269-D1269</f>
        <v>-25000</v>
      </c>
      <c r="G1269" s="100">
        <f>SUBTOTAL(9,G1270:G1279)</f>
        <v>0</v>
      </c>
      <c r="H1269" s="101">
        <f>IF(C1269&lt;&gt;0,E1269/C1269,"-")</f>
        <v>0.9</v>
      </c>
      <c r="I1269" s="101">
        <f>IF(D1269&lt;&gt;0,E1269/D1269,"-")</f>
        <v>5.3999999999999999E-2</v>
      </c>
      <c r="J1269" s="100">
        <f>SUBTOTAL(9,J1270:J1279)</f>
        <v>28000</v>
      </c>
      <c r="K1269" s="100">
        <f>SUBTOTAL(9,K1270:K1279)</f>
        <v>28000</v>
      </c>
      <c r="L1269" s="100">
        <f>SUBTOTAL(9,L1270:L1279)</f>
        <v>28000</v>
      </c>
    </row>
    <row r="1270" spans="1:12" ht="22.5" hidden="1" customHeight="1" x14ac:dyDescent="0.25">
      <c r="A1270" s="70"/>
      <c r="B1270" s="70"/>
      <c r="C1270" s="71"/>
      <c r="D1270" s="98"/>
      <c r="E1270" s="98"/>
      <c r="F1270" s="98"/>
      <c r="G1270" s="98"/>
      <c r="H1270" s="102"/>
      <c r="I1270" s="102"/>
      <c r="J1270" s="98"/>
      <c r="K1270" s="98"/>
      <c r="L1270" s="98"/>
    </row>
    <row r="1271" spans="1:12" ht="18" customHeight="1" x14ac:dyDescent="0.25">
      <c r="A1271" s="103" t="s">
        <v>270</v>
      </c>
      <c r="B1271" s="103" t="s">
        <v>271</v>
      </c>
      <c r="C1271" s="98">
        <f>SUBTOTAL(9,C1272:C1274)</f>
        <v>0</v>
      </c>
      <c r="D1271" s="98">
        <f>SUBTOTAL(9,D1272:D1274)</f>
        <v>0</v>
      </c>
      <c r="E1271" s="98">
        <f>SUBTOTAL(9,E1272:E1274)</f>
        <v>0</v>
      </c>
      <c r="F1271" s="98">
        <f>G1271-D1271</f>
        <v>0</v>
      </c>
      <c r="G1271" s="98">
        <f>SUBTOTAL(9,G1272:G1274)</f>
        <v>0</v>
      </c>
      <c r="H1271" s="102" t="str">
        <f>IF(C1271&lt;&gt;0,E1271/C1271,"-")</f>
        <v>-</v>
      </c>
      <c r="I1271" s="102" t="str">
        <f>IF(D1271&lt;&gt;0,E1271/D1271,"-")</f>
        <v>-</v>
      </c>
      <c r="J1271" s="98">
        <f>SUBTOTAL(9,J1272:J1274)</f>
        <v>28000</v>
      </c>
      <c r="K1271" s="98">
        <f>SUBTOTAL(9,K1272:K1274)</f>
        <v>28000</v>
      </c>
      <c r="L1271" s="98">
        <f>SUBTOTAL(9,L1272:L1274)</f>
        <v>28000</v>
      </c>
    </row>
    <row r="1272" spans="1:12" ht="30" hidden="1" customHeight="1" x14ac:dyDescent="0.25">
      <c r="A1272" s="70"/>
      <c r="B1272" s="70"/>
      <c r="C1272" s="71"/>
      <c r="D1272" s="104"/>
      <c r="E1272" s="104"/>
      <c r="F1272" s="104"/>
      <c r="G1272" s="78"/>
      <c r="H1272" s="79"/>
      <c r="I1272" s="79"/>
      <c r="J1272" s="78"/>
      <c r="K1272" s="78"/>
      <c r="L1272" s="78"/>
    </row>
    <row r="1273" spans="1:12" ht="15" customHeight="1" x14ac:dyDescent="0.25">
      <c r="A1273" s="105" t="s">
        <v>270</v>
      </c>
      <c r="B1273" s="105" t="s">
        <v>271</v>
      </c>
      <c r="C1273" s="106"/>
      <c r="D1273" s="106">
        <v>0</v>
      </c>
      <c r="E1273" s="106">
        <v>0</v>
      </c>
      <c r="F1273" s="106">
        <f>G1273-D1273</f>
        <v>0</v>
      </c>
      <c r="G1273" s="106"/>
      <c r="H1273" s="107" t="str">
        <f>IF(C1273&lt;&gt;0,0/C1273,"-")</f>
        <v>-</v>
      </c>
      <c r="I1273" s="107" t="str">
        <f>IF(D1273&lt;&gt;0,E1273/D1273,"-")</f>
        <v>-</v>
      </c>
      <c r="J1273" s="106">
        <v>28000</v>
      </c>
      <c r="K1273" s="108">
        <v>28000</v>
      </c>
      <c r="L1273" s="108">
        <v>28000</v>
      </c>
    </row>
    <row r="1274" spans="1:12" hidden="1" x14ac:dyDescent="0.25">
      <c r="A1274" s="70"/>
      <c r="B1274" s="70"/>
      <c r="C1274" s="71"/>
      <c r="D1274" s="106"/>
      <c r="E1274" s="106"/>
      <c r="F1274" s="106"/>
      <c r="G1274" s="106"/>
      <c r="H1274" s="107"/>
      <c r="I1274" s="107"/>
      <c r="J1274" s="106"/>
      <c r="K1274" s="106"/>
      <c r="L1274" s="106"/>
    </row>
    <row r="1275" spans="1:12" ht="18" customHeight="1" x14ac:dyDescent="0.25">
      <c r="A1275" s="103" t="s">
        <v>272</v>
      </c>
      <c r="B1275" s="103" t="s">
        <v>273</v>
      </c>
      <c r="C1275" s="98">
        <f>SUBTOTAL(9,C1276:C1278)</f>
        <v>1500</v>
      </c>
      <c r="D1275" s="98">
        <f>SUBTOTAL(9,D1276:D1278)</f>
        <v>25000</v>
      </c>
      <c r="E1275" s="98">
        <f>SUBTOTAL(9,E1276:E1278)</f>
        <v>1350</v>
      </c>
      <c r="F1275" s="98">
        <f>G1275-D1275</f>
        <v>-25000</v>
      </c>
      <c r="G1275" s="98">
        <f>SUBTOTAL(9,G1276:G1278)</f>
        <v>0</v>
      </c>
      <c r="H1275" s="102">
        <f>IF(C1275&lt;&gt;0,E1275/C1275,"-")</f>
        <v>0.9</v>
      </c>
      <c r="I1275" s="102">
        <f>IF(D1275&lt;&gt;0,E1275/D1275,"-")</f>
        <v>5.3999999999999999E-2</v>
      </c>
      <c r="J1275" s="98">
        <f>SUBTOTAL(9,J1276:J1278)</f>
        <v>0</v>
      </c>
      <c r="K1275" s="98">
        <f>SUBTOTAL(9,K1276:K1278)</f>
        <v>0</v>
      </c>
      <c r="L1275" s="98">
        <f>SUBTOTAL(9,L1276:L1278)</f>
        <v>0</v>
      </c>
    </row>
    <row r="1276" spans="1:12" ht="30" hidden="1" customHeight="1" x14ac:dyDescent="0.25">
      <c r="A1276" s="70"/>
      <c r="B1276" s="70"/>
      <c r="C1276" s="71"/>
      <c r="D1276" s="104"/>
      <c r="E1276" s="104"/>
      <c r="F1276" s="104"/>
      <c r="G1276" s="78"/>
      <c r="H1276" s="79"/>
      <c r="I1276" s="79"/>
      <c r="J1276" s="78"/>
      <c r="K1276" s="78"/>
      <c r="L1276" s="78"/>
    </row>
    <row r="1277" spans="1:12" ht="15" customHeight="1" x14ac:dyDescent="0.25">
      <c r="A1277" s="105" t="s">
        <v>274</v>
      </c>
      <c r="B1277" s="105" t="s">
        <v>275</v>
      </c>
      <c r="C1277" s="106">
        <v>1500</v>
      </c>
      <c r="D1277" s="106">
        <v>25000</v>
      </c>
      <c r="E1277" s="106">
        <v>1350</v>
      </c>
      <c r="F1277" s="106">
        <f>G1277-D1277</f>
        <v>-25000</v>
      </c>
      <c r="G1277" s="106"/>
      <c r="H1277" s="107">
        <f>IF(C1277&lt;&gt;0,0/C1277,"-")</f>
        <v>0</v>
      </c>
      <c r="I1277" s="107">
        <f>IF(D1277&lt;&gt;0,E1277/D1277,"-")</f>
        <v>5.3999999999999999E-2</v>
      </c>
      <c r="J1277" s="106">
        <v>0</v>
      </c>
      <c r="K1277" s="108">
        <v>0</v>
      </c>
      <c r="L1277" s="108">
        <v>0</v>
      </c>
    </row>
    <row r="1278" spans="1:12" hidden="1" x14ac:dyDescent="0.25">
      <c r="A1278" s="70"/>
      <c r="B1278" s="70"/>
      <c r="C1278" s="71"/>
      <c r="D1278" s="106"/>
      <c r="E1278" s="106"/>
      <c r="F1278" s="106"/>
      <c r="G1278" s="106"/>
      <c r="H1278" s="107"/>
      <c r="I1278" s="107"/>
      <c r="J1278" s="106"/>
      <c r="K1278" s="106"/>
      <c r="L1278" s="106"/>
    </row>
    <row r="1279" spans="1:12" hidden="1" x14ac:dyDescent="0.25">
      <c r="A1279" s="70"/>
      <c r="B1279" s="70"/>
      <c r="C1279" s="71"/>
      <c r="D1279" s="71"/>
      <c r="E1279" s="71"/>
      <c r="F1279" s="71"/>
      <c r="G1279" s="78"/>
      <c r="H1279" s="79"/>
      <c r="I1279" s="79"/>
      <c r="J1279" s="78"/>
      <c r="K1279" s="78"/>
      <c r="L1279" s="78"/>
    </row>
    <row r="1280" spans="1:12" ht="20.100000000000001" hidden="1" customHeight="1" x14ac:dyDescent="0.25">
      <c r="A1280" s="70"/>
      <c r="B1280" s="70"/>
      <c r="C1280" s="71"/>
      <c r="D1280" s="71"/>
      <c r="E1280" s="71"/>
      <c r="F1280" s="71"/>
      <c r="G1280" s="78"/>
      <c r="H1280" s="79"/>
      <c r="I1280" s="79"/>
      <c r="J1280" s="78"/>
      <c r="K1280" s="78"/>
      <c r="L1280" s="78"/>
    </row>
    <row r="1281" spans="1:12" ht="20.100000000000001" hidden="1" customHeight="1" x14ac:dyDescent="0.25">
      <c r="A1281" s="70"/>
      <c r="B1281" s="70"/>
      <c r="C1281" s="71"/>
      <c r="D1281" s="71"/>
      <c r="E1281" s="71"/>
      <c r="F1281" s="71"/>
      <c r="G1281" s="78"/>
      <c r="H1281" s="79"/>
      <c r="I1281" s="79"/>
      <c r="J1281" s="78"/>
      <c r="K1281" s="78"/>
      <c r="L1281" s="78"/>
    </row>
    <row r="1282" spans="1:12" ht="18" customHeight="1" x14ac:dyDescent="0.25">
      <c r="A1282" s="92" t="s">
        <v>500</v>
      </c>
      <c r="B1282" s="92" t="s">
        <v>501</v>
      </c>
      <c r="C1282" s="93">
        <f>SUBTOTAL(9,C1283:C1298)</f>
        <v>33350</v>
      </c>
      <c r="D1282" s="93">
        <f>SUBTOTAL(9,D1283:D1298)</f>
        <v>40000</v>
      </c>
      <c r="E1282" s="93">
        <f>SUBTOTAL(9,E1283:E1298)</f>
        <v>350</v>
      </c>
      <c r="F1282" s="93">
        <f>G1282-D1282</f>
        <v>-40000</v>
      </c>
      <c r="G1282" s="93">
        <f>SUBTOTAL(9,G1283:G1298)</f>
        <v>0</v>
      </c>
      <c r="H1282" s="94">
        <f>IF(C1282&lt;&gt;0,E1282/C1282,"-")</f>
        <v>1.0494752623688156E-2</v>
      </c>
      <c r="I1282" s="94">
        <f>IF(D1282&lt;&gt;0,E1282/D1282,"-")</f>
        <v>8.7500000000000008E-3</v>
      </c>
      <c r="J1282" s="93">
        <f>SUBTOTAL(9,J1283:J1298)</f>
        <v>40000</v>
      </c>
      <c r="K1282" s="93">
        <f>SUBTOTAL(9,K1283:K1298)</f>
        <v>40000</v>
      </c>
      <c r="L1282" s="93">
        <f>SUBTOTAL(9,L1283:L1298)</f>
        <v>40000</v>
      </c>
    </row>
    <row r="1283" spans="1:12" ht="30" hidden="1" customHeight="1" x14ac:dyDescent="0.25">
      <c r="A1283" s="70"/>
      <c r="B1283" s="70"/>
      <c r="C1283" s="71"/>
      <c r="D1283" s="6"/>
      <c r="E1283" s="6"/>
      <c r="F1283" s="6"/>
      <c r="G1283" s="78"/>
      <c r="H1283" s="79"/>
      <c r="I1283" s="79"/>
      <c r="J1283" s="78"/>
      <c r="K1283" s="78"/>
      <c r="L1283" s="78"/>
    </row>
    <row r="1284" spans="1:12" ht="18" customHeight="1" x14ac:dyDescent="0.25">
      <c r="A1284" s="95" t="s">
        <v>374</v>
      </c>
      <c r="B1284" s="95" t="s">
        <v>375</v>
      </c>
      <c r="C1284" s="96">
        <f>SUBTOTAL(9,C1285:C1297)</f>
        <v>33350</v>
      </c>
      <c r="D1284" s="96">
        <f>SUBTOTAL(9,D1285:D1297)</f>
        <v>40000</v>
      </c>
      <c r="E1284" s="96">
        <f>SUBTOTAL(9,E1285:E1297)</f>
        <v>350</v>
      </c>
      <c r="F1284" s="96">
        <f>G1284-D1284</f>
        <v>-40000</v>
      </c>
      <c r="G1284" s="96">
        <f>SUBTOTAL(9,G1285:G1297)</f>
        <v>0</v>
      </c>
      <c r="H1284" s="97">
        <f>IF(C1284&lt;&gt;0,E1284/C1284,"-")</f>
        <v>1.0494752623688156E-2</v>
      </c>
      <c r="I1284" s="97">
        <f>IF(D1284&lt;&gt;0,E1284/D1284,"-")</f>
        <v>8.7500000000000008E-3</v>
      </c>
      <c r="J1284" s="96">
        <f>SUBTOTAL(9,J1285:J1297)</f>
        <v>40000</v>
      </c>
      <c r="K1284" s="96">
        <f>SUBTOTAL(9,K1285:K1297)</f>
        <v>40000</v>
      </c>
      <c r="L1284" s="96">
        <f>SUBTOTAL(9,L1285:L1297)</f>
        <v>40000</v>
      </c>
    </row>
    <row r="1285" spans="1:12" ht="30" hidden="1" customHeight="1" x14ac:dyDescent="0.25">
      <c r="A1285" s="70"/>
      <c r="B1285" s="70"/>
      <c r="C1285" s="71"/>
      <c r="D1285" s="98"/>
      <c r="E1285" s="98"/>
      <c r="F1285" s="98"/>
      <c r="G1285" s="78"/>
      <c r="H1285" s="79"/>
      <c r="I1285" s="79"/>
      <c r="J1285" s="78"/>
      <c r="K1285" s="78"/>
      <c r="L1285" s="78"/>
    </row>
    <row r="1286" spans="1:12" ht="18" customHeight="1" x14ac:dyDescent="0.25">
      <c r="A1286" s="99" t="s">
        <v>13</v>
      </c>
      <c r="B1286" s="99" t="s">
        <v>20</v>
      </c>
      <c r="C1286" s="100">
        <f>SUBTOTAL(9,C1287:C1296)</f>
        <v>33350</v>
      </c>
      <c r="D1286" s="100">
        <f>SUBTOTAL(9,D1287:D1296)</f>
        <v>40000</v>
      </c>
      <c r="E1286" s="100">
        <f>SUBTOTAL(9,E1287:E1296)</f>
        <v>350</v>
      </c>
      <c r="F1286" s="100">
        <f>G1286-D1286</f>
        <v>-40000</v>
      </c>
      <c r="G1286" s="100">
        <f>SUBTOTAL(9,G1287:G1296)</f>
        <v>0</v>
      </c>
      <c r="H1286" s="101">
        <f>IF(C1286&lt;&gt;0,E1286/C1286,"-")</f>
        <v>1.0494752623688156E-2</v>
      </c>
      <c r="I1286" s="101">
        <f>IF(D1286&lt;&gt;0,E1286/D1286,"-")</f>
        <v>8.7500000000000008E-3</v>
      </c>
      <c r="J1286" s="100">
        <f>SUBTOTAL(9,J1287:J1296)</f>
        <v>40000</v>
      </c>
      <c r="K1286" s="100">
        <f>SUBTOTAL(9,K1287:K1296)</f>
        <v>40000</v>
      </c>
      <c r="L1286" s="100">
        <f>SUBTOTAL(9,L1287:L1296)</f>
        <v>40000</v>
      </c>
    </row>
    <row r="1287" spans="1:12" ht="22.5" hidden="1" customHeight="1" x14ac:dyDescent="0.25">
      <c r="A1287" s="70"/>
      <c r="B1287" s="70"/>
      <c r="C1287" s="71"/>
      <c r="D1287" s="98"/>
      <c r="E1287" s="98"/>
      <c r="F1287" s="98"/>
      <c r="G1287" s="98"/>
      <c r="H1287" s="102"/>
      <c r="I1287" s="102"/>
      <c r="J1287" s="98"/>
      <c r="K1287" s="98"/>
      <c r="L1287" s="98"/>
    </row>
    <row r="1288" spans="1:12" ht="18" customHeight="1" x14ac:dyDescent="0.25">
      <c r="A1288" s="103" t="s">
        <v>270</v>
      </c>
      <c r="B1288" s="103" t="s">
        <v>271</v>
      </c>
      <c r="C1288" s="98">
        <f>SUBTOTAL(9,C1289:C1291)</f>
        <v>0</v>
      </c>
      <c r="D1288" s="98">
        <f>SUBTOTAL(9,D1289:D1291)</f>
        <v>0</v>
      </c>
      <c r="E1288" s="98">
        <f>SUBTOTAL(9,E1289:E1291)</f>
        <v>0</v>
      </c>
      <c r="F1288" s="98">
        <f>G1288-D1288</f>
        <v>0</v>
      </c>
      <c r="G1288" s="98">
        <f>SUBTOTAL(9,G1289:G1291)</f>
        <v>0</v>
      </c>
      <c r="H1288" s="102" t="str">
        <f>IF(C1288&lt;&gt;0,E1288/C1288,"-")</f>
        <v>-</v>
      </c>
      <c r="I1288" s="102" t="str">
        <f>IF(D1288&lt;&gt;0,E1288/D1288,"-")</f>
        <v>-</v>
      </c>
      <c r="J1288" s="98">
        <f>SUBTOTAL(9,J1289:J1291)</f>
        <v>40000</v>
      </c>
      <c r="K1288" s="98">
        <f>SUBTOTAL(9,K1289:K1291)</f>
        <v>40000</v>
      </c>
      <c r="L1288" s="98">
        <f>SUBTOTAL(9,L1289:L1291)</f>
        <v>40000</v>
      </c>
    </row>
    <row r="1289" spans="1:12" ht="30" hidden="1" customHeight="1" x14ac:dyDescent="0.25">
      <c r="A1289" s="70"/>
      <c r="B1289" s="70"/>
      <c r="C1289" s="71"/>
      <c r="D1289" s="104"/>
      <c r="E1289" s="104"/>
      <c r="F1289" s="104"/>
      <c r="G1289" s="78"/>
      <c r="H1289" s="79"/>
      <c r="I1289" s="79"/>
      <c r="J1289" s="78"/>
      <c r="K1289" s="78"/>
      <c r="L1289" s="78"/>
    </row>
    <row r="1290" spans="1:12" ht="15" customHeight="1" x14ac:dyDescent="0.25">
      <c r="A1290" s="105" t="s">
        <v>270</v>
      </c>
      <c r="B1290" s="105" t="s">
        <v>271</v>
      </c>
      <c r="C1290" s="106"/>
      <c r="D1290" s="106">
        <v>0</v>
      </c>
      <c r="E1290" s="106">
        <v>0</v>
      </c>
      <c r="F1290" s="106">
        <f>G1290-D1290</f>
        <v>0</v>
      </c>
      <c r="G1290" s="106"/>
      <c r="H1290" s="107" t="str">
        <f>IF(C1290&lt;&gt;0,0/C1290,"-")</f>
        <v>-</v>
      </c>
      <c r="I1290" s="107" t="str">
        <f>IF(D1290&lt;&gt;0,E1290/D1290,"-")</f>
        <v>-</v>
      </c>
      <c r="J1290" s="106">
        <v>40000</v>
      </c>
      <c r="K1290" s="108">
        <v>40000</v>
      </c>
      <c r="L1290" s="108">
        <v>40000</v>
      </c>
    </row>
    <row r="1291" spans="1:12" hidden="1" x14ac:dyDescent="0.25">
      <c r="A1291" s="70"/>
      <c r="B1291" s="70"/>
      <c r="C1291" s="71"/>
      <c r="D1291" s="106"/>
      <c r="E1291" s="106"/>
      <c r="F1291" s="106"/>
      <c r="G1291" s="106"/>
      <c r="H1291" s="107"/>
      <c r="I1291" s="107"/>
      <c r="J1291" s="106"/>
      <c r="K1291" s="106"/>
      <c r="L1291" s="106"/>
    </row>
    <row r="1292" spans="1:12" ht="18" customHeight="1" x14ac:dyDescent="0.25">
      <c r="A1292" s="103" t="s">
        <v>272</v>
      </c>
      <c r="B1292" s="103" t="s">
        <v>273</v>
      </c>
      <c r="C1292" s="98">
        <f>SUBTOTAL(9,C1293:C1295)</f>
        <v>33350</v>
      </c>
      <c r="D1292" s="98">
        <f>SUBTOTAL(9,D1293:D1295)</f>
        <v>40000</v>
      </c>
      <c r="E1292" s="98">
        <f>SUBTOTAL(9,E1293:E1295)</f>
        <v>350</v>
      </c>
      <c r="F1292" s="98">
        <f>G1292-D1292</f>
        <v>-40000</v>
      </c>
      <c r="G1292" s="98">
        <f>SUBTOTAL(9,G1293:G1295)</f>
        <v>0</v>
      </c>
      <c r="H1292" s="102">
        <f>IF(C1292&lt;&gt;0,E1292/C1292,"-")</f>
        <v>1.0494752623688156E-2</v>
      </c>
      <c r="I1292" s="102">
        <f>IF(D1292&lt;&gt;0,E1292/D1292,"-")</f>
        <v>8.7500000000000008E-3</v>
      </c>
      <c r="J1292" s="98">
        <f>SUBTOTAL(9,J1293:J1295)</f>
        <v>0</v>
      </c>
      <c r="K1292" s="98">
        <f>SUBTOTAL(9,K1293:K1295)</f>
        <v>0</v>
      </c>
      <c r="L1292" s="98">
        <f>SUBTOTAL(9,L1293:L1295)</f>
        <v>0</v>
      </c>
    </row>
    <row r="1293" spans="1:12" ht="30" hidden="1" customHeight="1" x14ac:dyDescent="0.25">
      <c r="A1293" s="70"/>
      <c r="B1293" s="70"/>
      <c r="C1293" s="71"/>
      <c r="D1293" s="104"/>
      <c r="E1293" s="104"/>
      <c r="F1293" s="104"/>
      <c r="G1293" s="78"/>
      <c r="H1293" s="79"/>
      <c r="I1293" s="79"/>
      <c r="J1293" s="78"/>
      <c r="K1293" s="78"/>
      <c r="L1293" s="78"/>
    </row>
    <row r="1294" spans="1:12" ht="15" customHeight="1" x14ac:dyDescent="0.25">
      <c r="A1294" s="105" t="s">
        <v>274</v>
      </c>
      <c r="B1294" s="105" t="s">
        <v>275</v>
      </c>
      <c r="C1294" s="106">
        <v>33350</v>
      </c>
      <c r="D1294" s="106">
        <v>40000</v>
      </c>
      <c r="E1294" s="106">
        <v>350</v>
      </c>
      <c r="F1294" s="106">
        <f>G1294-D1294</f>
        <v>-40000</v>
      </c>
      <c r="G1294" s="106"/>
      <c r="H1294" s="107">
        <f>IF(C1294&lt;&gt;0,0/C1294,"-")</f>
        <v>0</v>
      </c>
      <c r="I1294" s="107">
        <f>IF(D1294&lt;&gt;0,E1294/D1294,"-")</f>
        <v>8.7500000000000008E-3</v>
      </c>
      <c r="J1294" s="106">
        <v>0</v>
      </c>
      <c r="K1294" s="108">
        <v>0</v>
      </c>
      <c r="L1294" s="108">
        <v>0</v>
      </c>
    </row>
    <row r="1295" spans="1:12" hidden="1" x14ac:dyDescent="0.25">
      <c r="A1295" s="70"/>
      <c r="B1295" s="70"/>
      <c r="C1295" s="71"/>
      <c r="D1295" s="106"/>
      <c r="E1295" s="106"/>
      <c r="F1295" s="106"/>
      <c r="G1295" s="106"/>
      <c r="H1295" s="107"/>
      <c r="I1295" s="107"/>
      <c r="J1295" s="106"/>
      <c r="K1295" s="106"/>
      <c r="L1295" s="106"/>
    </row>
    <row r="1296" spans="1:12" hidden="1" x14ac:dyDescent="0.25">
      <c r="A1296" s="70"/>
      <c r="B1296" s="70"/>
      <c r="C1296" s="71"/>
      <c r="D1296" s="71"/>
      <c r="E1296" s="71"/>
      <c r="F1296" s="71"/>
      <c r="G1296" s="78"/>
      <c r="H1296" s="79"/>
      <c r="I1296" s="79"/>
      <c r="J1296" s="78"/>
      <c r="K1296" s="78"/>
      <c r="L1296" s="78"/>
    </row>
    <row r="1297" spans="1:12" ht="20.100000000000001" hidden="1" customHeight="1" x14ac:dyDescent="0.25">
      <c r="A1297" s="70"/>
      <c r="B1297" s="70"/>
      <c r="C1297" s="71"/>
      <c r="D1297" s="71"/>
      <c r="E1297" s="71"/>
      <c r="F1297" s="71"/>
      <c r="G1297" s="78"/>
      <c r="H1297" s="79"/>
      <c r="I1297" s="79"/>
      <c r="J1297" s="78"/>
      <c r="K1297" s="78"/>
      <c r="L1297" s="78"/>
    </row>
    <row r="1298" spans="1:12" ht="20.100000000000001" hidden="1" customHeight="1" x14ac:dyDescent="0.25">
      <c r="A1298" s="70"/>
      <c r="B1298" s="70"/>
      <c r="C1298" s="71"/>
      <c r="D1298" s="71"/>
      <c r="E1298" s="71"/>
      <c r="F1298" s="71"/>
      <c r="G1298" s="78"/>
      <c r="H1298" s="79"/>
      <c r="I1298" s="79"/>
      <c r="J1298" s="78"/>
      <c r="K1298" s="78"/>
      <c r="L1298" s="78"/>
    </row>
    <row r="1299" spans="1:12" ht="20.100000000000001" hidden="1" customHeight="1" x14ac:dyDescent="0.25">
      <c r="A1299" s="70"/>
      <c r="B1299" s="70"/>
      <c r="C1299" s="71"/>
      <c r="D1299" s="71"/>
      <c r="E1299" s="71"/>
      <c r="F1299" s="71"/>
      <c r="G1299" s="78"/>
      <c r="H1299" s="79"/>
      <c r="I1299" s="79"/>
      <c r="J1299" s="78"/>
      <c r="K1299" s="78"/>
      <c r="L1299" s="78"/>
    </row>
    <row r="1300" spans="1:12" ht="20.100000000000001" hidden="1" customHeight="1" x14ac:dyDescent="0.25">
      <c r="A1300" s="70"/>
      <c r="B1300" s="70"/>
      <c r="C1300" s="71"/>
      <c r="D1300" s="71"/>
      <c r="E1300" s="71"/>
      <c r="F1300" s="71"/>
      <c r="G1300" s="78"/>
      <c r="H1300" s="79"/>
      <c r="I1300" s="79"/>
      <c r="J1300" s="78"/>
      <c r="K1300" s="78"/>
      <c r="L1300" s="78"/>
    </row>
    <row r="1301" spans="1:12" s="4" customFormat="1" ht="18" customHeight="1" x14ac:dyDescent="0.25">
      <c r="A1301" s="84" t="s">
        <v>502</v>
      </c>
      <c r="B1301" s="84" t="s">
        <v>503</v>
      </c>
      <c r="C1301" s="85">
        <f>SUBTOTAL(9,C1302:C1560)</f>
        <v>425710.19999999995</v>
      </c>
      <c r="D1301" s="85">
        <f>SUBTOTAL(9,D1302:D1560)</f>
        <v>1333361</v>
      </c>
      <c r="E1301" s="85">
        <f>SUBTOTAL(9,E1302:E1560)</f>
        <v>263832.69</v>
      </c>
      <c r="F1301" s="85">
        <f>G1301-D1301</f>
        <v>-1333361</v>
      </c>
      <c r="G1301" s="85">
        <f>SUBTOTAL(9,G1302:G1560)</f>
        <v>0</v>
      </c>
      <c r="H1301" s="86">
        <f>IF(C1301&lt;&gt;0,E1301/C1301,"-")</f>
        <v>0.61974716602984858</v>
      </c>
      <c r="I1301" s="86">
        <f>IF(D1301&lt;&gt;0,E1301/D1301,"-")</f>
        <v>0.19787041168895744</v>
      </c>
      <c r="J1301" s="85">
        <f>SUBTOTAL(9,J1302:J1560)</f>
        <v>660000</v>
      </c>
      <c r="K1301" s="85">
        <f>SUBTOTAL(9,K1302:K1560)</f>
        <v>660000</v>
      </c>
      <c r="L1301" s="85">
        <f>SUBTOTAL(9,L1302:L1560)</f>
        <v>660000</v>
      </c>
    </row>
    <row r="1302" spans="1:12" ht="30" hidden="1" customHeight="1" x14ac:dyDescent="0.25">
      <c r="A1302" s="70"/>
      <c r="B1302" s="70"/>
      <c r="C1302" s="71"/>
      <c r="D1302" s="87"/>
      <c r="E1302" s="87"/>
      <c r="F1302" s="87"/>
      <c r="G1302" s="78"/>
      <c r="H1302" s="79"/>
      <c r="I1302" s="79"/>
      <c r="J1302" s="78"/>
      <c r="K1302" s="78"/>
      <c r="L1302" s="78"/>
    </row>
    <row r="1303" spans="1:12" ht="18" customHeight="1" x14ac:dyDescent="0.25">
      <c r="A1303" s="88" t="s">
        <v>351</v>
      </c>
      <c r="B1303" s="88" t="s">
        <v>352</v>
      </c>
      <c r="C1303" s="89">
        <f>SUBTOTAL(9,C1304:C1322)</f>
        <v>0</v>
      </c>
      <c r="D1303" s="89">
        <f>SUBTOTAL(9,D1304:D1322)</f>
        <v>108000</v>
      </c>
      <c r="E1303" s="89">
        <f>SUBTOTAL(9,E1304:E1322)</f>
        <v>56093.04</v>
      </c>
      <c r="F1303" s="89">
        <f>G1303-D1303</f>
        <v>-108000</v>
      </c>
      <c r="G1303" s="89">
        <f>SUBTOTAL(9,G1304:G1322)</f>
        <v>0</v>
      </c>
      <c r="H1303" s="90" t="str">
        <f>IF(C1303&lt;&gt;0,E1303/C1303,"-")</f>
        <v>-</v>
      </c>
      <c r="I1303" s="90">
        <f>IF(D1303&lt;&gt;0,E1303/D1303,"-")</f>
        <v>0.51937999999999995</v>
      </c>
      <c r="J1303" s="89">
        <f>SUBTOTAL(9,J1304:J1322)</f>
        <v>100000</v>
      </c>
      <c r="K1303" s="89">
        <f>SUBTOTAL(9,K1304:K1322)</f>
        <v>100000</v>
      </c>
      <c r="L1303" s="89">
        <f>SUBTOTAL(9,L1304:L1322)</f>
        <v>100000</v>
      </c>
    </row>
    <row r="1304" spans="1:12" ht="30" hidden="1" customHeight="1" x14ac:dyDescent="0.25">
      <c r="A1304" s="70"/>
      <c r="B1304" s="70"/>
      <c r="C1304" s="71"/>
      <c r="D1304" s="91"/>
      <c r="E1304" s="91"/>
      <c r="F1304" s="91"/>
      <c r="G1304" s="78"/>
      <c r="H1304" s="79"/>
      <c r="I1304" s="79"/>
      <c r="J1304" s="78"/>
      <c r="K1304" s="78"/>
      <c r="L1304" s="78"/>
    </row>
    <row r="1305" spans="1:12" ht="18" customHeight="1" x14ac:dyDescent="0.25">
      <c r="A1305" s="92" t="s">
        <v>504</v>
      </c>
      <c r="B1305" s="92" t="s">
        <v>505</v>
      </c>
      <c r="C1305" s="93">
        <f>SUBTOTAL(9,C1306:C1321)</f>
        <v>0</v>
      </c>
      <c r="D1305" s="93">
        <f>SUBTOTAL(9,D1306:D1321)</f>
        <v>108000</v>
      </c>
      <c r="E1305" s="93">
        <f>SUBTOTAL(9,E1306:E1321)</f>
        <v>56093.04</v>
      </c>
      <c r="F1305" s="93">
        <f>G1305-D1305</f>
        <v>-108000</v>
      </c>
      <c r="G1305" s="93">
        <f>SUBTOTAL(9,G1306:G1321)</f>
        <v>0</v>
      </c>
      <c r="H1305" s="94" t="str">
        <f>IF(C1305&lt;&gt;0,E1305/C1305,"-")</f>
        <v>-</v>
      </c>
      <c r="I1305" s="94">
        <f>IF(D1305&lt;&gt;0,E1305/D1305,"-")</f>
        <v>0.51937999999999995</v>
      </c>
      <c r="J1305" s="93">
        <f>SUBTOTAL(9,J1306:J1321)</f>
        <v>100000</v>
      </c>
      <c r="K1305" s="93">
        <f>SUBTOTAL(9,K1306:K1321)</f>
        <v>100000</v>
      </c>
      <c r="L1305" s="93">
        <f>SUBTOTAL(9,L1306:L1321)</f>
        <v>100000</v>
      </c>
    </row>
    <row r="1306" spans="1:12" ht="30" hidden="1" customHeight="1" x14ac:dyDescent="0.25">
      <c r="A1306" s="70"/>
      <c r="B1306" s="70"/>
      <c r="C1306" s="71"/>
      <c r="D1306" s="6"/>
      <c r="E1306" s="6"/>
      <c r="F1306" s="6"/>
      <c r="G1306" s="78"/>
      <c r="H1306" s="79"/>
      <c r="I1306" s="79"/>
      <c r="J1306" s="78"/>
      <c r="K1306" s="78"/>
      <c r="L1306" s="78"/>
    </row>
    <row r="1307" spans="1:12" ht="18" customHeight="1" x14ac:dyDescent="0.25">
      <c r="A1307" s="95" t="s">
        <v>374</v>
      </c>
      <c r="B1307" s="95" t="s">
        <v>375</v>
      </c>
      <c r="C1307" s="96">
        <f>SUBTOTAL(9,C1308:C1320)</f>
        <v>0</v>
      </c>
      <c r="D1307" s="96">
        <f>SUBTOTAL(9,D1308:D1320)</f>
        <v>108000</v>
      </c>
      <c r="E1307" s="96">
        <f>SUBTOTAL(9,E1308:E1320)</f>
        <v>56093.04</v>
      </c>
      <c r="F1307" s="96">
        <f>G1307-D1307</f>
        <v>-108000</v>
      </c>
      <c r="G1307" s="96">
        <f>SUBTOTAL(9,G1308:G1320)</f>
        <v>0</v>
      </c>
      <c r="H1307" s="97" t="str">
        <f>IF(C1307&lt;&gt;0,E1307/C1307,"-")</f>
        <v>-</v>
      </c>
      <c r="I1307" s="97">
        <f>IF(D1307&lt;&gt;0,E1307/D1307,"-")</f>
        <v>0.51937999999999995</v>
      </c>
      <c r="J1307" s="96">
        <f>SUBTOTAL(9,J1308:J1320)</f>
        <v>100000</v>
      </c>
      <c r="K1307" s="96">
        <f>SUBTOTAL(9,K1308:K1320)</f>
        <v>100000</v>
      </c>
      <c r="L1307" s="96">
        <f>SUBTOTAL(9,L1308:L1320)</f>
        <v>100000</v>
      </c>
    </row>
    <row r="1308" spans="1:12" ht="30" hidden="1" customHeight="1" x14ac:dyDescent="0.25">
      <c r="A1308" s="70"/>
      <c r="B1308" s="70"/>
      <c r="C1308" s="71"/>
      <c r="D1308" s="98"/>
      <c r="E1308" s="98"/>
      <c r="F1308" s="98"/>
      <c r="G1308" s="78"/>
      <c r="H1308" s="79"/>
      <c r="I1308" s="79"/>
      <c r="J1308" s="78"/>
      <c r="K1308" s="78"/>
      <c r="L1308" s="78"/>
    </row>
    <row r="1309" spans="1:12" ht="18" customHeight="1" x14ac:dyDescent="0.25">
      <c r="A1309" s="99" t="s">
        <v>13</v>
      </c>
      <c r="B1309" s="99" t="s">
        <v>20</v>
      </c>
      <c r="C1309" s="100">
        <f>SUBTOTAL(9,C1310:C1319)</f>
        <v>0</v>
      </c>
      <c r="D1309" s="100">
        <f>SUBTOTAL(9,D1310:D1319)</f>
        <v>108000</v>
      </c>
      <c r="E1309" s="100">
        <f>SUBTOTAL(9,E1310:E1319)</f>
        <v>56093.04</v>
      </c>
      <c r="F1309" s="100">
        <f>G1309-D1309</f>
        <v>-108000</v>
      </c>
      <c r="G1309" s="100">
        <f>SUBTOTAL(9,G1310:G1319)</f>
        <v>0</v>
      </c>
      <c r="H1309" s="101" t="str">
        <f>IF(C1309&lt;&gt;0,E1309/C1309,"-")</f>
        <v>-</v>
      </c>
      <c r="I1309" s="101">
        <f>IF(D1309&lt;&gt;0,E1309/D1309,"-")</f>
        <v>0.51937999999999995</v>
      </c>
      <c r="J1309" s="100">
        <f>SUBTOTAL(9,J1310:J1319)</f>
        <v>100000</v>
      </c>
      <c r="K1309" s="100">
        <f>SUBTOTAL(9,K1310:K1319)</f>
        <v>100000</v>
      </c>
      <c r="L1309" s="100">
        <f>SUBTOTAL(9,L1310:L1319)</f>
        <v>100000</v>
      </c>
    </row>
    <row r="1310" spans="1:12" ht="22.5" hidden="1" customHeight="1" x14ac:dyDescent="0.25">
      <c r="A1310" s="70"/>
      <c r="B1310" s="70"/>
      <c r="C1310" s="71"/>
      <c r="D1310" s="98"/>
      <c r="E1310" s="98"/>
      <c r="F1310" s="98"/>
      <c r="G1310" s="98"/>
      <c r="H1310" s="102"/>
      <c r="I1310" s="102"/>
      <c r="J1310" s="98"/>
      <c r="K1310" s="98"/>
      <c r="L1310" s="98"/>
    </row>
    <row r="1311" spans="1:12" ht="18" customHeight="1" x14ac:dyDescent="0.25">
      <c r="A1311" s="103" t="s">
        <v>276</v>
      </c>
      <c r="B1311" s="103" t="s">
        <v>277</v>
      </c>
      <c r="C1311" s="98">
        <f>SUBTOTAL(9,C1312:C1314)</f>
        <v>0</v>
      </c>
      <c r="D1311" s="98">
        <f>SUBTOTAL(9,D1312:D1314)</f>
        <v>0</v>
      </c>
      <c r="E1311" s="98">
        <f>SUBTOTAL(9,E1312:E1314)</f>
        <v>0</v>
      </c>
      <c r="F1311" s="98">
        <f>G1311-D1311</f>
        <v>0</v>
      </c>
      <c r="G1311" s="98">
        <f>SUBTOTAL(9,G1312:G1314)</f>
        <v>0</v>
      </c>
      <c r="H1311" s="102" t="str">
        <f>IF(C1311&lt;&gt;0,E1311/C1311,"-")</f>
        <v>-</v>
      </c>
      <c r="I1311" s="102" t="str">
        <f>IF(D1311&lt;&gt;0,E1311/D1311,"-")</f>
        <v>-</v>
      </c>
      <c r="J1311" s="98">
        <f>SUBTOTAL(9,J1312:J1314)</f>
        <v>100000</v>
      </c>
      <c r="K1311" s="98">
        <f>SUBTOTAL(9,K1312:K1314)</f>
        <v>100000</v>
      </c>
      <c r="L1311" s="98">
        <f>SUBTOTAL(9,L1312:L1314)</f>
        <v>100000</v>
      </c>
    </row>
    <row r="1312" spans="1:12" ht="30" hidden="1" customHeight="1" x14ac:dyDescent="0.25">
      <c r="A1312" s="70"/>
      <c r="B1312" s="70"/>
      <c r="C1312" s="71"/>
      <c r="D1312" s="104"/>
      <c r="E1312" s="104"/>
      <c r="F1312" s="104"/>
      <c r="G1312" s="78"/>
      <c r="H1312" s="79"/>
      <c r="I1312" s="79"/>
      <c r="J1312" s="78"/>
      <c r="K1312" s="78"/>
      <c r="L1312" s="78"/>
    </row>
    <row r="1313" spans="1:12" ht="15" customHeight="1" x14ac:dyDescent="0.25">
      <c r="A1313" s="105" t="s">
        <v>276</v>
      </c>
      <c r="B1313" s="105" t="s">
        <v>277</v>
      </c>
      <c r="C1313" s="106"/>
      <c r="D1313" s="106">
        <v>0</v>
      </c>
      <c r="E1313" s="106">
        <v>0</v>
      </c>
      <c r="F1313" s="106">
        <f>G1313-D1313</f>
        <v>0</v>
      </c>
      <c r="G1313" s="106"/>
      <c r="H1313" s="107" t="str">
        <f>IF(C1313&lt;&gt;0,0/C1313,"-")</f>
        <v>-</v>
      </c>
      <c r="I1313" s="107" t="str">
        <f>IF(D1313&lt;&gt;0,E1313/D1313,"-")</f>
        <v>-</v>
      </c>
      <c r="J1313" s="106">
        <v>100000</v>
      </c>
      <c r="K1313" s="108">
        <v>100000</v>
      </c>
      <c r="L1313" s="108">
        <v>100000</v>
      </c>
    </row>
    <row r="1314" spans="1:12" hidden="1" x14ac:dyDescent="0.25">
      <c r="A1314" s="70"/>
      <c r="B1314" s="70"/>
      <c r="C1314" s="71"/>
      <c r="D1314" s="106"/>
      <c r="E1314" s="106"/>
      <c r="F1314" s="106"/>
      <c r="G1314" s="106"/>
      <c r="H1314" s="107"/>
      <c r="I1314" s="107"/>
      <c r="J1314" s="106"/>
      <c r="K1314" s="106"/>
      <c r="L1314" s="106"/>
    </row>
    <row r="1315" spans="1:12" ht="18" customHeight="1" x14ac:dyDescent="0.25">
      <c r="A1315" s="103" t="s">
        <v>278</v>
      </c>
      <c r="B1315" s="103" t="s">
        <v>279</v>
      </c>
      <c r="C1315" s="98">
        <f>SUBTOTAL(9,C1316:C1318)</f>
        <v>0</v>
      </c>
      <c r="D1315" s="98">
        <f>SUBTOTAL(9,D1316:D1318)</f>
        <v>108000</v>
      </c>
      <c r="E1315" s="98">
        <f>SUBTOTAL(9,E1316:E1318)</f>
        <v>56093.04</v>
      </c>
      <c r="F1315" s="98">
        <f>G1315-D1315</f>
        <v>-108000</v>
      </c>
      <c r="G1315" s="98">
        <f>SUBTOTAL(9,G1316:G1318)</f>
        <v>0</v>
      </c>
      <c r="H1315" s="102" t="str">
        <f>IF(C1315&lt;&gt;0,E1315/C1315,"-")</f>
        <v>-</v>
      </c>
      <c r="I1315" s="102">
        <f>IF(D1315&lt;&gt;0,E1315/D1315,"-")</f>
        <v>0.51937999999999995</v>
      </c>
      <c r="J1315" s="98">
        <f>SUBTOTAL(9,J1316:J1318)</f>
        <v>0</v>
      </c>
      <c r="K1315" s="98">
        <f>SUBTOTAL(9,K1316:K1318)</f>
        <v>0</v>
      </c>
      <c r="L1315" s="98">
        <f>SUBTOTAL(9,L1316:L1318)</f>
        <v>0</v>
      </c>
    </row>
    <row r="1316" spans="1:12" ht="30" hidden="1" customHeight="1" x14ac:dyDescent="0.25">
      <c r="A1316" s="70"/>
      <c r="B1316" s="70"/>
      <c r="C1316" s="71"/>
      <c r="D1316" s="104"/>
      <c r="E1316" s="104"/>
      <c r="F1316" s="104"/>
      <c r="G1316" s="78"/>
      <c r="H1316" s="79"/>
      <c r="I1316" s="79"/>
      <c r="J1316" s="78"/>
      <c r="K1316" s="78"/>
      <c r="L1316" s="78"/>
    </row>
    <row r="1317" spans="1:12" ht="15" customHeight="1" x14ac:dyDescent="0.25">
      <c r="A1317" s="105" t="s">
        <v>280</v>
      </c>
      <c r="B1317" s="105" t="s">
        <v>281</v>
      </c>
      <c r="C1317" s="106">
        <v>0</v>
      </c>
      <c r="D1317" s="106">
        <v>108000</v>
      </c>
      <c r="E1317" s="106">
        <v>56093.04</v>
      </c>
      <c r="F1317" s="106">
        <f>G1317-D1317</f>
        <v>-108000</v>
      </c>
      <c r="G1317" s="106"/>
      <c r="H1317" s="107" t="str">
        <f>IF(C1317&lt;&gt;0,0/C1317,"-")</f>
        <v>-</v>
      </c>
      <c r="I1317" s="107">
        <f>IF(D1317&lt;&gt;0,E1317/D1317,"-")</f>
        <v>0.51937999999999995</v>
      </c>
      <c r="J1317" s="106">
        <v>0</v>
      </c>
      <c r="K1317" s="108">
        <v>0</v>
      </c>
      <c r="L1317" s="108">
        <v>0</v>
      </c>
    </row>
    <row r="1318" spans="1:12" hidden="1" x14ac:dyDescent="0.25">
      <c r="A1318" s="70"/>
      <c r="B1318" s="70"/>
      <c r="C1318" s="71"/>
      <c r="D1318" s="106"/>
      <c r="E1318" s="106"/>
      <c r="F1318" s="106"/>
      <c r="G1318" s="106"/>
      <c r="H1318" s="107"/>
      <c r="I1318" s="107"/>
      <c r="J1318" s="106"/>
      <c r="K1318" s="106"/>
      <c r="L1318" s="106"/>
    </row>
    <row r="1319" spans="1:12" hidden="1" x14ac:dyDescent="0.25">
      <c r="A1319" s="70"/>
      <c r="B1319" s="70"/>
      <c r="C1319" s="71"/>
      <c r="D1319" s="71"/>
      <c r="E1319" s="71"/>
      <c r="F1319" s="71"/>
      <c r="G1319" s="78"/>
      <c r="H1319" s="79"/>
      <c r="I1319" s="79"/>
      <c r="J1319" s="78"/>
      <c r="K1319" s="78"/>
      <c r="L1319" s="78"/>
    </row>
    <row r="1320" spans="1:12" ht="20.100000000000001" hidden="1" customHeight="1" x14ac:dyDescent="0.25">
      <c r="A1320" s="70"/>
      <c r="B1320" s="70"/>
      <c r="C1320" s="71"/>
      <c r="D1320" s="71"/>
      <c r="E1320" s="71"/>
      <c r="F1320" s="71"/>
      <c r="G1320" s="78"/>
      <c r="H1320" s="79"/>
      <c r="I1320" s="79"/>
      <c r="J1320" s="78"/>
      <c r="K1320" s="78"/>
      <c r="L1320" s="78"/>
    </row>
    <row r="1321" spans="1:12" ht="20.100000000000001" hidden="1" customHeight="1" x14ac:dyDescent="0.25">
      <c r="A1321" s="70"/>
      <c r="B1321" s="70"/>
      <c r="C1321" s="71"/>
      <c r="D1321" s="71"/>
      <c r="E1321" s="71"/>
      <c r="F1321" s="71"/>
      <c r="G1321" s="78"/>
      <c r="H1321" s="79"/>
      <c r="I1321" s="79"/>
      <c r="J1321" s="78"/>
      <c r="K1321" s="78"/>
      <c r="L1321" s="78"/>
    </row>
    <row r="1322" spans="1:12" ht="20.100000000000001" hidden="1" customHeight="1" x14ac:dyDescent="0.25">
      <c r="A1322" s="70"/>
      <c r="B1322" s="70"/>
      <c r="C1322" s="71"/>
      <c r="D1322" s="71"/>
      <c r="E1322" s="71"/>
      <c r="F1322" s="71"/>
      <c r="G1322" s="78"/>
      <c r="H1322" s="79"/>
      <c r="I1322" s="79"/>
      <c r="J1322" s="78"/>
      <c r="K1322" s="78"/>
      <c r="L1322" s="78"/>
    </row>
    <row r="1323" spans="1:12" ht="18" customHeight="1" x14ac:dyDescent="0.25">
      <c r="A1323" s="88" t="s">
        <v>365</v>
      </c>
      <c r="B1323" s="88" t="s">
        <v>366</v>
      </c>
      <c r="C1323" s="89">
        <f>SUBTOTAL(9,C1324:C1518)</f>
        <v>348507.22</v>
      </c>
      <c r="D1323" s="89">
        <f>SUBTOTAL(9,D1324:D1518)</f>
        <v>1080361</v>
      </c>
      <c r="E1323" s="89">
        <f>SUBTOTAL(9,E1324:E1518)</f>
        <v>184523.57</v>
      </c>
      <c r="F1323" s="89">
        <f>G1323-D1323</f>
        <v>-1080361</v>
      </c>
      <c r="G1323" s="89">
        <f>SUBTOTAL(9,G1324:G1518)</f>
        <v>0</v>
      </c>
      <c r="H1323" s="90">
        <f>IF(C1323&lt;&gt;0,E1323/C1323,"-")</f>
        <v>0.52946842822940665</v>
      </c>
      <c r="I1323" s="90">
        <f>IF(D1323&lt;&gt;0,E1323/D1323,"-")</f>
        <v>0.17079806657219207</v>
      </c>
      <c r="J1323" s="89">
        <f>SUBTOTAL(9,J1324:J1518)</f>
        <v>420000</v>
      </c>
      <c r="K1323" s="89">
        <f>SUBTOTAL(9,K1324:K1518)</f>
        <v>420000</v>
      </c>
      <c r="L1323" s="89">
        <f>SUBTOTAL(9,L1324:L1518)</f>
        <v>420000</v>
      </c>
    </row>
    <row r="1324" spans="1:12" ht="30" hidden="1" customHeight="1" x14ac:dyDescent="0.25">
      <c r="A1324" s="70"/>
      <c r="B1324" s="70"/>
      <c r="C1324" s="71"/>
      <c r="D1324" s="91"/>
      <c r="E1324" s="91"/>
      <c r="F1324" s="91"/>
      <c r="G1324" s="78"/>
      <c r="H1324" s="79"/>
      <c r="I1324" s="79"/>
      <c r="J1324" s="78"/>
      <c r="K1324" s="78"/>
      <c r="L1324" s="78"/>
    </row>
    <row r="1325" spans="1:12" ht="18" customHeight="1" x14ac:dyDescent="0.25">
      <c r="A1325" s="92" t="s">
        <v>506</v>
      </c>
      <c r="B1325" s="92" t="s">
        <v>507</v>
      </c>
      <c r="C1325" s="93">
        <f>SUBTOTAL(9,C1326:C1423)</f>
        <v>232426.43</v>
      </c>
      <c r="D1325" s="93">
        <f>SUBTOTAL(9,D1326:D1423)</f>
        <v>245061</v>
      </c>
      <c r="E1325" s="93">
        <f>SUBTOTAL(9,E1326:E1423)</f>
        <v>184523.57</v>
      </c>
      <c r="F1325" s="93">
        <f>G1325-D1325</f>
        <v>-245061</v>
      </c>
      <c r="G1325" s="93">
        <f>SUBTOTAL(9,G1326:G1423)</f>
        <v>0</v>
      </c>
      <c r="H1325" s="94">
        <f>IF(C1325&lt;&gt;0,E1325/C1325,"-")</f>
        <v>0.79390097761257195</v>
      </c>
      <c r="I1325" s="94">
        <f>IF(D1325&lt;&gt;0,E1325/D1325,"-")</f>
        <v>0.75296995441951187</v>
      </c>
      <c r="J1325" s="93">
        <f>SUBTOTAL(9,J1326:J1423)</f>
        <v>0</v>
      </c>
      <c r="K1325" s="93">
        <f>SUBTOTAL(9,K1326:K1423)</f>
        <v>0</v>
      </c>
      <c r="L1325" s="93">
        <f>SUBTOTAL(9,L1326:L1423)</f>
        <v>0</v>
      </c>
    </row>
    <row r="1326" spans="1:12" ht="30" hidden="1" customHeight="1" x14ac:dyDescent="0.25">
      <c r="A1326" s="70"/>
      <c r="B1326" s="70"/>
      <c r="C1326" s="71"/>
      <c r="D1326" s="6"/>
      <c r="E1326" s="6"/>
      <c r="F1326" s="6"/>
      <c r="G1326" s="78"/>
      <c r="H1326" s="79"/>
      <c r="I1326" s="79"/>
      <c r="J1326" s="78"/>
      <c r="K1326" s="78"/>
      <c r="L1326" s="78"/>
    </row>
    <row r="1327" spans="1:12" ht="18" customHeight="1" x14ac:dyDescent="0.25">
      <c r="A1327" s="95" t="s">
        <v>374</v>
      </c>
      <c r="B1327" s="95" t="s">
        <v>375</v>
      </c>
      <c r="C1327" s="96">
        <f>SUBTOTAL(9,C1328:C1354)</f>
        <v>0</v>
      </c>
      <c r="D1327" s="96">
        <f>SUBTOTAL(9,D1328:D1354)</f>
        <v>13000</v>
      </c>
      <c r="E1327" s="96">
        <f>SUBTOTAL(9,E1328:E1354)</f>
        <v>11839.939999999999</v>
      </c>
      <c r="F1327" s="96">
        <f>G1327-D1327</f>
        <v>-13000</v>
      </c>
      <c r="G1327" s="96">
        <f>SUBTOTAL(9,G1328:G1354)</f>
        <v>0</v>
      </c>
      <c r="H1327" s="97" t="str">
        <f>IF(C1327&lt;&gt;0,E1327/C1327,"-")</f>
        <v>-</v>
      </c>
      <c r="I1327" s="97">
        <f>IF(D1327&lt;&gt;0,E1327/D1327,"-")</f>
        <v>0.91076461538461528</v>
      </c>
      <c r="J1327" s="96">
        <f>SUBTOTAL(9,J1328:J1354)</f>
        <v>0</v>
      </c>
      <c r="K1327" s="96">
        <f>SUBTOTAL(9,K1328:K1354)</f>
        <v>0</v>
      </c>
      <c r="L1327" s="96">
        <f>SUBTOTAL(9,L1328:L1354)</f>
        <v>0</v>
      </c>
    </row>
    <row r="1328" spans="1:12" ht="30" hidden="1" customHeight="1" x14ac:dyDescent="0.25">
      <c r="A1328" s="70"/>
      <c r="B1328" s="70"/>
      <c r="C1328" s="71"/>
      <c r="D1328" s="98"/>
      <c r="E1328" s="98"/>
      <c r="F1328" s="98"/>
      <c r="G1328" s="78"/>
      <c r="H1328" s="79"/>
      <c r="I1328" s="79"/>
      <c r="J1328" s="78"/>
      <c r="K1328" s="78"/>
      <c r="L1328" s="78"/>
    </row>
    <row r="1329" spans="1:12" ht="18" customHeight="1" x14ac:dyDescent="0.25">
      <c r="A1329" s="99" t="s">
        <v>13</v>
      </c>
      <c r="B1329" s="99" t="s">
        <v>20</v>
      </c>
      <c r="C1329" s="100">
        <f>SUBTOTAL(9,C1330:C1353)</f>
        <v>0</v>
      </c>
      <c r="D1329" s="100">
        <f>SUBTOTAL(9,D1330:D1353)</f>
        <v>13000</v>
      </c>
      <c r="E1329" s="100">
        <f>SUBTOTAL(9,E1330:E1353)</f>
        <v>11839.939999999999</v>
      </c>
      <c r="F1329" s="100">
        <f>G1329-D1329</f>
        <v>-13000</v>
      </c>
      <c r="G1329" s="100">
        <f>SUBTOTAL(9,G1330:G1353)</f>
        <v>0</v>
      </c>
      <c r="H1329" s="101" t="str">
        <f>IF(C1329&lt;&gt;0,E1329/C1329,"-")</f>
        <v>-</v>
      </c>
      <c r="I1329" s="101">
        <f>IF(D1329&lt;&gt;0,E1329/D1329,"-")</f>
        <v>0.91076461538461528</v>
      </c>
      <c r="J1329" s="100">
        <f>SUBTOTAL(9,J1330:J1353)</f>
        <v>0</v>
      </c>
      <c r="K1329" s="100">
        <f>SUBTOTAL(9,K1330:K1353)</f>
        <v>0</v>
      </c>
      <c r="L1329" s="100">
        <f>SUBTOTAL(9,L1330:L1353)</f>
        <v>0</v>
      </c>
    </row>
    <row r="1330" spans="1:12" ht="22.5" hidden="1" customHeight="1" x14ac:dyDescent="0.25">
      <c r="A1330" s="70"/>
      <c r="B1330" s="70"/>
      <c r="C1330" s="71"/>
      <c r="D1330" s="98"/>
      <c r="E1330" s="98"/>
      <c r="F1330" s="98"/>
      <c r="G1330" s="98"/>
      <c r="H1330" s="102"/>
      <c r="I1330" s="102"/>
      <c r="J1330" s="98"/>
      <c r="K1330" s="98"/>
      <c r="L1330" s="98"/>
    </row>
    <row r="1331" spans="1:12" ht="18" customHeight="1" x14ac:dyDescent="0.25">
      <c r="A1331" s="103" t="s">
        <v>167</v>
      </c>
      <c r="B1331" s="103" t="s">
        <v>168</v>
      </c>
      <c r="C1331" s="98">
        <f>SUBTOTAL(9,C1332:C1334)</f>
        <v>0</v>
      </c>
      <c r="D1331" s="98">
        <f>SUBTOTAL(9,D1332:D1334)</f>
        <v>0</v>
      </c>
      <c r="E1331" s="98">
        <f>SUBTOTAL(9,E1332:E1334)</f>
        <v>9588.07</v>
      </c>
      <c r="F1331" s="98">
        <f>G1331-D1331</f>
        <v>0</v>
      </c>
      <c r="G1331" s="98">
        <f>SUBTOTAL(9,G1332:G1334)</f>
        <v>0</v>
      </c>
      <c r="H1331" s="102" t="str">
        <f>IF(C1331&lt;&gt;0,E1331/C1331,"-")</f>
        <v>-</v>
      </c>
      <c r="I1331" s="102" t="str">
        <f>IF(D1331&lt;&gt;0,E1331/D1331,"-")</f>
        <v>-</v>
      </c>
      <c r="J1331" s="98">
        <f>SUBTOTAL(9,J1332:J1334)</f>
        <v>0</v>
      </c>
      <c r="K1331" s="98">
        <f>SUBTOTAL(9,K1332:K1334)</f>
        <v>0</v>
      </c>
      <c r="L1331" s="98">
        <f>SUBTOTAL(9,L1332:L1334)</f>
        <v>0</v>
      </c>
    </row>
    <row r="1332" spans="1:12" ht="30" hidden="1" customHeight="1" x14ac:dyDescent="0.25">
      <c r="A1332" s="70"/>
      <c r="B1332" s="70"/>
      <c r="C1332" s="71"/>
      <c r="D1332" s="104"/>
      <c r="E1332" s="104"/>
      <c r="F1332" s="104"/>
      <c r="G1332" s="78"/>
      <c r="H1332" s="79"/>
      <c r="I1332" s="79"/>
      <c r="J1332" s="78"/>
      <c r="K1332" s="78"/>
      <c r="L1332" s="78"/>
    </row>
    <row r="1333" spans="1:12" ht="15" customHeight="1" x14ac:dyDescent="0.25">
      <c r="A1333" s="105" t="s">
        <v>169</v>
      </c>
      <c r="B1333" s="105" t="s">
        <v>170</v>
      </c>
      <c r="C1333" s="106">
        <v>0</v>
      </c>
      <c r="D1333" s="106">
        <v>0</v>
      </c>
      <c r="E1333" s="106">
        <v>9588.07</v>
      </c>
      <c r="F1333" s="106">
        <f>G1333-D1333</f>
        <v>0</v>
      </c>
      <c r="G1333" s="106"/>
      <c r="H1333" s="107" t="str">
        <f>IF(C1333&lt;&gt;0,0/C1333,"-")</f>
        <v>-</v>
      </c>
      <c r="I1333" s="107" t="str">
        <f>IF(D1333&lt;&gt;0,E1333/D1333,"-")</f>
        <v>-</v>
      </c>
      <c r="J1333" s="106">
        <v>0</v>
      </c>
      <c r="K1333" s="108">
        <v>0</v>
      </c>
      <c r="L1333" s="108">
        <v>0</v>
      </c>
    </row>
    <row r="1334" spans="1:12" hidden="1" x14ac:dyDescent="0.25">
      <c r="A1334" s="70"/>
      <c r="B1334" s="70"/>
      <c r="C1334" s="71"/>
      <c r="D1334" s="106"/>
      <c r="E1334" s="106"/>
      <c r="F1334" s="106"/>
      <c r="G1334" s="106"/>
      <c r="H1334" s="107"/>
      <c r="I1334" s="107"/>
      <c r="J1334" s="106"/>
      <c r="K1334" s="106"/>
      <c r="L1334" s="106"/>
    </row>
    <row r="1335" spans="1:12" ht="18" customHeight="1" x14ac:dyDescent="0.25">
      <c r="A1335" s="103" t="s">
        <v>174</v>
      </c>
      <c r="B1335" s="103" t="s">
        <v>175</v>
      </c>
      <c r="C1335" s="98">
        <f>SUBTOTAL(9,C1336:C1338)</f>
        <v>0</v>
      </c>
      <c r="D1335" s="98">
        <f>SUBTOTAL(9,D1336:D1338)</f>
        <v>0</v>
      </c>
      <c r="E1335" s="98">
        <f>SUBTOTAL(9,E1336:E1338)</f>
        <v>1582.05</v>
      </c>
      <c r="F1335" s="98">
        <f>G1335-D1335</f>
        <v>0</v>
      </c>
      <c r="G1335" s="98">
        <f>SUBTOTAL(9,G1336:G1338)</f>
        <v>0</v>
      </c>
      <c r="H1335" s="102" t="str">
        <f>IF(C1335&lt;&gt;0,E1335/C1335,"-")</f>
        <v>-</v>
      </c>
      <c r="I1335" s="102" t="str">
        <f>IF(D1335&lt;&gt;0,E1335/D1335,"-")</f>
        <v>-</v>
      </c>
      <c r="J1335" s="98">
        <f>SUBTOTAL(9,J1336:J1338)</f>
        <v>0</v>
      </c>
      <c r="K1335" s="98">
        <f>SUBTOTAL(9,K1336:K1338)</f>
        <v>0</v>
      </c>
      <c r="L1335" s="98">
        <f>SUBTOTAL(9,L1336:L1338)</f>
        <v>0</v>
      </c>
    </row>
    <row r="1336" spans="1:12" ht="30" hidden="1" customHeight="1" x14ac:dyDescent="0.25">
      <c r="A1336" s="70"/>
      <c r="B1336" s="70"/>
      <c r="C1336" s="71"/>
      <c r="D1336" s="104"/>
      <c r="E1336" s="104"/>
      <c r="F1336" s="104"/>
      <c r="G1336" s="78"/>
      <c r="H1336" s="79"/>
      <c r="I1336" s="79"/>
      <c r="J1336" s="78"/>
      <c r="K1336" s="78"/>
      <c r="L1336" s="78"/>
    </row>
    <row r="1337" spans="1:12" ht="15" customHeight="1" x14ac:dyDescent="0.25">
      <c r="A1337" s="105" t="s">
        <v>176</v>
      </c>
      <c r="B1337" s="105" t="s">
        <v>177</v>
      </c>
      <c r="C1337" s="106">
        <v>0</v>
      </c>
      <c r="D1337" s="106">
        <v>0</v>
      </c>
      <c r="E1337" s="106">
        <v>1582.05</v>
      </c>
      <c r="F1337" s="106">
        <f>G1337-D1337</f>
        <v>0</v>
      </c>
      <c r="G1337" s="106"/>
      <c r="H1337" s="107" t="str">
        <f>IF(C1337&lt;&gt;0,0/C1337,"-")</f>
        <v>-</v>
      </c>
      <c r="I1337" s="107" t="str">
        <f>IF(D1337&lt;&gt;0,E1337/D1337,"-")</f>
        <v>-</v>
      </c>
      <c r="J1337" s="106">
        <v>0</v>
      </c>
      <c r="K1337" s="108">
        <v>0</v>
      </c>
      <c r="L1337" s="108">
        <v>0</v>
      </c>
    </row>
    <row r="1338" spans="1:12" hidden="1" x14ac:dyDescent="0.25">
      <c r="A1338" s="70"/>
      <c r="B1338" s="70"/>
      <c r="C1338" s="71"/>
      <c r="D1338" s="106"/>
      <c r="E1338" s="106"/>
      <c r="F1338" s="106"/>
      <c r="G1338" s="106"/>
      <c r="H1338" s="107"/>
      <c r="I1338" s="107"/>
      <c r="J1338" s="106"/>
      <c r="K1338" s="106"/>
      <c r="L1338" s="106"/>
    </row>
    <row r="1339" spans="1:12" ht="18" customHeight="1" x14ac:dyDescent="0.25">
      <c r="A1339" s="103" t="s">
        <v>180</v>
      </c>
      <c r="B1339" s="103" t="s">
        <v>181</v>
      </c>
      <c r="C1339" s="98">
        <f>SUBTOTAL(9,C1340:C1342)</f>
        <v>0</v>
      </c>
      <c r="D1339" s="98">
        <f>SUBTOTAL(9,D1340:D1342)</f>
        <v>0</v>
      </c>
      <c r="E1339" s="98">
        <f>SUBTOTAL(9,E1340:E1342)</f>
        <v>669.82</v>
      </c>
      <c r="F1339" s="98">
        <f>G1339-D1339</f>
        <v>0</v>
      </c>
      <c r="G1339" s="98">
        <f>SUBTOTAL(9,G1340:G1342)</f>
        <v>0</v>
      </c>
      <c r="H1339" s="102" t="str">
        <f>IF(C1339&lt;&gt;0,E1339/C1339,"-")</f>
        <v>-</v>
      </c>
      <c r="I1339" s="102" t="str">
        <f>IF(D1339&lt;&gt;0,E1339/D1339,"-")</f>
        <v>-</v>
      </c>
      <c r="J1339" s="98">
        <f>SUBTOTAL(9,J1340:J1342)</f>
        <v>0</v>
      </c>
      <c r="K1339" s="98">
        <f>SUBTOTAL(9,K1340:K1342)</f>
        <v>0</v>
      </c>
      <c r="L1339" s="98">
        <f>SUBTOTAL(9,L1340:L1342)</f>
        <v>0</v>
      </c>
    </row>
    <row r="1340" spans="1:12" ht="30" hidden="1" customHeight="1" x14ac:dyDescent="0.25">
      <c r="A1340" s="70"/>
      <c r="B1340" s="70"/>
      <c r="C1340" s="71"/>
      <c r="D1340" s="104"/>
      <c r="E1340" s="104"/>
      <c r="F1340" s="104"/>
      <c r="G1340" s="78"/>
      <c r="H1340" s="79"/>
      <c r="I1340" s="79"/>
      <c r="J1340" s="78"/>
      <c r="K1340" s="78"/>
      <c r="L1340" s="78"/>
    </row>
    <row r="1341" spans="1:12" ht="15" customHeight="1" x14ac:dyDescent="0.25">
      <c r="A1341" s="105" t="s">
        <v>184</v>
      </c>
      <c r="B1341" s="105" t="s">
        <v>185</v>
      </c>
      <c r="C1341" s="106">
        <v>0</v>
      </c>
      <c r="D1341" s="106">
        <v>0</v>
      </c>
      <c r="E1341" s="106">
        <v>669.82</v>
      </c>
      <c r="F1341" s="106">
        <f>G1341-D1341</f>
        <v>0</v>
      </c>
      <c r="G1341" s="106"/>
      <c r="H1341" s="107" t="str">
        <f>IF(C1341&lt;&gt;0,0/C1341,"-")</f>
        <v>-</v>
      </c>
      <c r="I1341" s="107" t="str">
        <f>IF(D1341&lt;&gt;0,E1341/D1341,"-")</f>
        <v>-</v>
      </c>
      <c r="J1341" s="106">
        <v>0</v>
      </c>
      <c r="K1341" s="108">
        <v>0</v>
      </c>
      <c r="L1341" s="108">
        <v>0</v>
      </c>
    </row>
    <row r="1342" spans="1:12" hidden="1" x14ac:dyDescent="0.25">
      <c r="A1342" s="70"/>
      <c r="B1342" s="70"/>
      <c r="C1342" s="71"/>
      <c r="D1342" s="106"/>
      <c r="E1342" s="106"/>
      <c r="F1342" s="106"/>
      <c r="G1342" s="106"/>
      <c r="H1342" s="107"/>
      <c r="I1342" s="107"/>
      <c r="J1342" s="106"/>
      <c r="K1342" s="106"/>
      <c r="L1342" s="106"/>
    </row>
    <row r="1343" spans="1:12" ht="18" customHeight="1" x14ac:dyDescent="0.25">
      <c r="A1343" s="103" t="s">
        <v>190</v>
      </c>
      <c r="B1343" s="103" t="s">
        <v>191</v>
      </c>
      <c r="C1343" s="98">
        <f>SUBTOTAL(9,C1344:C1346)</f>
        <v>0</v>
      </c>
      <c r="D1343" s="98">
        <f>SUBTOTAL(9,D1344:D1346)</f>
        <v>0</v>
      </c>
      <c r="E1343" s="98">
        <f>SUBTOTAL(9,E1344:E1346)</f>
        <v>0</v>
      </c>
      <c r="F1343" s="98">
        <f>G1343-D1343</f>
        <v>0</v>
      </c>
      <c r="G1343" s="98">
        <f>SUBTOTAL(9,G1344:G1346)</f>
        <v>0</v>
      </c>
      <c r="H1343" s="102" t="str">
        <f>IF(C1343&lt;&gt;0,E1343/C1343,"-")</f>
        <v>-</v>
      </c>
      <c r="I1343" s="102" t="str">
        <f>IF(D1343&lt;&gt;0,E1343/D1343,"-")</f>
        <v>-</v>
      </c>
      <c r="J1343" s="98">
        <f>SUBTOTAL(9,J1344:J1346)</f>
        <v>0</v>
      </c>
      <c r="K1343" s="98">
        <f>SUBTOTAL(9,K1344:K1346)</f>
        <v>0</v>
      </c>
      <c r="L1343" s="98">
        <f>SUBTOTAL(9,L1344:L1346)</f>
        <v>0</v>
      </c>
    </row>
    <row r="1344" spans="1:12" ht="30" hidden="1" customHeight="1" x14ac:dyDescent="0.25">
      <c r="A1344" s="70"/>
      <c r="B1344" s="70"/>
      <c r="C1344" s="71"/>
      <c r="D1344" s="104"/>
      <c r="E1344" s="104"/>
      <c r="F1344" s="104"/>
      <c r="G1344" s="78"/>
      <c r="H1344" s="79"/>
      <c r="I1344" s="79"/>
      <c r="J1344" s="78"/>
      <c r="K1344" s="78"/>
      <c r="L1344" s="78"/>
    </row>
    <row r="1345" spans="1:12" ht="15" customHeight="1" x14ac:dyDescent="0.25">
      <c r="A1345" s="105" t="s">
        <v>192</v>
      </c>
      <c r="B1345" s="105" t="s">
        <v>193</v>
      </c>
      <c r="C1345" s="106">
        <v>0</v>
      </c>
      <c r="D1345" s="106">
        <v>0</v>
      </c>
      <c r="E1345" s="106">
        <v>0</v>
      </c>
      <c r="F1345" s="106">
        <f>G1345-D1345</f>
        <v>0</v>
      </c>
      <c r="G1345" s="106"/>
      <c r="H1345" s="107" t="str">
        <f>IF(C1345&lt;&gt;0,0/C1345,"-")</f>
        <v>-</v>
      </c>
      <c r="I1345" s="107" t="str">
        <f>IF(D1345&lt;&gt;0,E1345/D1345,"-")</f>
        <v>-</v>
      </c>
      <c r="J1345" s="106">
        <v>0</v>
      </c>
      <c r="K1345" s="108">
        <v>0</v>
      </c>
      <c r="L1345" s="108">
        <v>0</v>
      </c>
    </row>
    <row r="1346" spans="1:12" hidden="1" x14ac:dyDescent="0.25">
      <c r="A1346" s="70"/>
      <c r="B1346" s="70"/>
      <c r="C1346" s="71"/>
      <c r="D1346" s="106"/>
      <c r="E1346" s="106"/>
      <c r="F1346" s="106"/>
      <c r="G1346" s="106"/>
      <c r="H1346" s="107"/>
      <c r="I1346" s="107"/>
      <c r="J1346" s="106"/>
      <c r="K1346" s="106"/>
      <c r="L1346" s="106"/>
    </row>
    <row r="1347" spans="1:12" ht="18" customHeight="1" x14ac:dyDescent="0.25">
      <c r="A1347" s="103" t="s">
        <v>202</v>
      </c>
      <c r="B1347" s="103" t="s">
        <v>203</v>
      </c>
      <c r="C1347" s="98">
        <f>SUBTOTAL(9,C1348:C1352)</f>
        <v>0</v>
      </c>
      <c r="D1347" s="98">
        <f>SUBTOTAL(9,D1348:D1352)</f>
        <v>13000</v>
      </c>
      <c r="E1347" s="98">
        <f>SUBTOTAL(9,E1348:E1352)</f>
        <v>0</v>
      </c>
      <c r="F1347" s="98">
        <f>G1347-D1347</f>
        <v>-13000</v>
      </c>
      <c r="G1347" s="98">
        <f>SUBTOTAL(9,G1348:G1352)</f>
        <v>0</v>
      </c>
      <c r="H1347" s="102" t="str">
        <f>IF(C1347&lt;&gt;0,E1347/C1347,"-")</f>
        <v>-</v>
      </c>
      <c r="I1347" s="102">
        <f>IF(D1347&lt;&gt;0,E1347/D1347,"-")</f>
        <v>0</v>
      </c>
      <c r="J1347" s="98">
        <f>SUBTOTAL(9,J1348:J1352)</f>
        <v>0</v>
      </c>
      <c r="K1347" s="98">
        <f>SUBTOTAL(9,K1348:K1352)</f>
        <v>0</v>
      </c>
      <c r="L1347" s="98">
        <f>SUBTOTAL(9,L1348:L1352)</f>
        <v>0</v>
      </c>
    </row>
    <row r="1348" spans="1:12" ht="30" hidden="1" customHeight="1" x14ac:dyDescent="0.25">
      <c r="A1348" s="70"/>
      <c r="B1348" s="70"/>
      <c r="C1348" s="71"/>
      <c r="D1348" s="104"/>
      <c r="E1348" s="104"/>
      <c r="F1348" s="104"/>
      <c r="G1348" s="78"/>
      <c r="H1348" s="79"/>
      <c r="I1348" s="79"/>
      <c r="J1348" s="78"/>
      <c r="K1348" s="78"/>
      <c r="L1348" s="78"/>
    </row>
    <row r="1349" spans="1:12" ht="15" customHeight="1" x14ac:dyDescent="0.25">
      <c r="A1349" s="105" t="s">
        <v>204</v>
      </c>
      <c r="B1349" s="105" t="s">
        <v>205</v>
      </c>
      <c r="C1349" s="106">
        <v>0</v>
      </c>
      <c r="D1349" s="106">
        <v>0</v>
      </c>
      <c r="E1349" s="106">
        <v>0</v>
      </c>
      <c r="F1349" s="106">
        <f>G1349-D1349</f>
        <v>0</v>
      </c>
      <c r="G1349" s="106"/>
      <c r="H1349" s="107" t="str">
        <f>IF(C1349&lt;&gt;0,0/C1349,"-")</f>
        <v>-</v>
      </c>
      <c r="I1349" s="107" t="str">
        <f>IF(D1349&lt;&gt;0,E1349/D1349,"-")</f>
        <v>-</v>
      </c>
      <c r="J1349" s="106">
        <v>0</v>
      </c>
      <c r="K1349" s="108">
        <v>0</v>
      </c>
      <c r="L1349" s="108">
        <v>0</v>
      </c>
    </row>
    <row r="1350" spans="1:12" ht="15" customHeight="1" x14ac:dyDescent="0.25">
      <c r="A1350" s="105" t="s">
        <v>208</v>
      </c>
      <c r="B1350" s="105" t="s">
        <v>209</v>
      </c>
      <c r="C1350" s="106">
        <v>0</v>
      </c>
      <c r="D1350" s="106">
        <v>0</v>
      </c>
      <c r="E1350" s="106">
        <v>0</v>
      </c>
      <c r="F1350" s="106">
        <f>G1350-D1350</f>
        <v>0</v>
      </c>
      <c r="G1350" s="106"/>
      <c r="H1350" s="107" t="str">
        <f>IF(C1350&lt;&gt;0,0/C1350,"-")</f>
        <v>-</v>
      </c>
      <c r="I1350" s="107" t="str">
        <f>IF(D1350&lt;&gt;0,E1350/D1350,"-")</f>
        <v>-</v>
      </c>
      <c r="J1350" s="106">
        <v>0</v>
      </c>
      <c r="K1350" s="108">
        <v>0</v>
      </c>
      <c r="L1350" s="108">
        <v>0</v>
      </c>
    </row>
    <row r="1351" spans="1:12" ht="15" customHeight="1" x14ac:dyDescent="0.25">
      <c r="A1351" s="105" t="s">
        <v>216</v>
      </c>
      <c r="B1351" s="105" t="s">
        <v>217</v>
      </c>
      <c r="C1351" s="106">
        <v>0</v>
      </c>
      <c r="D1351" s="106">
        <v>13000</v>
      </c>
      <c r="E1351" s="106">
        <v>0</v>
      </c>
      <c r="F1351" s="106">
        <f>G1351-D1351</f>
        <v>-13000</v>
      </c>
      <c r="G1351" s="106"/>
      <c r="H1351" s="107" t="str">
        <f>IF(C1351&lt;&gt;0,0/C1351,"-")</f>
        <v>-</v>
      </c>
      <c r="I1351" s="107">
        <f>IF(D1351&lt;&gt;0,E1351/D1351,"-")</f>
        <v>0</v>
      </c>
      <c r="J1351" s="106">
        <v>0</v>
      </c>
      <c r="K1351" s="108">
        <v>0</v>
      </c>
      <c r="L1351" s="108">
        <v>0</v>
      </c>
    </row>
    <row r="1352" spans="1:12" hidden="1" x14ac:dyDescent="0.25">
      <c r="A1352" s="70"/>
      <c r="B1352" s="70"/>
      <c r="C1352" s="71"/>
      <c r="D1352" s="106"/>
      <c r="E1352" s="106"/>
      <c r="F1352" s="106"/>
      <c r="G1352" s="106"/>
      <c r="H1352" s="107"/>
      <c r="I1352" s="107"/>
      <c r="J1352" s="106"/>
      <c r="K1352" s="106"/>
      <c r="L1352" s="106"/>
    </row>
    <row r="1353" spans="1:12" hidden="1" x14ac:dyDescent="0.25">
      <c r="A1353" s="70"/>
      <c r="B1353" s="70"/>
      <c r="C1353" s="71"/>
      <c r="D1353" s="71"/>
      <c r="E1353" s="71"/>
      <c r="F1353" s="71"/>
      <c r="G1353" s="78"/>
      <c r="H1353" s="79"/>
      <c r="I1353" s="79"/>
      <c r="J1353" s="78"/>
      <c r="K1353" s="78"/>
      <c r="L1353" s="78"/>
    </row>
    <row r="1354" spans="1:12" ht="20.100000000000001" hidden="1" customHeight="1" x14ac:dyDescent="0.25">
      <c r="A1354" s="70"/>
      <c r="B1354" s="70"/>
      <c r="C1354" s="71"/>
      <c r="D1354" s="71"/>
      <c r="E1354" s="71"/>
      <c r="F1354" s="71"/>
      <c r="G1354" s="78"/>
      <c r="H1354" s="79"/>
      <c r="I1354" s="79"/>
      <c r="J1354" s="78"/>
      <c r="K1354" s="78"/>
      <c r="L1354" s="78"/>
    </row>
    <row r="1355" spans="1:12" ht="18" customHeight="1" x14ac:dyDescent="0.25">
      <c r="A1355" s="95" t="s">
        <v>380</v>
      </c>
      <c r="B1355" s="95" t="s">
        <v>80</v>
      </c>
      <c r="C1355" s="96">
        <f>SUBTOTAL(9,C1356:C1386)</f>
        <v>30344.109999999997</v>
      </c>
      <c r="D1355" s="96">
        <f>SUBTOTAL(9,D1356:D1386)</f>
        <v>34810</v>
      </c>
      <c r="E1355" s="96">
        <f>SUBTOTAL(9,E1356:E1386)</f>
        <v>25482.079999999998</v>
      </c>
      <c r="F1355" s="96">
        <f>G1355-D1355</f>
        <v>-34810</v>
      </c>
      <c r="G1355" s="96">
        <f>SUBTOTAL(9,G1356:G1386)</f>
        <v>0</v>
      </c>
      <c r="H1355" s="97">
        <f>IF(C1355&lt;&gt;0,E1355/C1355,"-")</f>
        <v>0.83977022229355225</v>
      </c>
      <c r="I1355" s="97">
        <f>IF(D1355&lt;&gt;0,E1355/D1355,"-")</f>
        <v>0.73203332375754093</v>
      </c>
      <c r="J1355" s="96">
        <f>SUBTOTAL(9,J1356:J1386)</f>
        <v>0</v>
      </c>
      <c r="K1355" s="96">
        <f>SUBTOTAL(9,K1356:K1386)</f>
        <v>0</v>
      </c>
      <c r="L1355" s="96">
        <f>SUBTOTAL(9,L1356:L1386)</f>
        <v>0</v>
      </c>
    </row>
    <row r="1356" spans="1:12" ht="30" hidden="1" customHeight="1" x14ac:dyDescent="0.25">
      <c r="A1356" s="70"/>
      <c r="B1356" s="70"/>
      <c r="C1356" s="71"/>
      <c r="D1356" s="98"/>
      <c r="E1356" s="98"/>
      <c r="F1356" s="98"/>
      <c r="G1356" s="78"/>
      <c r="H1356" s="79"/>
      <c r="I1356" s="79"/>
      <c r="J1356" s="78"/>
      <c r="K1356" s="78"/>
      <c r="L1356" s="78"/>
    </row>
    <row r="1357" spans="1:12" ht="18" customHeight="1" x14ac:dyDescent="0.25">
      <c r="A1357" s="99" t="s">
        <v>13</v>
      </c>
      <c r="B1357" s="99" t="s">
        <v>20</v>
      </c>
      <c r="C1357" s="100">
        <f>SUBTOTAL(9,C1358:C1385)</f>
        <v>30344.109999999997</v>
      </c>
      <c r="D1357" s="100">
        <f>SUBTOTAL(9,D1358:D1385)</f>
        <v>34810</v>
      </c>
      <c r="E1357" s="100">
        <f>SUBTOTAL(9,E1358:E1385)</f>
        <v>25482.079999999998</v>
      </c>
      <c r="F1357" s="100">
        <f>G1357-D1357</f>
        <v>-34810</v>
      </c>
      <c r="G1357" s="100">
        <f>SUBTOTAL(9,G1358:G1385)</f>
        <v>0</v>
      </c>
      <c r="H1357" s="101">
        <f>IF(C1357&lt;&gt;0,E1357/C1357,"-")</f>
        <v>0.83977022229355225</v>
      </c>
      <c r="I1357" s="101">
        <f>IF(D1357&lt;&gt;0,E1357/D1357,"-")</f>
        <v>0.73203332375754093</v>
      </c>
      <c r="J1357" s="100">
        <f>SUBTOTAL(9,J1358:J1385)</f>
        <v>0</v>
      </c>
      <c r="K1357" s="100">
        <f>SUBTOTAL(9,K1358:K1385)</f>
        <v>0</v>
      </c>
      <c r="L1357" s="100">
        <f>SUBTOTAL(9,L1358:L1385)</f>
        <v>0</v>
      </c>
    </row>
    <row r="1358" spans="1:12" ht="22.5" hidden="1" customHeight="1" x14ac:dyDescent="0.25">
      <c r="A1358" s="70"/>
      <c r="B1358" s="70"/>
      <c r="C1358" s="71"/>
      <c r="D1358" s="98"/>
      <c r="E1358" s="98"/>
      <c r="F1358" s="98"/>
      <c r="G1358" s="98"/>
      <c r="H1358" s="102"/>
      <c r="I1358" s="102"/>
      <c r="J1358" s="98"/>
      <c r="K1358" s="98"/>
      <c r="L1358" s="98"/>
    </row>
    <row r="1359" spans="1:12" ht="18" customHeight="1" x14ac:dyDescent="0.25">
      <c r="A1359" s="103" t="s">
        <v>167</v>
      </c>
      <c r="B1359" s="103" t="s">
        <v>168</v>
      </c>
      <c r="C1359" s="98">
        <f>SUBTOTAL(9,C1360:C1362)</f>
        <v>20997.02</v>
      </c>
      <c r="D1359" s="98">
        <f>SUBTOTAL(9,D1360:D1362)</f>
        <v>19388</v>
      </c>
      <c r="E1359" s="98">
        <f>SUBTOTAL(9,E1360:E1362)</f>
        <v>17577.849999999999</v>
      </c>
      <c r="F1359" s="98">
        <f>G1359-D1359</f>
        <v>-19388</v>
      </c>
      <c r="G1359" s="98">
        <f>SUBTOTAL(9,G1360:G1362)</f>
        <v>0</v>
      </c>
      <c r="H1359" s="102">
        <f>IF(C1359&lt;&gt;0,E1359/C1359,"-")</f>
        <v>0.83715927307779858</v>
      </c>
      <c r="I1359" s="102">
        <f>IF(D1359&lt;&gt;0,E1359/D1359,"-")</f>
        <v>0.9066355477615019</v>
      </c>
      <c r="J1359" s="98">
        <f>SUBTOTAL(9,J1360:J1362)</f>
        <v>0</v>
      </c>
      <c r="K1359" s="98">
        <f>SUBTOTAL(9,K1360:K1362)</f>
        <v>0</v>
      </c>
      <c r="L1359" s="98">
        <f>SUBTOTAL(9,L1360:L1362)</f>
        <v>0</v>
      </c>
    </row>
    <row r="1360" spans="1:12" ht="30" hidden="1" customHeight="1" x14ac:dyDescent="0.25">
      <c r="A1360" s="70"/>
      <c r="B1360" s="70"/>
      <c r="C1360" s="71"/>
      <c r="D1360" s="104"/>
      <c r="E1360" s="104"/>
      <c r="F1360" s="104"/>
      <c r="G1360" s="78"/>
      <c r="H1360" s="79"/>
      <c r="I1360" s="79"/>
      <c r="J1360" s="78"/>
      <c r="K1360" s="78"/>
      <c r="L1360" s="78"/>
    </row>
    <row r="1361" spans="1:12" ht="15" customHeight="1" x14ac:dyDescent="0.25">
      <c r="A1361" s="105" t="s">
        <v>169</v>
      </c>
      <c r="B1361" s="105" t="s">
        <v>170</v>
      </c>
      <c r="C1361" s="106">
        <v>20997.02</v>
      </c>
      <c r="D1361" s="106">
        <v>19388</v>
      </c>
      <c r="E1361" s="106">
        <v>17577.849999999999</v>
      </c>
      <c r="F1361" s="106">
        <f>G1361-D1361</f>
        <v>-19388</v>
      </c>
      <c r="G1361" s="106"/>
      <c r="H1361" s="107">
        <f>IF(C1361&lt;&gt;0,0/C1361,"-")</f>
        <v>0</v>
      </c>
      <c r="I1361" s="107">
        <f>IF(D1361&lt;&gt;0,E1361/D1361,"-")</f>
        <v>0.9066355477615019</v>
      </c>
      <c r="J1361" s="106">
        <v>0</v>
      </c>
      <c r="K1361" s="108">
        <v>0</v>
      </c>
      <c r="L1361" s="108">
        <v>0</v>
      </c>
    </row>
    <row r="1362" spans="1:12" hidden="1" x14ac:dyDescent="0.25">
      <c r="A1362" s="70"/>
      <c r="B1362" s="70"/>
      <c r="C1362" s="71"/>
      <c r="D1362" s="106"/>
      <c r="E1362" s="106"/>
      <c r="F1362" s="106"/>
      <c r="G1362" s="106"/>
      <c r="H1362" s="107"/>
      <c r="I1362" s="107"/>
      <c r="J1362" s="106"/>
      <c r="K1362" s="106"/>
      <c r="L1362" s="106"/>
    </row>
    <row r="1363" spans="1:12" ht="18" customHeight="1" x14ac:dyDescent="0.25">
      <c r="A1363" s="103" t="s">
        <v>171</v>
      </c>
      <c r="B1363" s="103" t="s">
        <v>172</v>
      </c>
      <c r="C1363" s="98">
        <f>SUBTOTAL(9,C1364:C1366)</f>
        <v>375</v>
      </c>
      <c r="D1363" s="98">
        <f>SUBTOTAL(9,D1364:D1366)</f>
        <v>0</v>
      </c>
      <c r="E1363" s="98">
        <f>SUBTOTAL(9,E1364:E1366)</f>
        <v>375</v>
      </c>
      <c r="F1363" s="98">
        <f>G1363-D1363</f>
        <v>0</v>
      </c>
      <c r="G1363" s="98">
        <f>SUBTOTAL(9,G1364:G1366)</f>
        <v>0</v>
      </c>
      <c r="H1363" s="102">
        <f>IF(C1363&lt;&gt;0,E1363/C1363,"-")</f>
        <v>1</v>
      </c>
      <c r="I1363" s="102" t="str">
        <f>IF(D1363&lt;&gt;0,E1363/D1363,"-")</f>
        <v>-</v>
      </c>
      <c r="J1363" s="98">
        <f>SUBTOTAL(9,J1364:J1366)</f>
        <v>0</v>
      </c>
      <c r="K1363" s="98">
        <f>SUBTOTAL(9,K1364:K1366)</f>
        <v>0</v>
      </c>
      <c r="L1363" s="98">
        <f>SUBTOTAL(9,L1364:L1366)</f>
        <v>0</v>
      </c>
    </row>
    <row r="1364" spans="1:12" ht="30" hidden="1" customHeight="1" x14ac:dyDescent="0.25">
      <c r="A1364" s="70"/>
      <c r="B1364" s="70"/>
      <c r="C1364" s="71"/>
      <c r="D1364" s="104"/>
      <c r="E1364" s="104"/>
      <c r="F1364" s="104"/>
      <c r="G1364" s="78"/>
      <c r="H1364" s="79"/>
      <c r="I1364" s="79"/>
      <c r="J1364" s="78"/>
      <c r="K1364" s="78"/>
      <c r="L1364" s="78"/>
    </row>
    <row r="1365" spans="1:12" ht="15" customHeight="1" x14ac:dyDescent="0.25">
      <c r="A1365" s="105" t="s">
        <v>173</v>
      </c>
      <c r="B1365" s="105" t="s">
        <v>172</v>
      </c>
      <c r="C1365" s="106">
        <v>375</v>
      </c>
      <c r="D1365" s="106">
        <v>0</v>
      </c>
      <c r="E1365" s="106">
        <v>375</v>
      </c>
      <c r="F1365" s="106">
        <f>G1365-D1365</f>
        <v>0</v>
      </c>
      <c r="G1365" s="106"/>
      <c r="H1365" s="107">
        <f>IF(C1365&lt;&gt;0,0/C1365,"-")</f>
        <v>0</v>
      </c>
      <c r="I1365" s="107" t="str">
        <f>IF(D1365&lt;&gt;0,E1365/D1365,"-")</f>
        <v>-</v>
      </c>
      <c r="J1365" s="106">
        <v>0</v>
      </c>
      <c r="K1365" s="108">
        <v>0</v>
      </c>
      <c r="L1365" s="108">
        <v>0</v>
      </c>
    </row>
    <row r="1366" spans="1:12" hidden="1" x14ac:dyDescent="0.25">
      <c r="A1366" s="70"/>
      <c r="B1366" s="70"/>
      <c r="C1366" s="71"/>
      <c r="D1366" s="106"/>
      <c r="E1366" s="106"/>
      <c r="F1366" s="106"/>
      <c r="G1366" s="106"/>
      <c r="H1366" s="107"/>
      <c r="I1366" s="107"/>
      <c r="J1366" s="106"/>
      <c r="K1366" s="106"/>
      <c r="L1366" s="106"/>
    </row>
    <row r="1367" spans="1:12" ht="18" customHeight="1" x14ac:dyDescent="0.25">
      <c r="A1367" s="103" t="s">
        <v>174</v>
      </c>
      <c r="B1367" s="103" t="s">
        <v>175</v>
      </c>
      <c r="C1367" s="98">
        <f>SUBTOTAL(9,C1368:C1370)</f>
        <v>3464.52</v>
      </c>
      <c r="D1367" s="98">
        <f>SUBTOTAL(9,D1368:D1370)</f>
        <v>3199</v>
      </c>
      <c r="E1367" s="98">
        <f>SUBTOTAL(9,E1368:E1370)</f>
        <v>2900.36</v>
      </c>
      <c r="F1367" s="98">
        <f>G1367-D1367</f>
        <v>-3199</v>
      </c>
      <c r="G1367" s="98">
        <f>SUBTOTAL(9,G1368:G1370)</f>
        <v>0</v>
      </c>
      <c r="H1367" s="102">
        <f>IF(C1367&lt;&gt;0,E1367/C1367,"-")</f>
        <v>0.83716070335861825</v>
      </c>
      <c r="I1367" s="102">
        <f>IF(D1367&lt;&gt;0,E1367/D1367,"-")</f>
        <v>0.90664582682088157</v>
      </c>
      <c r="J1367" s="98">
        <f>SUBTOTAL(9,J1368:J1370)</f>
        <v>0</v>
      </c>
      <c r="K1367" s="98">
        <f>SUBTOTAL(9,K1368:K1370)</f>
        <v>0</v>
      </c>
      <c r="L1367" s="98">
        <f>SUBTOTAL(9,L1368:L1370)</f>
        <v>0</v>
      </c>
    </row>
    <row r="1368" spans="1:12" ht="30" hidden="1" customHeight="1" x14ac:dyDescent="0.25">
      <c r="A1368" s="70"/>
      <c r="B1368" s="70"/>
      <c r="C1368" s="71"/>
      <c r="D1368" s="104"/>
      <c r="E1368" s="104"/>
      <c r="F1368" s="104"/>
      <c r="G1368" s="78"/>
      <c r="H1368" s="79"/>
      <c r="I1368" s="79"/>
      <c r="J1368" s="78"/>
      <c r="K1368" s="78"/>
      <c r="L1368" s="78"/>
    </row>
    <row r="1369" spans="1:12" ht="15" customHeight="1" x14ac:dyDescent="0.25">
      <c r="A1369" s="105" t="s">
        <v>176</v>
      </c>
      <c r="B1369" s="105" t="s">
        <v>177</v>
      </c>
      <c r="C1369" s="106">
        <v>3464.52</v>
      </c>
      <c r="D1369" s="106">
        <v>3199</v>
      </c>
      <c r="E1369" s="106">
        <v>2900.36</v>
      </c>
      <c r="F1369" s="106">
        <f>G1369-D1369</f>
        <v>-3199</v>
      </c>
      <c r="G1369" s="106"/>
      <c r="H1369" s="107">
        <f>IF(C1369&lt;&gt;0,0/C1369,"-")</f>
        <v>0</v>
      </c>
      <c r="I1369" s="107">
        <f>IF(D1369&lt;&gt;0,E1369/D1369,"-")</f>
        <v>0.90664582682088157</v>
      </c>
      <c r="J1369" s="106">
        <v>0</v>
      </c>
      <c r="K1369" s="108">
        <v>0</v>
      </c>
      <c r="L1369" s="108">
        <v>0</v>
      </c>
    </row>
    <row r="1370" spans="1:12" hidden="1" x14ac:dyDescent="0.25">
      <c r="A1370" s="70"/>
      <c r="B1370" s="70"/>
      <c r="C1370" s="71"/>
      <c r="D1370" s="106"/>
      <c r="E1370" s="106"/>
      <c r="F1370" s="106"/>
      <c r="G1370" s="106"/>
      <c r="H1370" s="107"/>
      <c r="I1370" s="107"/>
      <c r="J1370" s="106"/>
      <c r="K1370" s="106"/>
      <c r="L1370" s="106"/>
    </row>
    <row r="1371" spans="1:12" ht="18" customHeight="1" x14ac:dyDescent="0.25">
      <c r="A1371" s="103" t="s">
        <v>180</v>
      </c>
      <c r="B1371" s="103" t="s">
        <v>181</v>
      </c>
      <c r="C1371" s="98">
        <f>SUBTOTAL(9,C1372:C1375)</f>
        <v>2947.28</v>
      </c>
      <c r="D1371" s="98">
        <f>SUBTOTAL(9,D1372:D1375)</f>
        <v>2533</v>
      </c>
      <c r="E1371" s="98">
        <f>SUBTOTAL(9,E1372:E1375)</f>
        <v>1609.74</v>
      </c>
      <c r="F1371" s="98">
        <f>G1371-D1371</f>
        <v>-2533</v>
      </c>
      <c r="G1371" s="98">
        <f>SUBTOTAL(9,G1372:G1375)</f>
        <v>0</v>
      </c>
      <c r="H1371" s="102">
        <f>IF(C1371&lt;&gt;0,E1371/C1371,"-")</f>
        <v>0.54617817105941746</v>
      </c>
      <c r="I1371" s="102">
        <f>IF(D1371&lt;&gt;0,E1371/D1371,"-")</f>
        <v>0.63550730359257801</v>
      </c>
      <c r="J1371" s="98">
        <f>SUBTOTAL(9,J1372:J1375)</f>
        <v>0</v>
      </c>
      <c r="K1371" s="98">
        <f>SUBTOTAL(9,K1372:K1375)</f>
        <v>0</v>
      </c>
      <c r="L1371" s="98">
        <f>SUBTOTAL(9,L1372:L1375)</f>
        <v>0</v>
      </c>
    </row>
    <row r="1372" spans="1:12" ht="30" hidden="1" customHeight="1" x14ac:dyDescent="0.25">
      <c r="A1372" s="70"/>
      <c r="B1372" s="70"/>
      <c r="C1372" s="71"/>
      <c r="D1372" s="104"/>
      <c r="E1372" s="104"/>
      <c r="F1372" s="104"/>
      <c r="G1372" s="78"/>
      <c r="H1372" s="79"/>
      <c r="I1372" s="79"/>
      <c r="J1372" s="78"/>
      <c r="K1372" s="78"/>
      <c r="L1372" s="78"/>
    </row>
    <row r="1373" spans="1:12" ht="15" customHeight="1" x14ac:dyDescent="0.25">
      <c r="A1373" s="105" t="s">
        <v>184</v>
      </c>
      <c r="B1373" s="105" t="s">
        <v>185</v>
      </c>
      <c r="C1373" s="106">
        <v>2947.28</v>
      </c>
      <c r="D1373" s="106">
        <v>2533</v>
      </c>
      <c r="E1373" s="106">
        <v>1609.74</v>
      </c>
      <c r="F1373" s="106">
        <f>G1373-D1373</f>
        <v>-2533</v>
      </c>
      <c r="G1373" s="106"/>
      <c r="H1373" s="107">
        <f>IF(C1373&lt;&gt;0,0/C1373,"-")</f>
        <v>0</v>
      </c>
      <c r="I1373" s="107">
        <f>IF(D1373&lt;&gt;0,E1373/D1373,"-")</f>
        <v>0.63550730359257801</v>
      </c>
      <c r="J1373" s="106">
        <v>0</v>
      </c>
      <c r="K1373" s="108">
        <v>0</v>
      </c>
      <c r="L1373" s="108">
        <v>0</v>
      </c>
    </row>
    <row r="1374" spans="1:12" ht="15" customHeight="1" x14ac:dyDescent="0.25">
      <c r="A1374" s="105" t="s">
        <v>186</v>
      </c>
      <c r="B1374" s="105" t="s">
        <v>187</v>
      </c>
      <c r="C1374" s="106">
        <v>0</v>
      </c>
      <c r="D1374" s="106">
        <v>0</v>
      </c>
      <c r="E1374" s="106">
        <v>0</v>
      </c>
      <c r="F1374" s="106">
        <f>G1374-D1374</f>
        <v>0</v>
      </c>
      <c r="G1374" s="106"/>
      <c r="H1374" s="107" t="str">
        <f>IF(C1374&lt;&gt;0,0/C1374,"-")</f>
        <v>-</v>
      </c>
      <c r="I1374" s="107" t="str">
        <f>IF(D1374&lt;&gt;0,E1374/D1374,"-")</f>
        <v>-</v>
      </c>
      <c r="J1374" s="106">
        <v>0</v>
      </c>
      <c r="K1374" s="108">
        <v>0</v>
      </c>
      <c r="L1374" s="108">
        <v>0</v>
      </c>
    </row>
    <row r="1375" spans="1:12" hidden="1" x14ac:dyDescent="0.25">
      <c r="A1375" s="70"/>
      <c r="B1375" s="70"/>
      <c r="C1375" s="71"/>
      <c r="D1375" s="106"/>
      <c r="E1375" s="106"/>
      <c r="F1375" s="106"/>
      <c r="G1375" s="106"/>
      <c r="H1375" s="107"/>
      <c r="I1375" s="107"/>
      <c r="J1375" s="106"/>
      <c r="K1375" s="106"/>
      <c r="L1375" s="106"/>
    </row>
    <row r="1376" spans="1:12" ht="18" customHeight="1" x14ac:dyDescent="0.25">
      <c r="A1376" s="103" t="s">
        <v>190</v>
      </c>
      <c r="B1376" s="103" t="s">
        <v>191</v>
      </c>
      <c r="C1376" s="98">
        <f>SUBTOTAL(9,C1377:C1379)</f>
        <v>758.42</v>
      </c>
      <c r="D1376" s="98">
        <f>SUBTOTAL(9,D1377:D1379)</f>
        <v>9000</v>
      </c>
      <c r="E1376" s="98">
        <f>SUBTOTAL(9,E1377:E1379)</f>
        <v>1566.01</v>
      </c>
      <c r="F1376" s="98">
        <f>G1376-D1376</f>
        <v>-9000</v>
      </c>
      <c r="G1376" s="98">
        <f>SUBTOTAL(9,G1377:G1379)</f>
        <v>0</v>
      </c>
      <c r="H1376" s="102">
        <f>IF(C1376&lt;&gt;0,E1376/C1376,"-")</f>
        <v>2.0648321510508691</v>
      </c>
      <c r="I1376" s="102">
        <f>IF(D1376&lt;&gt;0,E1376/D1376,"-")</f>
        <v>0.17400111111111111</v>
      </c>
      <c r="J1376" s="98">
        <f>SUBTOTAL(9,J1377:J1379)</f>
        <v>0</v>
      </c>
      <c r="K1376" s="98">
        <f>SUBTOTAL(9,K1377:K1379)</f>
        <v>0</v>
      </c>
      <c r="L1376" s="98">
        <f>SUBTOTAL(9,L1377:L1379)</f>
        <v>0</v>
      </c>
    </row>
    <row r="1377" spans="1:12" ht="30" hidden="1" customHeight="1" x14ac:dyDescent="0.25">
      <c r="A1377" s="70"/>
      <c r="B1377" s="70"/>
      <c r="C1377" s="71"/>
      <c r="D1377" s="104"/>
      <c r="E1377" s="104"/>
      <c r="F1377" s="104"/>
      <c r="G1377" s="78"/>
      <c r="H1377" s="79"/>
      <c r="I1377" s="79"/>
      <c r="J1377" s="78"/>
      <c r="K1377" s="78"/>
      <c r="L1377" s="78"/>
    </row>
    <row r="1378" spans="1:12" ht="15" customHeight="1" x14ac:dyDescent="0.25">
      <c r="A1378" s="105" t="s">
        <v>192</v>
      </c>
      <c r="B1378" s="105" t="s">
        <v>193</v>
      </c>
      <c r="C1378" s="106">
        <v>758.42</v>
      </c>
      <c r="D1378" s="106">
        <v>9000</v>
      </c>
      <c r="E1378" s="106">
        <v>1566.01</v>
      </c>
      <c r="F1378" s="106">
        <f>G1378-D1378</f>
        <v>-9000</v>
      </c>
      <c r="G1378" s="106"/>
      <c r="H1378" s="107">
        <f>IF(C1378&lt;&gt;0,0/C1378,"-")</f>
        <v>0</v>
      </c>
      <c r="I1378" s="107">
        <f>IF(D1378&lt;&gt;0,E1378/D1378,"-")</f>
        <v>0.17400111111111111</v>
      </c>
      <c r="J1378" s="106">
        <v>0</v>
      </c>
      <c r="K1378" s="108">
        <v>0</v>
      </c>
      <c r="L1378" s="108">
        <v>0</v>
      </c>
    </row>
    <row r="1379" spans="1:12" hidden="1" x14ac:dyDescent="0.25">
      <c r="A1379" s="70"/>
      <c r="B1379" s="70"/>
      <c r="C1379" s="71"/>
      <c r="D1379" s="106"/>
      <c r="E1379" s="106"/>
      <c r="F1379" s="106"/>
      <c r="G1379" s="106"/>
      <c r="H1379" s="107"/>
      <c r="I1379" s="107"/>
      <c r="J1379" s="106"/>
      <c r="K1379" s="106"/>
      <c r="L1379" s="106"/>
    </row>
    <row r="1380" spans="1:12" ht="18" customHeight="1" x14ac:dyDescent="0.25">
      <c r="A1380" s="103" t="s">
        <v>202</v>
      </c>
      <c r="B1380" s="103" t="s">
        <v>203</v>
      </c>
      <c r="C1380" s="98">
        <f>SUBTOTAL(9,C1381:C1384)</f>
        <v>1801.87</v>
      </c>
      <c r="D1380" s="98">
        <f>SUBTOTAL(9,D1381:D1384)</f>
        <v>690</v>
      </c>
      <c r="E1380" s="98">
        <f>SUBTOTAL(9,E1381:E1384)</f>
        <v>1453.12</v>
      </c>
      <c r="F1380" s="98">
        <f>G1380-D1380</f>
        <v>-690</v>
      </c>
      <c r="G1380" s="98">
        <f>SUBTOTAL(9,G1381:G1384)</f>
        <v>0</v>
      </c>
      <c r="H1380" s="102">
        <f>IF(C1380&lt;&gt;0,E1380/C1380,"-")</f>
        <v>0.80645107582678</v>
      </c>
      <c r="I1380" s="102">
        <f>IF(D1380&lt;&gt;0,E1380/D1380,"-")</f>
        <v>2.1059710144927535</v>
      </c>
      <c r="J1380" s="98">
        <f>SUBTOTAL(9,J1381:J1384)</f>
        <v>0</v>
      </c>
      <c r="K1380" s="98">
        <f>SUBTOTAL(9,K1381:K1384)</f>
        <v>0</v>
      </c>
      <c r="L1380" s="98">
        <f>SUBTOTAL(9,L1381:L1384)</f>
        <v>0</v>
      </c>
    </row>
    <row r="1381" spans="1:12" ht="30" hidden="1" customHeight="1" x14ac:dyDescent="0.25">
      <c r="A1381" s="70"/>
      <c r="B1381" s="70"/>
      <c r="C1381" s="71"/>
      <c r="D1381" s="104"/>
      <c r="E1381" s="104"/>
      <c r="F1381" s="104"/>
      <c r="G1381" s="78"/>
      <c r="H1381" s="79"/>
      <c r="I1381" s="79"/>
      <c r="J1381" s="78"/>
      <c r="K1381" s="78"/>
      <c r="L1381" s="78"/>
    </row>
    <row r="1382" spans="1:12" ht="15" customHeight="1" x14ac:dyDescent="0.25">
      <c r="A1382" s="105" t="s">
        <v>208</v>
      </c>
      <c r="B1382" s="105" t="s">
        <v>209</v>
      </c>
      <c r="C1382" s="106">
        <v>0</v>
      </c>
      <c r="D1382" s="106">
        <v>690</v>
      </c>
      <c r="E1382" s="106">
        <v>0</v>
      </c>
      <c r="F1382" s="106">
        <f>G1382-D1382</f>
        <v>-690</v>
      </c>
      <c r="G1382" s="106"/>
      <c r="H1382" s="107" t="str">
        <f>IF(C1382&lt;&gt;0,0/C1382,"-")</f>
        <v>-</v>
      </c>
      <c r="I1382" s="107">
        <f>IF(D1382&lt;&gt;0,E1382/D1382,"-")</f>
        <v>0</v>
      </c>
      <c r="J1382" s="106">
        <v>0</v>
      </c>
      <c r="K1382" s="108">
        <v>0</v>
      </c>
      <c r="L1382" s="108">
        <v>0</v>
      </c>
    </row>
    <row r="1383" spans="1:12" ht="15" customHeight="1" x14ac:dyDescent="0.25">
      <c r="A1383" s="105" t="s">
        <v>216</v>
      </c>
      <c r="B1383" s="105" t="s">
        <v>217</v>
      </c>
      <c r="C1383" s="106">
        <v>1801.87</v>
      </c>
      <c r="D1383" s="106">
        <v>0</v>
      </c>
      <c r="E1383" s="106">
        <v>1453.12</v>
      </c>
      <c r="F1383" s="106">
        <f>G1383-D1383</f>
        <v>0</v>
      </c>
      <c r="G1383" s="106"/>
      <c r="H1383" s="107">
        <f>IF(C1383&lt;&gt;0,0/C1383,"-")</f>
        <v>0</v>
      </c>
      <c r="I1383" s="107" t="str">
        <f>IF(D1383&lt;&gt;0,E1383/D1383,"-")</f>
        <v>-</v>
      </c>
      <c r="J1383" s="106">
        <v>0</v>
      </c>
      <c r="K1383" s="108">
        <v>0</v>
      </c>
      <c r="L1383" s="108">
        <v>0</v>
      </c>
    </row>
    <row r="1384" spans="1:12" hidden="1" x14ac:dyDescent="0.25">
      <c r="A1384" s="70"/>
      <c r="B1384" s="70"/>
      <c r="C1384" s="71"/>
      <c r="D1384" s="106"/>
      <c r="E1384" s="106"/>
      <c r="F1384" s="106"/>
      <c r="G1384" s="106"/>
      <c r="H1384" s="107"/>
      <c r="I1384" s="107"/>
      <c r="J1384" s="106"/>
      <c r="K1384" s="106"/>
      <c r="L1384" s="106"/>
    </row>
    <row r="1385" spans="1:12" hidden="1" x14ac:dyDescent="0.25">
      <c r="A1385" s="70"/>
      <c r="B1385" s="70"/>
      <c r="C1385" s="71"/>
      <c r="D1385" s="71"/>
      <c r="E1385" s="71"/>
      <c r="F1385" s="71"/>
      <c r="G1385" s="78"/>
      <c r="H1385" s="79"/>
      <c r="I1385" s="79"/>
      <c r="J1385" s="78"/>
      <c r="K1385" s="78"/>
      <c r="L1385" s="78"/>
    </row>
    <row r="1386" spans="1:12" ht="20.100000000000001" hidden="1" customHeight="1" x14ac:dyDescent="0.25">
      <c r="A1386" s="70"/>
      <c r="B1386" s="70"/>
      <c r="C1386" s="71"/>
      <c r="D1386" s="71"/>
      <c r="E1386" s="71"/>
      <c r="F1386" s="71"/>
      <c r="G1386" s="78"/>
      <c r="H1386" s="79"/>
      <c r="I1386" s="79"/>
      <c r="J1386" s="78"/>
      <c r="K1386" s="78"/>
      <c r="L1386" s="78"/>
    </row>
    <row r="1387" spans="1:12" ht="18" customHeight="1" x14ac:dyDescent="0.25">
      <c r="A1387" s="95" t="s">
        <v>381</v>
      </c>
      <c r="B1387" s="95" t="s">
        <v>382</v>
      </c>
      <c r="C1387" s="96">
        <f>SUBTOTAL(9,C1388:C1422)</f>
        <v>202082.32</v>
      </c>
      <c r="D1387" s="96">
        <f>SUBTOTAL(9,D1388:D1422)</f>
        <v>197251</v>
      </c>
      <c r="E1387" s="96">
        <f>SUBTOTAL(9,E1388:E1422)</f>
        <v>147201.54999999999</v>
      </c>
      <c r="F1387" s="96">
        <f>G1387-D1387</f>
        <v>-197251</v>
      </c>
      <c r="G1387" s="96">
        <f>SUBTOTAL(9,G1388:G1422)</f>
        <v>0</v>
      </c>
      <c r="H1387" s="97">
        <f>IF(C1387&lt;&gt;0,E1387/C1387,"-")</f>
        <v>0.72842369386891437</v>
      </c>
      <c r="I1387" s="97">
        <f>IF(D1387&lt;&gt;0,E1387/D1387,"-")</f>
        <v>0.74626516468864534</v>
      </c>
      <c r="J1387" s="96">
        <f>SUBTOTAL(9,J1388:J1422)</f>
        <v>0</v>
      </c>
      <c r="K1387" s="96">
        <f>SUBTOTAL(9,K1388:K1422)</f>
        <v>0</v>
      </c>
      <c r="L1387" s="96">
        <f>SUBTOTAL(9,L1388:L1422)</f>
        <v>0</v>
      </c>
    </row>
    <row r="1388" spans="1:12" ht="30" hidden="1" customHeight="1" x14ac:dyDescent="0.25">
      <c r="A1388" s="70"/>
      <c r="B1388" s="70"/>
      <c r="C1388" s="71"/>
      <c r="D1388" s="98"/>
      <c r="E1388" s="98"/>
      <c r="F1388" s="98"/>
      <c r="G1388" s="78"/>
      <c r="H1388" s="79"/>
      <c r="I1388" s="79"/>
      <c r="J1388" s="78"/>
      <c r="K1388" s="78"/>
      <c r="L1388" s="78"/>
    </row>
    <row r="1389" spans="1:12" ht="18" customHeight="1" x14ac:dyDescent="0.25">
      <c r="A1389" s="99" t="s">
        <v>13</v>
      </c>
      <c r="B1389" s="99" t="s">
        <v>20</v>
      </c>
      <c r="C1389" s="100">
        <f>SUBTOTAL(9,C1390:C1421)</f>
        <v>202082.32</v>
      </c>
      <c r="D1389" s="100">
        <f>SUBTOTAL(9,D1390:D1421)</f>
        <v>197251</v>
      </c>
      <c r="E1389" s="100">
        <f>SUBTOTAL(9,E1390:E1421)</f>
        <v>147201.54999999999</v>
      </c>
      <c r="F1389" s="100">
        <f>G1389-D1389</f>
        <v>-197251</v>
      </c>
      <c r="G1389" s="100">
        <f>SUBTOTAL(9,G1390:G1421)</f>
        <v>0</v>
      </c>
      <c r="H1389" s="101">
        <f>IF(C1389&lt;&gt;0,E1389/C1389,"-")</f>
        <v>0.72842369386891437</v>
      </c>
      <c r="I1389" s="101">
        <f>IF(D1389&lt;&gt;0,E1389/D1389,"-")</f>
        <v>0.74626516468864534</v>
      </c>
      <c r="J1389" s="100">
        <f>SUBTOTAL(9,J1390:J1421)</f>
        <v>0</v>
      </c>
      <c r="K1389" s="100">
        <f>SUBTOTAL(9,K1390:K1421)</f>
        <v>0</v>
      </c>
      <c r="L1389" s="100">
        <f>SUBTOTAL(9,L1390:L1421)</f>
        <v>0</v>
      </c>
    </row>
    <row r="1390" spans="1:12" ht="22.5" hidden="1" customHeight="1" x14ac:dyDescent="0.25">
      <c r="A1390" s="70"/>
      <c r="B1390" s="70"/>
      <c r="C1390" s="71"/>
      <c r="D1390" s="98"/>
      <c r="E1390" s="98"/>
      <c r="F1390" s="98"/>
      <c r="G1390" s="98"/>
      <c r="H1390" s="102"/>
      <c r="I1390" s="102"/>
      <c r="J1390" s="98"/>
      <c r="K1390" s="98"/>
      <c r="L1390" s="98"/>
    </row>
    <row r="1391" spans="1:12" ht="18" customHeight="1" x14ac:dyDescent="0.25">
      <c r="A1391" s="103" t="s">
        <v>167</v>
      </c>
      <c r="B1391" s="103" t="s">
        <v>168</v>
      </c>
      <c r="C1391" s="98">
        <f>SUBTOTAL(9,C1392:C1394)</f>
        <v>118983.08</v>
      </c>
      <c r="D1391" s="98">
        <f>SUBTOTAL(9,D1392:D1394)</f>
        <v>109862</v>
      </c>
      <c r="E1391" s="98">
        <f>SUBTOTAL(9,E1392:E1394)</f>
        <v>99607.83</v>
      </c>
      <c r="F1391" s="98">
        <f>G1391-D1391</f>
        <v>-109862</v>
      </c>
      <c r="G1391" s="98">
        <f>SUBTOTAL(9,G1392:G1394)</f>
        <v>0</v>
      </c>
      <c r="H1391" s="102">
        <f>IF(C1391&lt;&gt;0,E1391/C1391,"-")</f>
        <v>0.83715961967029262</v>
      </c>
      <c r="I1391" s="102">
        <f>IF(D1391&lt;&gt;0,E1391/D1391,"-")</f>
        <v>0.90666317744078939</v>
      </c>
      <c r="J1391" s="98">
        <f>SUBTOTAL(9,J1392:J1394)</f>
        <v>0</v>
      </c>
      <c r="K1391" s="98">
        <f>SUBTOTAL(9,K1392:K1394)</f>
        <v>0</v>
      </c>
      <c r="L1391" s="98">
        <f>SUBTOTAL(9,L1392:L1394)</f>
        <v>0</v>
      </c>
    </row>
    <row r="1392" spans="1:12" ht="30" hidden="1" customHeight="1" x14ac:dyDescent="0.25">
      <c r="A1392" s="70"/>
      <c r="B1392" s="70"/>
      <c r="C1392" s="71"/>
      <c r="D1392" s="104"/>
      <c r="E1392" s="104"/>
      <c r="F1392" s="104"/>
      <c r="G1392" s="78"/>
      <c r="H1392" s="79"/>
      <c r="I1392" s="79"/>
      <c r="J1392" s="78"/>
      <c r="K1392" s="78"/>
      <c r="L1392" s="78"/>
    </row>
    <row r="1393" spans="1:12" ht="15" customHeight="1" x14ac:dyDescent="0.25">
      <c r="A1393" s="105" t="s">
        <v>169</v>
      </c>
      <c r="B1393" s="105" t="s">
        <v>170</v>
      </c>
      <c r="C1393" s="106">
        <v>118983.08</v>
      </c>
      <c r="D1393" s="106">
        <v>109862</v>
      </c>
      <c r="E1393" s="106">
        <v>99607.83</v>
      </c>
      <c r="F1393" s="106">
        <f>G1393-D1393</f>
        <v>-109862</v>
      </c>
      <c r="G1393" s="106"/>
      <c r="H1393" s="107">
        <f>IF(C1393&lt;&gt;0,0/C1393,"-")</f>
        <v>0</v>
      </c>
      <c r="I1393" s="107">
        <f>IF(D1393&lt;&gt;0,E1393/D1393,"-")</f>
        <v>0.90666317744078939</v>
      </c>
      <c r="J1393" s="106">
        <v>0</v>
      </c>
      <c r="K1393" s="108">
        <v>0</v>
      </c>
      <c r="L1393" s="108">
        <v>0</v>
      </c>
    </row>
    <row r="1394" spans="1:12" hidden="1" x14ac:dyDescent="0.25">
      <c r="A1394" s="70"/>
      <c r="B1394" s="70"/>
      <c r="C1394" s="71"/>
      <c r="D1394" s="106"/>
      <c r="E1394" s="106"/>
      <c r="F1394" s="106"/>
      <c r="G1394" s="106"/>
      <c r="H1394" s="107"/>
      <c r="I1394" s="107"/>
      <c r="J1394" s="106"/>
      <c r="K1394" s="106"/>
      <c r="L1394" s="106"/>
    </row>
    <row r="1395" spans="1:12" ht="18" customHeight="1" x14ac:dyDescent="0.25">
      <c r="A1395" s="103" t="s">
        <v>171</v>
      </c>
      <c r="B1395" s="103" t="s">
        <v>172</v>
      </c>
      <c r="C1395" s="98">
        <f>SUBTOTAL(9,C1396:C1398)</f>
        <v>2125</v>
      </c>
      <c r="D1395" s="98">
        <f>SUBTOTAL(9,D1396:D1398)</f>
        <v>0</v>
      </c>
      <c r="E1395" s="98">
        <f>SUBTOTAL(9,E1396:E1398)</f>
        <v>2125</v>
      </c>
      <c r="F1395" s="98">
        <f>G1395-D1395</f>
        <v>0</v>
      </c>
      <c r="G1395" s="98">
        <f>SUBTOTAL(9,G1396:G1398)</f>
        <v>0</v>
      </c>
      <c r="H1395" s="102">
        <f>IF(C1395&lt;&gt;0,E1395/C1395,"-")</f>
        <v>1</v>
      </c>
      <c r="I1395" s="102" t="str">
        <f>IF(D1395&lt;&gt;0,E1395/D1395,"-")</f>
        <v>-</v>
      </c>
      <c r="J1395" s="98">
        <f>SUBTOTAL(9,J1396:J1398)</f>
        <v>0</v>
      </c>
      <c r="K1395" s="98">
        <f>SUBTOTAL(9,K1396:K1398)</f>
        <v>0</v>
      </c>
      <c r="L1395" s="98">
        <f>SUBTOTAL(9,L1396:L1398)</f>
        <v>0</v>
      </c>
    </row>
    <row r="1396" spans="1:12" ht="30" hidden="1" customHeight="1" x14ac:dyDescent="0.25">
      <c r="A1396" s="70"/>
      <c r="B1396" s="70"/>
      <c r="C1396" s="71"/>
      <c r="D1396" s="104"/>
      <c r="E1396" s="104"/>
      <c r="F1396" s="104"/>
      <c r="G1396" s="78"/>
      <c r="H1396" s="79"/>
      <c r="I1396" s="79"/>
      <c r="J1396" s="78"/>
      <c r="K1396" s="78"/>
      <c r="L1396" s="78"/>
    </row>
    <row r="1397" spans="1:12" ht="15" customHeight="1" x14ac:dyDescent="0.25">
      <c r="A1397" s="105" t="s">
        <v>173</v>
      </c>
      <c r="B1397" s="105" t="s">
        <v>172</v>
      </c>
      <c r="C1397" s="106">
        <v>2125</v>
      </c>
      <c r="D1397" s="106">
        <v>0</v>
      </c>
      <c r="E1397" s="106">
        <v>2125</v>
      </c>
      <c r="F1397" s="106">
        <f>G1397-D1397</f>
        <v>0</v>
      </c>
      <c r="G1397" s="106"/>
      <c r="H1397" s="107">
        <f>IF(C1397&lt;&gt;0,0/C1397,"-")</f>
        <v>0</v>
      </c>
      <c r="I1397" s="107" t="str">
        <f>IF(D1397&lt;&gt;0,E1397/D1397,"-")</f>
        <v>-</v>
      </c>
      <c r="J1397" s="106">
        <v>0</v>
      </c>
      <c r="K1397" s="108">
        <v>0</v>
      </c>
      <c r="L1397" s="108">
        <v>0</v>
      </c>
    </row>
    <row r="1398" spans="1:12" hidden="1" x14ac:dyDescent="0.25">
      <c r="A1398" s="70"/>
      <c r="B1398" s="70"/>
      <c r="C1398" s="71"/>
      <c r="D1398" s="106"/>
      <c r="E1398" s="106"/>
      <c r="F1398" s="106"/>
      <c r="G1398" s="106"/>
      <c r="H1398" s="107"/>
      <c r="I1398" s="107"/>
      <c r="J1398" s="106"/>
      <c r="K1398" s="106"/>
      <c r="L1398" s="106"/>
    </row>
    <row r="1399" spans="1:12" ht="18" customHeight="1" x14ac:dyDescent="0.25">
      <c r="A1399" s="103" t="s">
        <v>174</v>
      </c>
      <c r="B1399" s="103" t="s">
        <v>175</v>
      </c>
      <c r="C1399" s="98">
        <f>SUBTOTAL(9,C1400:C1402)</f>
        <v>19632.169999999998</v>
      </c>
      <c r="D1399" s="98">
        <f>SUBTOTAL(9,D1400:D1402)</f>
        <v>18127</v>
      </c>
      <c r="E1399" s="98">
        <f>SUBTOTAL(9,E1400:E1402)</f>
        <v>16435.34</v>
      </c>
      <c r="F1399" s="98">
        <f>G1399-D1399</f>
        <v>-18127</v>
      </c>
      <c r="G1399" s="98">
        <f>SUBTOTAL(9,G1400:G1402)</f>
        <v>0</v>
      </c>
      <c r="H1399" s="102">
        <f>IF(C1399&lt;&gt;0,E1399/C1399,"-")</f>
        <v>0.83716369611713848</v>
      </c>
      <c r="I1399" s="102">
        <f>IF(D1399&lt;&gt;0,E1399/D1399,"-")</f>
        <v>0.90667733215645174</v>
      </c>
      <c r="J1399" s="98">
        <f>SUBTOTAL(9,J1400:J1402)</f>
        <v>0</v>
      </c>
      <c r="K1399" s="98">
        <f>SUBTOTAL(9,K1400:K1402)</f>
        <v>0</v>
      </c>
      <c r="L1399" s="98">
        <f>SUBTOTAL(9,L1400:L1402)</f>
        <v>0</v>
      </c>
    </row>
    <row r="1400" spans="1:12" ht="30" hidden="1" customHeight="1" x14ac:dyDescent="0.25">
      <c r="A1400" s="70"/>
      <c r="B1400" s="70"/>
      <c r="C1400" s="71"/>
      <c r="D1400" s="104"/>
      <c r="E1400" s="104"/>
      <c r="F1400" s="104"/>
      <c r="G1400" s="78"/>
      <c r="H1400" s="79"/>
      <c r="I1400" s="79"/>
      <c r="J1400" s="78"/>
      <c r="K1400" s="78"/>
      <c r="L1400" s="78"/>
    </row>
    <row r="1401" spans="1:12" ht="15" customHeight="1" x14ac:dyDescent="0.25">
      <c r="A1401" s="105" t="s">
        <v>176</v>
      </c>
      <c r="B1401" s="105" t="s">
        <v>177</v>
      </c>
      <c r="C1401" s="106">
        <v>19632.169999999998</v>
      </c>
      <c r="D1401" s="106">
        <v>18127</v>
      </c>
      <c r="E1401" s="106">
        <v>16435.34</v>
      </c>
      <c r="F1401" s="106">
        <f>G1401-D1401</f>
        <v>-18127</v>
      </c>
      <c r="G1401" s="106"/>
      <c r="H1401" s="107">
        <f>IF(C1401&lt;&gt;0,0/C1401,"-")</f>
        <v>0</v>
      </c>
      <c r="I1401" s="107">
        <f>IF(D1401&lt;&gt;0,E1401/D1401,"-")</f>
        <v>0.90667733215645174</v>
      </c>
      <c r="J1401" s="106">
        <v>0</v>
      </c>
      <c r="K1401" s="108">
        <v>0</v>
      </c>
      <c r="L1401" s="108">
        <v>0</v>
      </c>
    </row>
    <row r="1402" spans="1:12" hidden="1" x14ac:dyDescent="0.25">
      <c r="A1402" s="70"/>
      <c r="B1402" s="70"/>
      <c r="C1402" s="71"/>
      <c r="D1402" s="106"/>
      <c r="E1402" s="106"/>
      <c r="F1402" s="106"/>
      <c r="G1402" s="106"/>
      <c r="H1402" s="107"/>
      <c r="I1402" s="107"/>
      <c r="J1402" s="106"/>
      <c r="K1402" s="106"/>
      <c r="L1402" s="106"/>
    </row>
    <row r="1403" spans="1:12" ht="18" customHeight="1" x14ac:dyDescent="0.25">
      <c r="A1403" s="103" t="s">
        <v>180</v>
      </c>
      <c r="B1403" s="103" t="s">
        <v>181</v>
      </c>
      <c r="C1403" s="98">
        <f>SUBTOTAL(9,C1404:C1407)</f>
        <v>43271.22</v>
      </c>
      <c r="D1403" s="98">
        <f>SUBTOTAL(9,D1404:D1407)</f>
        <v>14352</v>
      </c>
      <c r="E1403" s="98">
        <f>SUBTOTAL(9,E1404:E1407)</f>
        <v>11924.87</v>
      </c>
      <c r="F1403" s="98">
        <f>G1403-D1403</f>
        <v>-14352</v>
      </c>
      <c r="G1403" s="98">
        <f>SUBTOTAL(9,G1404:G1407)</f>
        <v>0</v>
      </c>
      <c r="H1403" s="102">
        <f>IF(C1403&lt;&gt;0,E1403/C1403,"-")</f>
        <v>0.27558432602547378</v>
      </c>
      <c r="I1403" s="102">
        <f>IF(D1403&lt;&gt;0,E1403/D1403,"-")</f>
        <v>0.83088559085841696</v>
      </c>
      <c r="J1403" s="98">
        <f>SUBTOTAL(9,J1404:J1407)</f>
        <v>0</v>
      </c>
      <c r="K1403" s="98">
        <f>SUBTOTAL(9,K1404:K1407)</f>
        <v>0</v>
      </c>
      <c r="L1403" s="98">
        <f>SUBTOTAL(9,L1404:L1407)</f>
        <v>0</v>
      </c>
    </row>
    <row r="1404" spans="1:12" ht="30" hidden="1" customHeight="1" x14ac:dyDescent="0.25">
      <c r="A1404" s="70"/>
      <c r="B1404" s="70"/>
      <c r="C1404" s="71"/>
      <c r="D1404" s="104"/>
      <c r="E1404" s="104"/>
      <c r="F1404" s="104"/>
      <c r="G1404" s="78"/>
      <c r="H1404" s="79"/>
      <c r="I1404" s="79"/>
      <c r="J1404" s="78"/>
      <c r="K1404" s="78"/>
      <c r="L1404" s="78"/>
    </row>
    <row r="1405" spans="1:12" ht="15" customHeight="1" x14ac:dyDescent="0.25">
      <c r="A1405" s="105" t="s">
        <v>184</v>
      </c>
      <c r="B1405" s="105" t="s">
        <v>185</v>
      </c>
      <c r="C1405" s="106">
        <v>19771.22</v>
      </c>
      <c r="D1405" s="106">
        <v>14352</v>
      </c>
      <c r="E1405" s="106">
        <v>11924.87</v>
      </c>
      <c r="F1405" s="106">
        <f>G1405-D1405</f>
        <v>-14352</v>
      </c>
      <c r="G1405" s="106"/>
      <c r="H1405" s="107">
        <f>IF(C1405&lt;&gt;0,0/C1405,"-")</f>
        <v>0</v>
      </c>
      <c r="I1405" s="107">
        <f>IF(D1405&lt;&gt;0,E1405/D1405,"-")</f>
        <v>0.83088559085841696</v>
      </c>
      <c r="J1405" s="106">
        <v>0</v>
      </c>
      <c r="K1405" s="108">
        <v>0</v>
      </c>
      <c r="L1405" s="108">
        <v>0</v>
      </c>
    </row>
    <row r="1406" spans="1:12" ht="15" customHeight="1" x14ac:dyDescent="0.25">
      <c r="A1406" s="105" t="s">
        <v>186</v>
      </c>
      <c r="B1406" s="105" t="s">
        <v>187</v>
      </c>
      <c r="C1406" s="106">
        <v>23500</v>
      </c>
      <c r="D1406" s="106">
        <v>0</v>
      </c>
      <c r="E1406" s="106">
        <v>0</v>
      </c>
      <c r="F1406" s="106">
        <f>G1406-D1406</f>
        <v>0</v>
      </c>
      <c r="G1406" s="106"/>
      <c r="H1406" s="107">
        <f>IF(C1406&lt;&gt;0,0/C1406,"-")</f>
        <v>0</v>
      </c>
      <c r="I1406" s="107" t="str">
        <f>IF(D1406&lt;&gt;0,E1406/D1406,"-")</f>
        <v>-</v>
      </c>
      <c r="J1406" s="106">
        <v>0</v>
      </c>
      <c r="K1406" s="108">
        <v>0</v>
      </c>
      <c r="L1406" s="108">
        <v>0</v>
      </c>
    </row>
    <row r="1407" spans="1:12" hidden="1" x14ac:dyDescent="0.25">
      <c r="A1407" s="70"/>
      <c r="B1407" s="70"/>
      <c r="C1407" s="71"/>
      <c r="D1407" s="106"/>
      <c r="E1407" s="106"/>
      <c r="F1407" s="106"/>
      <c r="G1407" s="106"/>
      <c r="H1407" s="107"/>
      <c r="I1407" s="107"/>
      <c r="J1407" s="106"/>
      <c r="K1407" s="106"/>
      <c r="L1407" s="106"/>
    </row>
    <row r="1408" spans="1:12" ht="18" customHeight="1" x14ac:dyDescent="0.25">
      <c r="A1408" s="103" t="s">
        <v>190</v>
      </c>
      <c r="B1408" s="103" t="s">
        <v>191</v>
      </c>
      <c r="C1408" s="98">
        <f>SUBTOTAL(9,C1409:C1411)</f>
        <v>4297.72</v>
      </c>
      <c r="D1408" s="98">
        <f>SUBTOTAL(9,D1409:D1411)</f>
        <v>51000</v>
      </c>
      <c r="E1408" s="98">
        <f>SUBTOTAL(9,E1409:E1411)</f>
        <v>8874.1299999999992</v>
      </c>
      <c r="F1408" s="98">
        <f>G1408-D1408</f>
        <v>-51000</v>
      </c>
      <c r="G1408" s="98">
        <f>SUBTOTAL(9,G1409:G1411)</f>
        <v>0</v>
      </c>
      <c r="H1408" s="102">
        <f>IF(C1408&lt;&gt;0,E1408/C1408,"-")</f>
        <v>2.0648460113734721</v>
      </c>
      <c r="I1408" s="102">
        <f>IF(D1408&lt;&gt;0,E1408/D1408,"-")</f>
        <v>0.17400254901960782</v>
      </c>
      <c r="J1408" s="98">
        <f>SUBTOTAL(9,J1409:J1411)</f>
        <v>0</v>
      </c>
      <c r="K1408" s="98">
        <f>SUBTOTAL(9,K1409:K1411)</f>
        <v>0</v>
      </c>
      <c r="L1408" s="98">
        <f>SUBTOTAL(9,L1409:L1411)</f>
        <v>0</v>
      </c>
    </row>
    <row r="1409" spans="1:12" ht="30" hidden="1" customHeight="1" x14ac:dyDescent="0.25">
      <c r="A1409" s="70"/>
      <c r="B1409" s="70"/>
      <c r="C1409" s="71"/>
      <c r="D1409" s="104"/>
      <c r="E1409" s="104"/>
      <c r="F1409" s="104"/>
      <c r="G1409" s="78"/>
      <c r="H1409" s="79"/>
      <c r="I1409" s="79"/>
      <c r="J1409" s="78"/>
      <c r="K1409" s="78"/>
      <c r="L1409" s="78"/>
    </row>
    <row r="1410" spans="1:12" ht="15" customHeight="1" x14ac:dyDescent="0.25">
      <c r="A1410" s="105" t="s">
        <v>192</v>
      </c>
      <c r="B1410" s="105" t="s">
        <v>193</v>
      </c>
      <c r="C1410" s="106">
        <v>4297.72</v>
      </c>
      <c r="D1410" s="106">
        <v>51000</v>
      </c>
      <c r="E1410" s="106">
        <v>8874.1299999999992</v>
      </c>
      <c r="F1410" s="106">
        <f>G1410-D1410</f>
        <v>-51000</v>
      </c>
      <c r="G1410" s="106"/>
      <c r="H1410" s="107">
        <f>IF(C1410&lt;&gt;0,0/C1410,"-")</f>
        <v>0</v>
      </c>
      <c r="I1410" s="107">
        <f>IF(D1410&lt;&gt;0,E1410/D1410,"-")</f>
        <v>0.17400254901960782</v>
      </c>
      <c r="J1410" s="106">
        <v>0</v>
      </c>
      <c r="K1410" s="108">
        <v>0</v>
      </c>
      <c r="L1410" s="108">
        <v>0</v>
      </c>
    </row>
    <row r="1411" spans="1:12" hidden="1" x14ac:dyDescent="0.25">
      <c r="A1411" s="70"/>
      <c r="B1411" s="70"/>
      <c r="C1411" s="71"/>
      <c r="D1411" s="106"/>
      <c r="E1411" s="106"/>
      <c r="F1411" s="106"/>
      <c r="G1411" s="106"/>
      <c r="H1411" s="107"/>
      <c r="I1411" s="107"/>
      <c r="J1411" s="106"/>
      <c r="K1411" s="106"/>
      <c r="L1411" s="106"/>
    </row>
    <row r="1412" spans="1:12" ht="18" customHeight="1" x14ac:dyDescent="0.25">
      <c r="A1412" s="103" t="s">
        <v>202</v>
      </c>
      <c r="B1412" s="103" t="s">
        <v>203</v>
      </c>
      <c r="C1412" s="98">
        <f>SUBTOTAL(9,C1413:C1416)</f>
        <v>13773.13</v>
      </c>
      <c r="D1412" s="98">
        <f>SUBTOTAL(9,D1413:D1416)</f>
        <v>3910</v>
      </c>
      <c r="E1412" s="98">
        <f>SUBTOTAL(9,E1413:E1416)</f>
        <v>8234.3799999999992</v>
      </c>
      <c r="F1412" s="98">
        <f>G1412-D1412</f>
        <v>-3910</v>
      </c>
      <c r="G1412" s="98">
        <f>SUBTOTAL(9,G1413:G1416)</f>
        <v>0</v>
      </c>
      <c r="H1412" s="102">
        <f>IF(C1412&lt;&gt;0,E1412/C1412,"-")</f>
        <v>0.59785829364857512</v>
      </c>
      <c r="I1412" s="102">
        <f>IF(D1412&lt;&gt;0,E1412/D1412,"-")</f>
        <v>2.1059795396419436</v>
      </c>
      <c r="J1412" s="98">
        <f>SUBTOTAL(9,J1413:J1416)</f>
        <v>0</v>
      </c>
      <c r="K1412" s="98">
        <f>SUBTOTAL(9,K1413:K1416)</f>
        <v>0</v>
      </c>
      <c r="L1412" s="98">
        <f>SUBTOTAL(9,L1413:L1416)</f>
        <v>0</v>
      </c>
    </row>
    <row r="1413" spans="1:12" ht="30" hidden="1" customHeight="1" x14ac:dyDescent="0.25">
      <c r="A1413" s="70"/>
      <c r="B1413" s="70"/>
      <c r="C1413" s="71"/>
      <c r="D1413" s="104"/>
      <c r="E1413" s="104"/>
      <c r="F1413" s="104"/>
      <c r="G1413" s="78"/>
      <c r="H1413" s="79"/>
      <c r="I1413" s="79"/>
      <c r="J1413" s="78"/>
      <c r="K1413" s="78"/>
      <c r="L1413" s="78"/>
    </row>
    <row r="1414" spans="1:12" ht="15" customHeight="1" x14ac:dyDescent="0.25">
      <c r="A1414" s="105" t="s">
        <v>208</v>
      </c>
      <c r="B1414" s="105" t="s">
        <v>209</v>
      </c>
      <c r="C1414" s="106">
        <v>3562.5</v>
      </c>
      <c r="D1414" s="106">
        <v>3910</v>
      </c>
      <c r="E1414" s="106">
        <v>0</v>
      </c>
      <c r="F1414" s="106">
        <f>G1414-D1414</f>
        <v>-3910</v>
      </c>
      <c r="G1414" s="106"/>
      <c r="H1414" s="107">
        <f>IF(C1414&lt;&gt;0,0/C1414,"-")</f>
        <v>0</v>
      </c>
      <c r="I1414" s="107">
        <f>IF(D1414&lt;&gt;0,E1414/D1414,"-")</f>
        <v>0</v>
      </c>
      <c r="J1414" s="106">
        <v>0</v>
      </c>
      <c r="K1414" s="108">
        <v>0</v>
      </c>
      <c r="L1414" s="108">
        <v>0</v>
      </c>
    </row>
    <row r="1415" spans="1:12" ht="15" customHeight="1" x14ac:dyDescent="0.25">
      <c r="A1415" s="105" t="s">
        <v>216</v>
      </c>
      <c r="B1415" s="105" t="s">
        <v>217</v>
      </c>
      <c r="C1415" s="106">
        <v>10210.629999999999</v>
      </c>
      <c r="D1415" s="106">
        <v>0</v>
      </c>
      <c r="E1415" s="106">
        <v>8234.3799999999992</v>
      </c>
      <c r="F1415" s="106">
        <f>G1415-D1415</f>
        <v>0</v>
      </c>
      <c r="G1415" s="106"/>
      <c r="H1415" s="107">
        <f>IF(C1415&lt;&gt;0,0/C1415,"-")</f>
        <v>0</v>
      </c>
      <c r="I1415" s="107" t="str">
        <f>IF(D1415&lt;&gt;0,E1415/D1415,"-")</f>
        <v>-</v>
      </c>
      <c r="J1415" s="106">
        <v>0</v>
      </c>
      <c r="K1415" s="108">
        <v>0</v>
      </c>
      <c r="L1415" s="108">
        <v>0</v>
      </c>
    </row>
    <row r="1416" spans="1:12" hidden="1" x14ac:dyDescent="0.25">
      <c r="A1416" s="70"/>
      <c r="B1416" s="70"/>
      <c r="C1416" s="71"/>
      <c r="D1416" s="106"/>
      <c r="E1416" s="106"/>
      <c r="F1416" s="106"/>
      <c r="G1416" s="106"/>
      <c r="H1416" s="107"/>
      <c r="I1416" s="107"/>
      <c r="J1416" s="106"/>
      <c r="K1416" s="106"/>
      <c r="L1416" s="106"/>
    </row>
    <row r="1417" spans="1:12" ht="18" customHeight="1" x14ac:dyDescent="0.25">
      <c r="A1417" s="103" t="s">
        <v>268</v>
      </c>
      <c r="B1417" s="103" t="s">
        <v>90</v>
      </c>
      <c r="C1417" s="98">
        <f>SUBTOTAL(9,C1418:C1420)</f>
        <v>0</v>
      </c>
      <c r="D1417" s="98">
        <f>SUBTOTAL(9,D1418:D1420)</f>
        <v>0</v>
      </c>
      <c r="E1417" s="98">
        <f>SUBTOTAL(9,E1418:E1420)</f>
        <v>0</v>
      </c>
      <c r="F1417" s="98">
        <f>G1417-D1417</f>
        <v>0</v>
      </c>
      <c r="G1417" s="98">
        <f>SUBTOTAL(9,G1418:G1420)</f>
        <v>0</v>
      </c>
      <c r="H1417" s="102" t="str">
        <f>IF(C1417&lt;&gt;0,E1417/C1417,"-")</f>
        <v>-</v>
      </c>
      <c r="I1417" s="102" t="str">
        <f>IF(D1417&lt;&gt;0,E1417/D1417,"-")</f>
        <v>-</v>
      </c>
      <c r="J1417" s="98">
        <f>SUBTOTAL(9,J1418:J1420)</f>
        <v>0</v>
      </c>
      <c r="K1417" s="98">
        <f>SUBTOTAL(9,K1418:K1420)</f>
        <v>0</v>
      </c>
      <c r="L1417" s="98">
        <f>SUBTOTAL(9,L1418:L1420)</f>
        <v>0</v>
      </c>
    </row>
    <row r="1418" spans="1:12" ht="30" hidden="1" customHeight="1" x14ac:dyDescent="0.25">
      <c r="A1418" s="70"/>
      <c r="B1418" s="70"/>
      <c r="C1418" s="71"/>
      <c r="D1418" s="104"/>
      <c r="E1418" s="104"/>
      <c r="F1418" s="104"/>
      <c r="G1418" s="78"/>
      <c r="H1418" s="79"/>
      <c r="I1418" s="79"/>
      <c r="J1418" s="78"/>
      <c r="K1418" s="78"/>
      <c r="L1418" s="78"/>
    </row>
    <row r="1419" spans="1:12" ht="15" customHeight="1" x14ac:dyDescent="0.25">
      <c r="A1419" s="105" t="s">
        <v>269</v>
      </c>
      <c r="B1419" s="105" t="s">
        <v>92</v>
      </c>
      <c r="C1419" s="106">
        <v>0</v>
      </c>
      <c r="D1419" s="106">
        <v>0</v>
      </c>
      <c r="E1419" s="106">
        <v>0</v>
      </c>
      <c r="F1419" s="106">
        <f>G1419-D1419</f>
        <v>0</v>
      </c>
      <c r="G1419" s="106"/>
      <c r="H1419" s="107" t="str">
        <f>IF(C1419&lt;&gt;0,0/C1419,"-")</f>
        <v>-</v>
      </c>
      <c r="I1419" s="107" t="str">
        <f>IF(D1419&lt;&gt;0,E1419/D1419,"-")</f>
        <v>-</v>
      </c>
      <c r="J1419" s="106">
        <v>0</v>
      </c>
      <c r="K1419" s="108">
        <v>0</v>
      </c>
      <c r="L1419" s="108">
        <v>0</v>
      </c>
    </row>
    <row r="1420" spans="1:12" hidden="1" x14ac:dyDescent="0.25">
      <c r="A1420" s="70"/>
      <c r="B1420" s="70"/>
      <c r="C1420" s="71"/>
      <c r="D1420" s="106"/>
      <c r="E1420" s="106"/>
      <c r="F1420" s="106"/>
      <c r="G1420" s="106"/>
      <c r="H1420" s="107"/>
      <c r="I1420" s="107"/>
      <c r="J1420" s="106"/>
      <c r="K1420" s="106"/>
      <c r="L1420" s="106"/>
    </row>
    <row r="1421" spans="1:12" hidden="1" x14ac:dyDescent="0.25">
      <c r="A1421" s="70"/>
      <c r="B1421" s="70"/>
      <c r="C1421" s="71"/>
      <c r="D1421" s="71"/>
      <c r="E1421" s="71"/>
      <c r="F1421" s="71"/>
      <c r="G1421" s="78"/>
      <c r="H1421" s="79"/>
      <c r="I1421" s="79"/>
      <c r="J1421" s="78"/>
      <c r="K1421" s="78"/>
      <c r="L1421" s="78"/>
    </row>
    <row r="1422" spans="1:12" ht="20.100000000000001" hidden="1" customHeight="1" x14ac:dyDescent="0.25">
      <c r="A1422" s="70"/>
      <c r="B1422" s="70"/>
      <c r="C1422" s="71"/>
      <c r="D1422" s="71"/>
      <c r="E1422" s="71"/>
      <c r="F1422" s="71"/>
      <c r="G1422" s="78"/>
      <c r="H1422" s="79"/>
      <c r="I1422" s="79"/>
      <c r="J1422" s="78"/>
      <c r="K1422" s="78"/>
      <c r="L1422" s="78"/>
    </row>
    <row r="1423" spans="1:12" ht="20.100000000000001" hidden="1" customHeight="1" x14ac:dyDescent="0.25">
      <c r="A1423" s="70"/>
      <c r="B1423" s="70"/>
      <c r="C1423" s="71"/>
      <c r="D1423" s="71"/>
      <c r="E1423" s="71"/>
      <c r="F1423" s="71"/>
      <c r="G1423" s="78"/>
      <c r="H1423" s="79"/>
      <c r="I1423" s="79"/>
      <c r="J1423" s="78"/>
      <c r="K1423" s="78"/>
      <c r="L1423" s="78"/>
    </row>
    <row r="1424" spans="1:12" ht="18" customHeight="1" x14ac:dyDescent="0.25">
      <c r="A1424" s="92" t="s">
        <v>508</v>
      </c>
      <c r="B1424" s="92" t="s">
        <v>509</v>
      </c>
      <c r="C1424" s="93">
        <f>SUBTOTAL(9,C1425:C1494)</f>
        <v>0</v>
      </c>
      <c r="D1424" s="93">
        <f>SUBTOTAL(9,D1425:D1494)</f>
        <v>405300</v>
      </c>
      <c r="E1424" s="93">
        <f>SUBTOTAL(9,E1425:E1494)</f>
        <v>0</v>
      </c>
      <c r="F1424" s="93">
        <f>G1424-D1424</f>
        <v>-405300</v>
      </c>
      <c r="G1424" s="93">
        <f>SUBTOTAL(9,G1425:G1494)</f>
        <v>0</v>
      </c>
      <c r="H1424" s="94" t="str">
        <f>IF(C1424&lt;&gt;0,E1424/C1424,"-")</f>
        <v>-</v>
      </c>
      <c r="I1424" s="94">
        <f>IF(D1424&lt;&gt;0,E1424/D1424,"-")</f>
        <v>0</v>
      </c>
      <c r="J1424" s="93">
        <f>SUBTOTAL(9,J1425:J1494)</f>
        <v>420000</v>
      </c>
      <c r="K1424" s="93">
        <f>SUBTOTAL(9,K1425:K1494)</f>
        <v>420000</v>
      </c>
      <c r="L1424" s="93">
        <f>SUBTOTAL(9,L1425:L1494)</f>
        <v>420000</v>
      </c>
    </row>
    <row r="1425" spans="1:12" ht="30" hidden="1" customHeight="1" x14ac:dyDescent="0.25">
      <c r="A1425" s="70"/>
      <c r="B1425" s="70"/>
      <c r="C1425" s="71"/>
      <c r="D1425" s="6"/>
      <c r="E1425" s="6"/>
      <c r="F1425" s="6"/>
      <c r="G1425" s="78"/>
      <c r="H1425" s="79"/>
      <c r="I1425" s="79"/>
      <c r="J1425" s="78"/>
      <c r="K1425" s="78"/>
      <c r="L1425" s="78"/>
    </row>
    <row r="1426" spans="1:12" ht="18" customHeight="1" x14ac:dyDescent="0.25">
      <c r="A1426" s="95" t="s">
        <v>380</v>
      </c>
      <c r="B1426" s="95" t="s">
        <v>80</v>
      </c>
      <c r="C1426" s="96">
        <f>SUBTOTAL(9,C1427:C1457)</f>
        <v>0</v>
      </c>
      <c r="D1426" s="96">
        <f>SUBTOTAL(9,D1427:D1457)</f>
        <v>57375</v>
      </c>
      <c r="E1426" s="96">
        <f>SUBTOTAL(9,E1427:E1457)</f>
        <v>0</v>
      </c>
      <c r="F1426" s="96">
        <f>G1426-D1426</f>
        <v>-57375</v>
      </c>
      <c r="G1426" s="96">
        <f>SUBTOTAL(9,G1427:G1457)</f>
        <v>0</v>
      </c>
      <c r="H1426" s="97" t="str">
        <f>IF(C1426&lt;&gt;0,E1426/C1426,"-")</f>
        <v>-</v>
      </c>
      <c r="I1426" s="97">
        <f>IF(D1426&lt;&gt;0,E1426/D1426,"-")</f>
        <v>0</v>
      </c>
      <c r="J1426" s="96">
        <f>SUBTOTAL(9,J1427:J1457)</f>
        <v>60000</v>
      </c>
      <c r="K1426" s="96">
        <f>SUBTOTAL(9,K1427:K1457)</f>
        <v>60000</v>
      </c>
      <c r="L1426" s="96">
        <f>SUBTOTAL(9,L1427:L1457)</f>
        <v>60000</v>
      </c>
    </row>
    <row r="1427" spans="1:12" ht="30" hidden="1" customHeight="1" x14ac:dyDescent="0.25">
      <c r="A1427" s="70"/>
      <c r="B1427" s="70"/>
      <c r="C1427" s="71"/>
      <c r="D1427" s="98"/>
      <c r="E1427" s="98"/>
      <c r="F1427" s="98"/>
      <c r="G1427" s="78"/>
      <c r="H1427" s="79"/>
      <c r="I1427" s="79"/>
      <c r="J1427" s="78"/>
      <c r="K1427" s="78"/>
      <c r="L1427" s="78"/>
    </row>
    <row r="1428" spans="1:12" ht="18" customHeight="1" x14ac:dyDescent="0.25">
      <c r="A1428" s="99" t="s">
        <v>13</v>
      </c>
      <c r="B1428" s="99" t="s">
        <v>20</v>
      </c>
      <c r="C1428" s="100">
        <f>SUBTOTAL(9,C1429:C1456)</f>
        <v>0</v>
      </c>
      <c r="D1428" s="100">
        <f>SUBTOTAL(9,D1429:D1456)</f>
        <v>57375</v>
      </c>
      <c r="E1428" s="100">
        <f>SUBTOTAL(9,E1429:E1456)</f>
        <v>0</v>
      </c>
      <c r="F1428" s="100">
        <f>G1428-D1428</f>
        <v>-57375</v>
      </c>
      <c r="G1428" s="100">
        <f>SUBTOTAL(9,G1429:G1456)</f>
        <v>0</v>
      </c>
      <c r="H1428" s="101" t="str">
        <f>IF(C1428&lt;&gt;0,E1428/C1428,"-")</f>
        <v>-</v>
      </c>
      <c r="I1428" s="101">
        <f>IF(D1428&lt;&gt;0,E1428/D1428,"-")</f>
        <v>0</v>
      </c>
      <c r="J1428" s="100">
        <f>SUBTOTAL(9,J1429:J1456)</f>
        <v>60000</v>
      </c>
      <c r="K1428" s="100">
        <f>SUBTOTAL(9,K1429:K1456)</f>
        <v>60000</v>
      </c>
      <c r="L1428" s="100">
        <f>SUBTOTAL(9,L1429:L1456)</f>
        <v>60000</v>
      </c>
    </row>
    <row r="1429" spans="1:12" ht="22.5" hidden="1" customHeight="1" x14ac:dyDescent="0.25">
      <c r="A1429" s="70"/>
      <c r="B1429" s="70"/>
      <c r="C1429" s="71"/>
      <c r="D1429" s="98"/>
      <c r="E1429" s="98"/>
      <c r="F1429" s="98"/>
      <c r="G1429" s="98"/>
      <c r="H1429" s="102"/>
      <c r="I1429" s="102"/>
      <c r="J1429" s="98"/>
      <c r="K1429" s="98"/>
      <c r="L1429" s="98"/>
    </row>
    <row r="1430" spans="1:12" ht="18" customHeight="1" x14ac:dyDescent="0.25">
      <c r="A1430" s="103" t="s">
        <v>165</v>
      </c>
      <c r="B1430" s="103" t="s">
        <v>166</v>
      </c>
      <c r="C1430" s="98">
        <f>SUBTOTAL(9,C1431:C1433)</f>
        <v>0</v>
      </c>
      <c r="D1430" s="98">
        <f>SUBTOTAL(9,D1431:D1433)</f>
        <v>0</v>
      </c>
      <c r="E1430" s="98">
        <f>SUBTOTAL(9,E1431:E1433)</f>
        <v>0</v>
      </c>
      <c r="F1430" s="98">
        <f>G1430-D1430</f>
        <v>0</v>
      </c>
      <c r="G1430" s="98">
        <f>SUBTOTAL(9,G1431:G1433)</f>
        <v>0</v>
      </c>
      <c r="H1430" s="102" t="str">
        <f>IF(C1430&lt;&gt;0,E1430/C1430,"-")</f>
        <v>-</v>
      </c>
      <c r="I1430" s="102" t="str">
        <f>IF(D1430&lt;&gt;0,E1430/D1430,"-")</f>
        <v>-</v>
      </c>
      <c r="J1430" s="98">
        <f>SUBTOTAL(9,J1431:J1433)</f>
        <v>25000</v>
      </c>
      <c r="K1430" s="98">
        <f>SUBTOTAL(9,K1431:K1433)</f>
        <v>25000</v>
      </c>
      <c r="L1430" s="98">
        <f>SUBTOTAL(9,L1431:L1433)</f>
        <v>25000</v>
      </c>
    </row>
    <row r="1431" spans="1:12" ht="30" hidden="1" customHeight="1" x14ac:dyDescent="0.25">
      <c r="A1431" s="70"/>
      <c r="B1431" s="70"/>
      <c r="C1431" s="71"/>
      <c r="D1431" s="104"/>
      <c r="E1431" s="104"/>
      <c r="F1431" s="104"/>
      <c r="G1431" s="78"/>
      <c r="H1431" s="79"/>
      <c r="I1431" s="79"/>
      <c r="J1431" s="78"/>
      <c r="K1431" s="78"/>
      <c r="L1431" s="78"/>
    </row>
    <row r="1432" spans="1:12" ht="15" customHeight="1" x14ac:dyDescent="0.25">
      <c r="A1432" s="105" t="s">
        <v>165</v>
      </c>
      <c r="B1432" s="105" t="s">
        <v>166</v>
      </c>
      <c r="C1432" s="106"/>
      <c r="D1432" s="106">
        <v>0</v>
      </c>
      <c r="E1432" s="106">
        <v>0</v>
      </c>
      <c r="F1432" s="106">
        <f>G1432-D1432</f>
        <v>0</v>
      </c>
      <c r="G1432" s="106"/>
      <c r="H1432" s="107" t="str">
        <f>IF(C1432&lt;&gt;0,0/C1432,"-")</f>
        <v>-</v>
      </c>
      <c r="I1432" s="107" t="str">
        <f>IF(D1432&lt;&gt;0,E1432/D1432,"-")</f>
        <v>-</v>
      </c>
      <c r="J1432" s="106">
        <v>25000</v>
      </c>
      <c r="K1432" s="108">
        <v>25000</v>
      </c>
      <c r="L1432" s="108">
        <v>25000</v>
      </c>
    </row>
    <row r="1433" spans="1:12" hidden="1" x14ac:dyDescent="0.25">
      <c r="A1433" s="70"/>
      <c r="B1433" s="70"/>
      <c r="C1433" s="71"/>
      <c r="D1433" s="106"/>
      <c r="E1433" s="106"/>
      <c r="F1433" s="106"/>
      <c r="G1433" s="106"/>
      <c r="H1433" s="107"/>
      <c r="I1433" s="107"/>
      <c r="J1433" s="106"/>
      <c r="K1433" s="106"/>
      <c r="L1433" s="106"/>
    </row>
    <row r="1434" spans="1:12" ht="18" customHeight="1" x14ac:dyDescent="0.25">
      <c r="A1434" s="103" t="s">
        <v>167</v>
      </c>
      <c r="B1434" s="103" t="s">
        <v>168</v>
      </c>
      <c r="C1434" s="98">
        <f>SUBTOTAL(9,C1435:C1437)</f>
        <v>0</v>
      </c>
      <c r="D1434" s="98">
        <f>SUBTOTAL(9,D1435:D1437)</f>
        <v>24375</v>
      </c>
      <c r="E1434" s="98">
        <f>SUBTOTAL(9,E1435:E1437)</f>
        <v>0</v>
      </c>
      <c r="F1434" s="98">
        <f>G1434-D1434</f>
        <v>-24375</v>
      </c>
      <c r="G1434" s="98">
        <f>SUBTOTAL(9,G1435:G1437)</f>
        <v>0</v>
      </c>
      <c r="H1434" s="102" t="str">
        <f>IF(C1434&lt;&gt;0,E1434/C1434,"-")</f>
        <v>-</v>
      </c>
      <c r="I1434" s="102">
        <f>IF(D1434&lt;&gt;0,E1434/D1434,"-")</f>
        <v>0</v>
      </c>
      <c r="J1434" s="98">
        <f>SUBTOTAL(9,J1435:J1437)</f>
        <v>0</v>
      </c>
      <c r="K1434" s="98">
        <f>SUBTOTAL(9,K1435:K1437)</f>
        <v>0</v>
      </c>
      <c r="L1434" s="98">
        <f>SUBTOTAL(9,L1435:L1437)</f>
        <v>0</v>
      </c>
    </row>
    <row r="1435" spans="1:12" ht="30" hidden="1" customHeight="1" x14ac:dyDescent="0.25">
      <c r="A1435" s="70"/>
      <c r="B1435" s="70"/>
      <c r="C1435" s="71"/>
      <c r="D1435" s="104"/>
      <c r="E1435" s="104"/>
      <c r="F1435" s="104"/>
      <c r="G1435" s="78"/>
      <c r="H1435" s="79"/>
      <c r="I1435" s="79"/>
      <c r="J1435" s="78"/>
      <c r="K1435" s="78"/>
      <c r="L1435" s="78"/>
    </row>
    <row r="1436" spans="1:12" ht="15" customHeight="1" x14ac:dyDescent="0.25">
      <c r="A1436" s="105" t="s">
        <v>169</v>
      </c>
      <c r="B1436" s="105" t="s">
        <v>170</v>
      </c>
      <c r="C1436" s="106">
        <v>0</v>
      </c>
      <c r="D1436" s="106">
        <v>24375</v>
      </c>
      <c r="E1436" s="106">
        <v>0</v>
      </c>
      <c r="F1436" s="106">
        <f>G1436-D1436</f>
        <v>-24375</v>
      </c>
      <c r="G1436" s="106"/>
      <c r="H1436" s="107" t="str">
        <f>IF(C1436&lt;&gt;0,0/C1436,"-")</f>
        <v>-</v>
      </c>
      <c r="I1436" s="107">
        <f>IF(D1436&lt;&gt;0,E1436/D1436,"-")</f>
        <v>0</v>
      </c>
      <c r="J1436" s="106">
        <v>0</v>
      </c>
      <c r="K1436" s="108">
        <v>0</v>
      </c>
      <c r="L1436" s="108">
        <v>0</v>
      </c>
    </row>
    <row r="1437" spans="1:12" hidden="1" x14ac:dyDescent="0.25">
      <c r="A1437" s="70"/>
      <c r="B1437" s="70"/>
      <c r="C1437" s="71"/>
      <c r="D1437" s="106"/>
      <c r="E1437" s="106"/>
      <c r="F1437" s="106"/>
      <c r="G1437" s="106"/>
      <c r="H1437" s="107"/>
      <c r="I1437" s="107"/>
      <c r="J1437" s="106"/>
      <c r="K1437" s="106"/>
      <c r="L1437" s="106"/>
    </row>
    <row r="1438" spans="1:12" ht="18" customHeight="1" x14ac:dyDescent="0.25">
      <c r="A1438" s="103" t="s">
        <v>178</v>
      </c>
      <c r="B1438" s="103" t="s">
        <v>179</v>
      </c>
      <c r="C1438" s="98">
        <f>SUBTOTAL(9,C1439:C1441)</f>
        <v>0</v>
      </c>
      <c r="D1438" s="98">
        <f>SUBTOTAL(9,D1439:D1441)</f>
        <v>0</v>
      </c>
      <c r="E1438" s="98">
        <f>SUBTOTAL(9,E1439:E1441)</f>
        <v>0</v>
      </c>
      <c r="F1438" s="98">
        <f>G1438-D1438</f>
        <v>0</v>
      </c>
      <c r="G1438" s="98">
        <f>SUBTOTAL(9,G1439:G1441)</f>
        <v>0</v>
      </c>
      <c r="H1438" s="102" t="str">
        <f>IF(C1438&lt;&gt;0,E1438/C1438,"-")</f>
        <v>-</v>
      </c>
      <c r="I1438" s="102" t="str">
        <f>IF(D1438&lt;&gt;0,E1438/D1438,"-")</f>
        <v>-</v>
      </c>
      <c r="J1438" s="98">
        <f>SUBTOTAL(9,J1439:J1441)</f>
        <v>35000</v>
      </c>
      <c r="K1438" s="98">
        <f>SUBTOTAL(9,K1439:K1441)</f>
        <v>35000</v>
      </c>
      <c r="L1438" s="98">
        <f>SUBTOTAL(9,L1439:L1441)</f>
        <v>35000</v>
      </c>
    </row>
    <row r="1439" spans="1:12" ht="30" hidden="1" customHeight="1" x14ac:dyDescent="0.25">
      <c r="A1439" s="70"/>
      <c r="B1439" s="70"/>
      <c r="C1439" s="71"/>
      <c r="D1439" s="104"/>
      <c r="E1439" s="104"/>
      <c r="F1439" s="104"/>
      <c r="G1439" s="78"/>
      <c r="H1439" s="79"/>
      <c r="I1439" s="79"/>
      <c r="J1439" s="78"/>
      <c r="K1439" s="78"/>
      <c r="L1439" s="78"/>
    </row>
    <row r="1440" spans="1:12" ht="15" customHeight="1" x14ac:dyDescent="0.25">
      <c r="A1440" s="105" t="s">
        <v>178</v>
      </c>
      <c r="B1440" s="105" t="s">
        <v>179</v>
      </c>
      <c r="C1440" s="106"/>
      <c r="D1440" s="106">
        <v>0</v>
      </c>
      <c r="E1440" s="106">
        <v>0</v>
      </c>
      <c r="F1440" s="106">
        <f>G1440-D1440</f>
        <v>0</v>
      </c>
      <c r="G1440" s="106"/>
      <c r="H1440" s="107" t="str">
        <f>IF(C1440&lt;&gt;0,0/C1440,"-")</f>
        <v>-</v>
      </c>
      <c r="I1440" s="107" t="str">
        <f>IF(D1440&lt;&gt;0,E1440/D1440,"-")</f>
        <v>-</v>
      </c>
      <c r="J1440" s="106">
        <v>35000</v>
      </c>
      <c r="K1440" s="108">
        <v>35000</v>
      </c>
      <c r="L1440" s="108">
        <v>35000</v>
      </c>
    </row>
    <row r="1441" spans="1:12" hidden="1" x14ac:dyDescent="0.25">
      <c r="A1441" s="70"/>
      <c r="B1441" s="70"/>
      <c r="C1441" s="71"/>
      <c r="D1441" s="106"/>
      <c r="E1441" s="106"/>
      <c r="F1441" s="106"/>
      <c r="G1441" s="106"/>
      <c r="H1441" s="107"/>
      <c r="I1441" s="107"/>
      <c r="J1441" s="106"/>
      <c r="K1441" s="106"/>
      <c r="L1441" s="106"/>
    </row>
    <row r="1442" spans="1:12" ht="18" customHeight="1" x14ac:dyDescent="0.25">
      <c r="A1442" s="103" t="s">
        <v>180</v>
      </c>
      <c r="B1442" s="103" t="s">
        <v>181</v>
      </c>
      <c r="C1442" s="98">
        <f>SUBTOTAL(9,C1443:C1446)</f>
        <v>0</v>
      </c>
      <c r="D1442" s="98">
        <f>SUBTOTAL(9,D1443:D1446)</f>
        <v>7500</v>
      </c>
      <c r="E1442" s="98">
        <f>SUBTOTAL(9,E1443:E1446)</f>
        <v>0</v>
      </c>
      <c r="F1442" s="98">
        <f>G1442-D1442</f>
        <v>-7500</v>
      </c>
      <c r="G1442" s="98">
        <f>SUBTOTAL(9,G1443:G1446)</f>
        <v>0</v>
      </c>
      <c r="H1442" s="102" t="str">
        <f>IF(C1442&lt;&gt;0,E1442/C1442,"-")</f>
        <v>-</v>
      </c>
      <c r="I1442" s="102">
        <f>IF(D1442&lt;&gt;0,E1442/D1442,"-")</f>
        <v>0</v>
      </c>
      <c r="J1442" s="98">
        <f>SUBTOTAL(9,J1443:J1446)</f>
        <v>0</v>
      </c>
      <c r="K1442" s="98">
        <f>SUBTOTAL(9,K1443:K1446)</f>
        <v>0</v>
      </c>
      <c r="L1442" s="98">
        <f>SUBTOTAL(9,L1443:L1446)</f>
        <v>0</v>
      </c>
    </row>
    <row r="1443" spans="1:12" ht="30" hidden="1" customHeight="1" x14ac:dyDescent="0.25">
      <c r="A1443" s="70"/>
      <c r="B1443" s="70"/>
      <c r="C1443" s="71"/>
      <c r="D1443" s="104"/>
      <c r="E1443" s="104"/>
      <c r="F1443" s="104"/>
      <c r="G1443" s="78"/>
      <c r="H1443" s="79"/>
      <c r="I1443" s="79"/>
      <c r="J1443" s="78"/>
      <c r="K1443" s="78"/>
      <c r="L1443" s="78"/>
    </row>
    <row r="1444" spans="1:12" ht="15" customHeight="1" x14ac:dyDescent="0.25">
      <c r="A1444" s="105" t="s">
        <v>184</v>
      </c>
      <c r="B1444" s="105" t="s">
        <v>185</v>
      </c>
      <c r="C1444" s="106">
        <v>0</v>
      </c>
      <c r="D1444" s="106">
        <v>3000</v>
      </c>
      <c r="E1444" s="106">
        <v>0</v>
      </c>
      <c r="F1444" s="106">
        <f>G1444-D1444</f>
        <v>-3000</v>
      </c>
      <c r="G1444" s="106"/>
      <c r="H1444" s="107" t="str">
        <f>IF(C1444&lt;&gt;0,0/C1444,"-")</f>
        <v>-</v>
      </c>
      <c r="I1444" s="107">
        <f>IF(D1444&lt;&gt;0,E1444/D1444,"-")</f>
        <v>0</v>
      </c>
      <c r="J1444" s="106">
        <v>0</v>
      </c>
      <c r="K1444" s="108">
        <v>0</v>
      </c>
      <c r="L1444" s="108">
        <v>0</v>
      </c>
    </row>
    <row r="1445" spans="1:12" ht="15" customHeight="1" x14ac:dyDescent="0.25">
      <c r="A1445" s="105" t="s">
        <v>186</v>
      </c>
      <c r="B1445" s="105" t="s">
        <v>187</v>
      </c>
      <c r="C1445" s="106">
        <v>0</v>
      </c>
      <c r="D1445" s="106">
        <v>4500</v>
      </c>
      <c r="E1445" s="106">
        <v>0</v>
      </c>
      <c r="F1445" s="106">
        <f>G1445-D1445</f>
        <v>-4500</v>
      </c>
      <c r="G1445" s="106"/>
      <c r="H1445" s="107" t="str">
        <f>IF(C1445&lt;&gt;0,0/C1445,"-")</f>
        <v>-</v>
      </c>
      <c r="I1445" s="107">
        <f>IF(D1445&lt;&gt;0,E1445/D1445,"-")</f>
        <v>0</v>
      </c>
      <c r="J1445" s="106">
        <v>0</v>
      </c>
      <c r="K1445" s="108">
        <v>0</v>
      </c>
      <c r="L1445" s="108">
        <v>0</v>
      </c>
    </row>
    <row r="1446" spans="1:12" hidden="1" x14ac:dyDescent="0.25">
      <c r="A1446" s="70"/>
      <c r="B1446" s="70"/>
      <c r="C1446" s="71"/>
      <c r="D1446" s="106"/>
      <c r="E1446" s="106"/>
      <c r="F1446" s="106"/>
      <c r="G1446" s="106"/>
      <c r="H1446" s="107"/>
      <c r="I1446" s="107"/>
      <c r="J1446" s="106"/>
      <c r="K1446" s="106"/>
      <c r="L1446" s="106"/>
    </row>
    <row r="1447" spans="1:12" ht="18" customHeight="1" x14ac:dyDescent="0.25">
      <c r="A1447" s="103" t="s">
        <v>190</v>
      </c>
      <c r="B1447" s="103" t="s">
        <v>191</v>
      </c>
      <c r="C1447" s="98">
        <f>SUBTOTAL(9,C1448:C1450)</f>
        <v>0</v>
      </c>
      <c r="D1447" s="98">
        <f>SUBTOTAL(9,D1448:D1450)</f>
        <v>18000</v>
      </c>
      <c r="E1447" s="98">
        <f>SUBTOTAL(9,E1448:E1450)</f>
        <v>0</v>
      </c>
      <c r="F1447" s="98">
        <f>G1447-D1447</f>
        <v>-18000</v>
      </c>
      <c r="G1447" s="98">
        <f>SUBTOTAL(9,G1448:G1450)</f>
        <v>0</v>
      </c>
      <c r="H1447" s="102" t="str">
        <f>IF(C1447&lt;&gt;0,E1447/C1447,"-")</f>
        <v>-</v>
      </c>
      <c r="I1447" s="102">
        <f>IF(D1447&lt;&gt;0,E1447/D1447,"-")</f>
        <v>0</v>
      </c>
      <c r="J1447" s="98">
        <f>SUBTOTAL(9,J1448:J1450)</f>
        <v>0</v>
      </c>
      <c r="K1447" s="98">
        <f>SUBTOTAL(9,K1448:K1450)</f>
        <v>0</v>
      </c>
      <c r="L1447" s="98">
        <f>SUBTOTAL(9,L1448:L1450)</f>
        <v>0</v>
      </c>
    </row>
    <row r="1448" spans="1:12" ht="30" hidden="1" customHeight="1" x14ac:dyDescent="0.25">
      <c r="A1448" s="70"/>
      <c r="B1448" s="70"/>
      <c r="C1448" s="71"/>
      <c r="D1448" s="104"/>
      <c r="E1448" s="104"/>
      <c r="F1448" s="104"/>
      <c r="G1448" s="78"/>
      <c r="H1448" s="79"/>
      <c r="I1448" s="79"/>
      <c r="J1448" s="78"/>
      <c r="K1448" s="78"/>
      <c r="L1448" s="78"/>
    </row>
    <row r="1449" spans="1:12" ht="15" customHeight="1" x14ac:dyDescent="0.25">
      <c r="A1449" s="105" t="s">
        <v>192</v>
      </c>
      <c r="B1449" s="105" t="s">
        <v>193</v>
      </c>
      <c r="C1449" s="106">
        <v>0</v>
      </c>
      <c r="D1449" s="106">
        <v>18000</v>
      </c>
      <c r="E1449" s="106">
        <v>0</v>
      </c>
      <c r="F1449" s="106">
        <f>G1449-D1449</f>
        <v>-18000</v>
      </c>
      <c r="G1449" s="106"/>
      <c r="H1449" s="107" t="str">
        <f>IF(C1449&lt;&gt;0,0/C1449,"-")</f>
        <v>-</v>
      </c>
      <c r="I1449" s="107">
        <f>IF(D1449&lt;&gt;0,E1449/D1449,"-")</f>
        <v>0</v>
      </c>
      <c r="J1449" s="106">
        <v>0</v>
      </c>
      <c r="K1449" s="108">
        <v>0</v>
      </c>
      <c r="L1449" s="108">
        <v>0</v>
      </c>
    </row>
    <row r="1450" spans="1:12" hidden="1" x14ac:dyDescent="0.25">
      <c r="A1450" s="70"/>
      <c r="B1450" s="70"/>
      <c r="C1450" s="71"/>
      <c r="D1450" s="106"/>
      <c r="E1450" s="106"/>
      <c r="F1450" s="106"/>
      <c r="G1450" s="106"/>
      <c r="H1450" s="107"/>
      <c r="I1450" s="107"/>
      <c r="J1450" s="106"/>
      <c r="K1450" s="106"/>
      <c r="L1450" s="106"/>
    </row>
    <row r="1451" spans="1:12" ht="18" customHeight="1" x14ac:dyDescent="0.25">
      <c r="A1451" s="103" t="s">
        <v>202</v>
      </c>
      <c r="B1451" s="103" t="s">
        <v>203</v>
      </c>
      <c r="C1451" s="98">
        <f>SUBTOTAL(9,C1452:C1455)</f>
        <v>0</v>
      </c>
      <c r="D1451" s="98">
        <f>SUBTOTAL(9,D1452:D1455)</f>
        <v>7500</v>
      </c>
      <c r="E1451" s="98">
        <f>SUBTOTAL(9,E1452:E1455)</f>
        <v>0</v>
      </c>
      <c r="F1451" s="98">
        <f>G1451-D1451</f>
        <v>-7500</v>
      </c>
      <c r="G1451" s="98">
        <f>SUBTOTAL(9,G1452:G1455)</f>
        <v>0</v>
      </c>
      <c r="H1451" s="102" t="str">
        <f>IF(C1451&lt;&gt;0,E1451/C1451,"-")</f>
        <v>-</v>
      </c>
      <c r="I1451" s="102">
        <f>IF(D1451&lt;&gt;0,E1451/D1451,"-")</f>
        <v>0</v>
      </c>
      <c r="J1451" s="98">
        <f>SUBTOTAL(9,J1452:J1455)</f>
        <v>0</v>
      </c>
      <c r="K1451" s="98">
        <f>SUBTOTAL(9,K1452:K1455)</f>
        <v>0</v>
      </c>
      <c r="L1451" s="98">
        <f>SUBTOTAL(9,L1452:L1455)</f>
        <v>0</v>
      </c>
    </row>
    <row r="1452" spans="1:12" ht="30" hidden="1" customHeight="1" x14ac:dyDescent="0.25">
      <c r="A1452" s="70"/>
      <c r="B1452" s="70"/>
      <c r="C1452" s="71"/>
      <c r="D1452" s="104"/>
      <c r="E1452" s="104"/>
      <c r="F1452" s="104"/>
      <c r="G1452" s="78"/>
      <c r="H1452" s="79"/>
      <c r="I1452" s="79"/>
      <c r="J1452" s="78"/>
      <c r="K1452" s="78"/>
      <c r="L1452" s="78"/>
    </row>
    <row r="1453" spans="1:12" ht="15" customHeight="1" x14ac:dyDescent="0.25">
      <c r="A1453" s="105" t="s">
        <v>208</v>
      </c>
      <c r="B1453" s="105" t="s">
        <v>209</v>
      </c>
      <c r="C1453" s="106">
        <v>0</v>
      </c>
      <c r="D1453" s="106">
        <v>4500</v>
      </c>
      <c r="E1453" s="106">
        <v>0</v>
      </c>
      <c r="F1453" s="106">
        <f>G1453-D1453</f>
        <v>-4500</v>
      </c>
      <c r="G1453" s="106"/>
      <c r="H1453" s="107" t="str">
        <f>IF(C1453&lt;&gt;0,0/C1453,"-")</f>
        <v>-</v>
      </c>
      <c r="I1453" s="107">
        <f>IF(D1453&lt;&gt;0,E1453/D1453,"-")</f>
        <v>0</v>
      </c>
      <c r="J1453" s="106">
        <v>0</v>
      </c>
      <c r="K1453" s="108">
        <v>0</v>
      </c>
      <c r="L1453" s="108">
        <v>0</v>
      </c>
    </row>
    <row r="1454" spans="1:12" ht="15" customHeight="1" x14ac:dyDescent="0.25">
      <c r="A1454" s="105" t="s">
        <v>216</v>
      </c>
      <c r="B1454" s="105" t="s">
        <v>217</v>
      </c>
      <c r="C1454" s="106">
        <v>0</v>
      </c>
      <c r="D1454" s="106">
        <v>3000</v>
      </c>
      <c r="E1454" s="106">
        <v>0</v>
      </c>
      <c r="F1454" s="106">
        <f>G1454-D1454</f>
        <v>-3000</v>
      </c>
      <c r="G1454" s="106"/>
      <c r="H1454" s="107" t="str">
        <f>IF(C1454&lt;&gt;0,0/C1454,"-")</f>
        <v>-</v>
      </c>
      <c r="I1454" s="107">
        <f>IF(D1454&lt;&gt;0,E1454/D1454,"-")</f>
        <v>0</v>
      </c>
      <c r="J1454" s="106">
        <v>0</v>
      </c>
      <c r="K1454" s="108">
        <v>0</v>
      </c>
      <c r="L1454" s="108">
        <v>0</v>
      </c>
    </row>
    <row r="1455" spans="1:12" hidden="1" x14ac:dyDescent="0.25">
      <c r="A1455" s="70"/>
      <c r="B1455" s="70"/>
      <c r="C1455" s="71"/>
      <c r="D1455" s="106"/>
      <c r="E1455" s="106"/>
      <c r="F1455" s="106"/>
      <c r="G1455" s="106"/>
      <c r="H1455" s="107"/>
      <c r="I1455" s="107"/>
      <c r="J1455" s="106"/>
      <c r="K1455" s="106"/>
      <c r="L1455" s="106"/>
    </row>
    <row r="1456" spans="1:12" hidden="1" x14ac:dyDescent="0.25">
      <c r="A1456" s="70"/>
      <c r="B1456" s="70"/>
      <c r="C1456" s="71"/>
      <c r="D1456" s="71"/>
      <c r="E1456" s="71"/>
      <c r="F1456" s="71"/>
      <c r="G1456" s="78"/>
      <c r="H1456" s="79"/>
      <c r="I1456" s="79"/>
      <c r="J1456" s="78"/>
      <c r="K1456" s="78"/>
      <c r="L1456" s="78"/>
    </row>
    <row r="1457" spans="1:12" ht="20.100000000000001" hidden="1" customHeight="1" x14ac:dyDescent="0.25">
      <c r="A1457" s="70"/>
      <c r="B1457" s="70"/>
      <c r="C1457" s="71"/>
      <c r="D1457" s="71"/>
      <c r="E1457" s="71"/>
      <c r="F1457" s="71"/>
      <c r="G1457" s="78"/>
      <c r="H1457" s="79"/>
      <c r="I1457" s="79"/>
      <c r="J1457" s="78"/>
      <c r="K1457" s="78"/>
      <c r="L1457" s="78"/>
    </row>
    <row r="1458" spans="1:12" ht="18" customHeight="1" x14ac:dyDescent="0.25">
      <c r="A1458" s="95" t="s">
        <v>381</v>
      </c>
      <c r="B1458" s="95" t="s">
        <v>382</v>
      </c>
      <c r="C1458" s="96">
        <f>SUBTOTAL(9,C1459:C1493)</f>
        <v>0</v>
      </c>
      <c r="D1458" s="96">
        <f>SUBTOTAL(9,D1459:D1493)</f>
        <v>347925</v>
      </c>
      <c r="E1458" s="96">
        <f>SUBTOTAL(9,E1459:E1493)</f>
        <v>0</v>
      </c>
      <c r="F1458" s="96">
        <f>G1458-D1458</f>
        <v>-347925</v>
      </c>
      <c r="G1458" s="96">
        <f>SUBTOTAL(9,G1459:G1493)</f>
        <v>0</v>
      </c>
      <c r="H1458" s="97" t="str">
        <f>IF(C1458&lt;&gt;0,E1458/C1458,"-")</f>
        <v>-</v>
      </c>
      <c r="I1458" s="97">
        <f>IF(D1458&lt;&gt;0,E1458/D1458,"-")</f>
        <v>0</v>
      </c>
      <c r="J1458" s="96">
        <f>SUBTOTAL(9,J1459:J1493)</f>
        <v>360000</v>
      </c>
      <c r="K1458" s="96">
        <f>SUBTOTAL(9,K1459:K1493)</f>
        <v>360000</v>
      </c>
      <c r="L1458" s="96">
        <f>SUBTOTAL(9,L1459:L1493)</f>
        <v>360000</v>
      </c>
    </row>
    <row r="1459" spans="1:12" ht="30" hidden="1" customHeight="1" x14ac:dyDescent="0.25">
      <c r="A1459" s="70"/>
      <c r="B1459" s="70"/>
      <c r="C1459" s="71"/>
      <c r="D1459" s="98"/>
      <c r="E1459" s="98"/>
      <c r="F1459" s="98"/>
      <c r="G1459" s="78"/>
      <c r="H1459" s="79"/>
      <c r="I1459" s="79"/>
      <c r="J1459" s="78"/>
      <c r="K1459" s="78"/>
      <c r="L1459" s="78"/>
    </row>
    <row r="1460" spans="1:12" ht="18" customHeight="1" x14ac:dyDescent="0.25">
      <c r="A1460" s="99" t="s">
        <v>13</v>
      </c>
      <c r="B1460" s="99" t="s">
        <v>20</v>
      </c>
      <c r="C1460" s="100">
        <f>SUBTOTAL(9,C1461:C1492)</f>
        <v>0</v>
      </c>
      <c r="D1460" s="100">
        <f>SUBTOTAL(9,D1461:D1492)</f>
        <v>347925</v>
      </c>
      <c r="E1460" s="100">
        <f>SUBTOTAL(9,E1461:E1492)</f>
        <v>0</v>
      </c>
      <c r="F1460" s="100">
        <f>G1460-D1460</f>
        <v>-347925</v>
      </c>
      <c r="G1460" s="100">
        <f>SUBTOTAL(9,G1461:G1492)</f>
        <v>0</v>
      </c>
      <c r="H1460" s="101" t="str">
        <f>IF(C1460&lt;&gt;0,E1460/C1460,"-")</f>
        <v>-</v>
      </c>
      <c r="I1460" s="101">
        <f>IF(D1460&lt;&gt;0,E1460/D1460,"-")</f>
        <v>0</v>
      </c>
      <c r="J1460" s="100">
        <f>SUBTOTAL(9,J1461:J1492)</f>
        <v>360000</v>
      </c>
      <c r="K1460" s="100">
        <f>SUBTOTAL(9,K1461:K1492)</f>
        <v>360000</v>
      </c>
      <c r="L1460" s="100">
        <f>SUBTOTAL(9,L1461:L1492)</f>
        <v>360000</v>
      </c>
    </row>
    <row r="1461" spans="1:12" ht="22.5" hidden="1" customHeight="1" x14ac:dyDescent="0.25">
      <c r="A1461" s="70"/>
      <c r="B1461" s="70"/>
      <c r="C1461" s="71"/>
      <c r="D1461" s="98"/>
      <c r="E1461" s="98"/>
      <c r="F1461" s="98"/>
      <c r="G1461" s="98"/>
      <c r="H1461" s="102"/>
      <c r="I1461" s="102"/>
      <c r="J1461" s="98"/>
      <c r="K1461" s="98"/>
      <c r="L1461" s="98"/>
    </row>
    <row r="1462" spans="1:12" ht="18" customHeight="1" x14ac:dyDescent="0.25">
      <c r="A1462" s="103" t="s">
        <v>165</v>
      </c>
      <c r="B1462" s="103" t="s">
        <v>166</v>
      </c>
      <c r="C1462" s="98">
        <f>SUBTOTAL(9,C1463:C1465)</f>
        <v>0</v>
      </c>
      <c r="D1462" s="98">
        <f>SUBTOTAL(9,D1463:D1465)</f>
        <v>0</v>
      </c>
      <c r="E1462" s="98">
        <f>SUBTOTAL(9,E1463:E1465)</f>
        <v>0</v>
      </c>
      <c r="F1462" s="98">
        <f>G1462-D1462</f>
        <v>0</v>
      </c>
      <c r="G1462" s="98">
        <f>SUBTOTAL(9,G1463:G1465)</f>
        <v>0</v>
      </c>
      <c r="H1462" s="102" t="str">
        <f>IF(C1462&lt;&gt;0,E1462/C1462,"-")</f>
        <v>-</v>
      </c>
      <c r="I1462" s="102" t="str">
        <f>IF(D1462&lt;&gt;0,E1462/D1462,"-")</f>
        <v>-</v>
      </c>
      <c r="J1462" s="98">
        <f>SUBTOTAL(9,J1463:J1465)</f>
        <v>170000</v>
      </c>
      <c r="K1462" s="98">
        <f>SUBTOTAL(9,K1463:K1465)</f>
        <v>170000</v>
      </c>
      <c r="L1462" s="98">
        <f>SUBTOTAL(9,L1463:L1465)</f>
        <v>170000</v>
      </c>
    </row>
    <row r="1463" spans="1:12" ht="30" hidden="1" customHeight="1" x14ac:dyDescent="0.25">
      <c r="A1463" s="70"/>
      <c r="B1463" s="70"/>
      <c r="C1463" s="71"/>
      <c r="D1463" s="104"/>
      <c r="E1463" s="104"/>
      <c r="F1463" s="104"/>
      <c r="G1463" s="78"/>
      <c r="H1463" s="79"/>
      <c r="I1463" s="79"/>
      <c r="J1463" s="78"/>
      <c r="K1463" s="78"/>
      <c r="L1463" s="78"/>
    </row>
    <row r="1464" spans="1:12" ht="15" customHeight="1" x14ac:dyDescent="0.25">
      <c r="A1464" s="105" t="s">
        <v>165</v>
      </c>
      <c r="B1464" s="105" t="s">
        <v>166</v>
      </c>
      <c r="C1464" s="106"/>
      <c r="D1464" s="106">
        <v>0</v>
      </c>
      <c r="E1464" s="106">
        <v>0</v>
      </c>
      <c r="F1464" s="106">
        <f>G1464-D1464</f>
        <v>0</v>
      </c>
      <c r="G1464" s="106"/>
      <c r="H1464" s="107" t="str">
        <f>IF(C1464&lt;&gt;0,0/C1464,"-")</f>
        <v>-</v>
      </c>
      <c r="I1464" s="107" t="str">
        <f>IF(D1464&lt;&gt;0,E1464/D1464,"-")</f>
        <v>-</v>
      </c>
      <c r="J1464" s="106">
        <v>170000</v>
      </c>
      <c r="K1464" s="108">
        <v>170000</v>
      </c>
      <c r="L1464" s="108">
        <v>170000</v>
      </c>
    </row>
    <row r="1465" spans="1:12" hidden="1" x14ac:dyDescent="0.25">
      <c r="A1465" s="70"/>
      <c r="B1465" s="70"/>
      <c r="C1465" s="71"/>
      <c r="D1465" s="106"/>
      <c r="E1465" s="106"/>
      <c r="F1465" s="106"/>
      <c r="G1465" s="106"/>
      <c r="H1465" s="107"/>
      <c r="I1465" s="107"/>
      <c r="J1465" s="106"/>
      <c r="K1465" s="106"/>
      <c r="L1465" s="106"/>
    </row>
    <row r="1466" spans="1:12" ht="18" customHeight="1" x14ac:dyDescent="0.25">
      <c r="A1466" s="103" t="s">
        <v>167</v>
      </c>
      <c r="B1466" s="103" t="s">
        <v>168</v>
      </c>
      <c r="C1466" s="98">
        <f>SUBTOTAL(9,C1467:C1469)</f>
        <v>0</v>
      </c>
      <c r="D1466" s="98">
        <f>SUBTOTAL(9,D1467:D1469)</f>
        <v>138125</v>
      </c>
      <c r="E1466" s="98">
        <f>SUBTOTAL(9,E1467:E1469)</f>
        <v>0</v>
      </c>
      <c r="F1466" s="98">
        <f>G1466-D1466</f>
        <v>-138125</v>
      </c>
      <c r="G1466" s="98">
        <f>SUBTOTAL(9,G1467:G1469)</f>
        <v>0</v>
      </c>
      <c r="H1466" s="102" t="str">
        <f>IF(C1466&lt;&gt;0,E1466/C1466,"-")</f>
        <v>-</v>
      </c>
      <c r="I1466" s="102">
        <f>IF(D1466&lt;&gt;0,E1466/D1466,"-")</f>
        <v>0</v>
      </c>
      <c r="J1466" s="98">
        <f>SUBTOTAL(9,J1467:J1469)</f>
        <v>0</v>
      </c>
      <c r="K1466" s="98">
        <f>SUBTOTAL(9,K1467:K1469)</f>
        <v>0</v>
      </c>
      <c r="L1466" s="98">
        <f>SUBTOTAL(9,L1467:L1469)</f>
        <v>0</v>
      </c>
    </row>
    <row r="1467" spans="1:12" ht="30" hidden="1" customHeight="1" x14ac:dyDescent="0.25">
      <c r="A1467" s="70"/>
      <c r="B1467" s="70"/>
      <c r="C1467" s="71"/>
      <c r="D1467" s="104"/>
      <c r="E1467" s="104"/>
      <c r="F1467" s="104"/>
      <c r="G1467" s="78"/>
      <c r="H1467" s="79"/>
      <c r="I1467" s="79"/>
      <c r="J1467" s="78"/>
      <c r="K1467" s="78"/>
      <c r="L1467" s="78"/>
    </row>
    <row r="1468" spans="1:12" ht="15" customHeight="1" x14ac:dyDescent="0.25">
      <c r="A1468" s="105" t="s">
        <v>169</v>
      </c>
      <c r="B1468" s="105" t="s">
        <v>170</v>
      </c>
      <c r="C1468" s="106">
        <v>0</v>
      </c>
      <c r="D1468" s="106">
        <v>138125</v>
      </c>
      <c r="E1468" s="106">
        <v>0</v>
      </c>
      <c r="F1468" s="106">
        <f>G1468-D1468</f>
        <v>-138125</v>
      </c>
      <c r="G1468" s="106"/>
      <c r="H1468" s="107" t="str">
        <f>IF(C1468&lt;&gt;0,0/C1468,"-")</f>
        <v>-</v>
      </c>
      <c r="I1468" s="107">
        <f>IF(D1468&lt;&gt;0,E1468/D1468,"-")</f>
        <v>0</v>
      </c>
      <c r="J1468" s="106">
        <v>0</v>
      </c>
      <c r="K1468" s="108">
        <v>0</v>
      </c>
      <c r="L1468" s="108">
        <v>0</v>
      </c>
    </row>
    <row r="1469" spans="1:12" hidden="1" x14ac:dyDescent="0.25">
      <c r="A1469" s="70"/>
      <c r="B1469" s="70"/>
      <c r="C1469" s="71"/>
      <c r="D1469" s="106"/>
      <c r="E1469" s="106"/>
      <c r="F1469" s="106"/>
      <c r="G1469" s="106"/>
      <c r="H1469" s="107"/>
      <c r="I1469" s="107"/>
      <c r="J1469" s="106"/>
      <c r="K1469" s="106"/>
      <c r="L1469" s="106"/>
    </row>
    <row r="1470" spans="1:12" ht="18" customHeight="1" x14ac:dyDescent="0.25">
      <c r="A1470" s="103" t="s">
        <v>174</v>
      </c>
      <c r="B1470" s="103" t="s">
        <v>175</v>
      </c>
      <c r="C1470" s="98">
        <f>SUBTOTAL(9,C1471:C1473)</f>
        <v>0</v>
      </c>
      <c r="D1470" s="98">
        <f>SUBTOTAL(9,D1471:D1473)</f>
        <v>22800</v>
      </c>
      <c r="E1470" s="98">
        <f>SUBTOTAL(9,E1471:E1473)</f>
        <v>0</v>
      </c>
      <c r="F1470" s="98">
        <f>G1470-D1470</f>
        <v>-22800</v>
      </c>
      <c r="G1470" s="98">
        <f>SUBTOTAL(9,G1471:G1473)</f>
        <v>0</v>
      </c>
      <c r="H1470" s="102" t="str">
        <f>IF(C1470&lt;&gt;0,E1470/C1470,"-")</f>
        <v>-</v>
      </c>
      <c r="I1470" s="102">
        <f>IF(D1470&lt;&gt;0,E1470/D1470,"-")</f>
        <v>0</v>
      </c>
      <c r="J1470" s="98">
        <f>SUBTOTAL(9,J1471:J1473)</f>
        <v>0</v>
      </c>
      <c r="K1470" s="98">
        <f>SUBTOTAL(9,K1471:K1473)</f>
        <v>0</v>
      </c>
      <c r="L1470" s="98">
        <f>SUBTOTAL(9,L1471:L1473)</f>
        <v>0</v>
      </c>
    </row>
    <row r="1471" spans="1:12" ht="30" hidden="1" customHeight="1" x14ac:dyDescent="0.25">
      <c r="A1471" s="70"/>
      <c r="B1471" s="70"/>
      <c r="C1471" s="71"/>
      <c r="D1471" s="104"/>
      <c r="E1471" s="104"/>
      <c r="F1471" s="104"/>
      <c r="G1471" s="78"/>
      <c r="H1471" s="79"/>
      <c r="I1471" s="79"/>
      <c r="J1471" s="78"/>
      <c r="K1471" s="78"/>
      <c r="L1471" s="78"/>
    </row>
    <row r="1472" spans="1:12" ht="15" customHeight="1" x14ac:dyDescent="0.25">
      <c r="A1472" s="105" t="s">
        <v>176</v>
      </c>
      <c r="B1472" s="105" t="s">
        <v>177</v>
      </c>
      <c r="C1472" s="106">
        <v>0</v>
      </c>
      <c r="D1472" s="106">
        <v>22800</v>
      </c>
      <c r="E1472" s="106">
        <v>0</v>
      </c>
      <c r="F1472" s="106">
        <f>G1472-D1472</f>
        <v>-22800</v>
      </c>
      <c r="G1472" s="106"/>
      <c r="H1472" s="107" t="str">
        <f>IF(C1472&lt;&gt;0,0/C1472,"-")</f>
        <v>-</v>
      </c>
      <c r="I1472" s="107">
        <f>IF(D1472&lt;&gt;0,E1472/D1472,"-")</f>
        <v>0</v>
      </c>
      <c r="J1472" s="106">
        <v>0</v>
      </c>
      <c r="K1472" s="108">
        <v>0</v>
      </c>
      <c r="L1472" s="108">
        <v>0</v>
      </c>
    </row>
    <row r="1473" spans="1:12" hidden="1" x14ac:dyDescent="0.25">
      <c r="A1473" s="70"/>
      <c r="B1473" s="70"/>
      <c r="C1473" s="71"/>
      <c r="D1473" s="106"/>
      <c r="E1473" s="106"/>
      <c r="F1473" s="106"/>
      <c r="G1473" s="106"/>
      <c r="H1473" s="107"/>
      <c r="I1473" s="107"/>
      <c r="J1473" s="106"/>
      <c r="K1473" s="106"/>
      <c r="L1473" s="106"/>
    </row>
    <row r="1474" spans="1:12" ht="18" customHeight="1" x14ac:dyDescent="0.25">
      <c r="A1474" s="103" t="s">
        <v>178</v>
      </c>
      <c r="B1474" s="103" t="s">
        <v>179</v>
      </c>
      <c r="C1474" s="98">
        <f>SUBTOTAL(9,C1475:C1477)</f>
        <v>0</v>
      </c>
      <c r="D1474" s="98">
        <f>SUBTOTAL(9,D1475:D1477)</f>
        <v>0</v>
      </c>
      <c r="E1474" s="98">
        <f>SUBTOTAL(9,E1475:E1477)</f>
        <v>0</v>
      </c>
      <c r="F1474" s="98">
        <f>G1474-D1474</f>
        <v>0</v>
      </c>
      <c r="G1474" s="98">
        <f>SUBTOTAL(9,G1475:G1477)</f>
        <v>0</v>
      </c>
      <c r="H1474" s="102" t="str">
        <f>IF(C1474&lt;&gt;0,E1474/C1474,"-")</f>
        <v>-</v>
      </c>
      <c r="I1474" s="102" t="str">
        <f>IF(D1474&lt;&gt;0,E1474/D1474,"-")</f>
        <v>-</v>
      </c>
      <c r="J1474" s="98">
        <f>SUBTOTAL(9,J1475:J1477)</f>
        <v>190000</v>
      </c>
      <c r="K1474" s="98">
        <f>SUBTOTAL(9,K1475:K1477)</f>
        <v>190000</v>
      </c>
      <c r="L1474" s="98">
        <f>SUBTOTAL(9,L1475:L1477)</f>
        <v>190000</v>
      </c>
    </row>
    <row r="1475" spans="1:12" ht="30" hidden="1" customHeight="1" x14ac:dyDescent="0.25">
      <c r="A1475" s="70"/>
      <c r="B1475" s="70"/>
      <c r="C1475" s="71"/>
      <c r="D1475" s="104"/>
      <c r="E1475" s="104"/>
      <c r="F1475" s="104"/>
      <c r="G1475" s="78"/>
      <c r="H1475" s="79"/>
      <c r="I1475" s="79"/>
      <c r="J1475" s="78"/>
      <c r="K1475" s="78"/>
      <c r="L1475" s="78"/>
    </row>
    <row r="1476" spans="1:12" ht="15" customHeight="1" x14ac:dyDescent="0.25">
      <c r="A1476" s="105" t="s">
        <v>178</v>
      </c>
      <c r="B1476" s="105" t="s">
        <v>179</v>
      </c>
      <c r="C1476" s="106"/>
      <c r="D1476" s="106">
        <v>0</v>
      </c>
      <c r="E1476" s="106">
        <v>0</v>
      </c>
      <c r="F1476" s="106">
        <f>G1476-D1476</f>
        <v>0</v>
      </c>
      <c r="G1476" s="106"/>
      <c r="H1476" s="107" t="str">
        <f>IF(C1476&lt;&gt;0,0/C1476,"-")</f>
        <v>-</v>
      </c>
      <c r="I1476" s="107" t="str">
        <f>IF(D1476&lt;&gt;0,E1476/D1476,"-")</f>
        <v>-</v>
      </c>
      <c r="J1476" s="106">
        <v>190000</v>
      </c>
      <c r="K1476" s="108">
        <v>190000</v>
      </c>
      <c r="L1476" s="108">
        <v>190000</v>
      </c>
    </row>
    <row r="1477" spans="1:12" hidden="1" x14ac:dyDescent="0.25">
      <c r="A1477" s="70"/>
      <c r="B1477" s="70"/>
      <c r="C1477" s="71"/>
      <c r="D1477" s="106"/>
      <c r="E1477" s="106"/>
      <c r="F1477" s="106"/>
      <c r="G1477" s="106"/>
      <c r="H1477" s="107"/>
      <c r="I1477" s="107"/>
      <c r="J1477" s="106"/>
      <c r="K1477" s="106"/>
      <c r="L1477" s="106"/>
    </row>
    <row r="1478" spans="1:12" ht="18" customHeight="1" x14ac:dyDescent="0.25">
      <c r="A1478" s="103" t="s">
        <v>180</v>
      </c>
      <c r="B1478" s="103" t="s">
        <v>181</v>
      </c>
      <c r="C1478" s="98">
        <f>SUBTOTAL(9,C1479:C1482)</f>
        <v>0</v>
      </c>
      <c r="D1478" s="98">
        <f>SUBTOTAL(9,D1479:D1482)</f>
        <v>42500</v>
      </c>
      <c r="E1478" s="98">
        <f>SUBTOTAL(9,E1479:E1482)</f>
        <v>0</v>
      </c>
      <c r="F1478" s="98">
        <f>G1478-D1478</f>
        <v>-42500</v>
      </c>
      <c r="G1478" s="98">
        <f>SUBTOTAL(9,G1479:G1482)</f>
        <v>0</v>
      </c>
      <c r="H1478" s="102" t="str">
        <f>IF(C1478&lt;&gt;0,E1478/C1478,"-")</f>
        <v>-</v>
      </c>
      <c r="I1478" s="102">
        <f>IF(D1478&lt;&gt;0,E1478/D1478,"-")</f>
        <v>0</v>
      </c>
      <c r="J1478" s="98">
        <f>SUBTOTAL(9,J1479:J1482)</f>
        <v>0</v>
      </c>
      <c r="K1478" s="98">
        <f>SUBTOTAL(9,K1479:K1482)</f>
        <v>0</v>
      </c>
      <c r="L1478" s="98">
        <f>SUBTOTAL(9,L1479:L1482)</f>
        <v>0</v>
      </c>
    </row>
    <row r="1479" spans="1:12" ht="30" hidden="1" customHeight="1" x14ac:dyDescent="0.25">
      <c r="A1479" s="70"/>
      <c r="B1479" s="70"/>
      <c r="C1479" s="71"/>
      <c r="D1479" s="104"/>
      <c r="E1479" s="104"/>
      <c r="F1479" s="104"/>
      <c r="G1479" s="78"/>
      <c r="H1479" s="79"/>
      <c r="I1479" s="79"/>
      <c r="J1479" s="78"/>
      <c r="K1479" s="78"/>
      <c r="L1479" s="78"/>
    </row>
    <row r="1480" spans="1:12" ht="15" customHeight="1" x14ac:dyDescent="0.25">
      <c r="A1480" s="105" t="s">
        <v>184</v>
      </c>
      <c r="B1480" s="105" t="s">
        <v>185</v>
      </c>
      <c r="C1480" s="106">
        <v>0</v>
      </c>
      <c r="D1480" s="106">
        <v>17000</v>
      </c>
      <c r="E1480" s="106">
        <v>0</v>
      </c>
      <c r="F1480" s="106">
        <f>G1480-D1480</f>
        <v>-17000</v>
      </c>
      <c r="G1480" s="106"/>
      <c r="H1480" s="107" t="str">
        <f>IF(C1480&lt;&gt;0,0/C1480,"-")</f>
        <v>-</v>
      </c>
      <c r="I1480" s="107">
        <f>IF(D1480&lt;&gt;0,E1480/D1480,"-")</f>
        <v>0</v>
      </c>
      <c r="J1480" s="106">
        <v>0</v>
      </c>
      <c r="K1480" s="108">
        <v>0</v>
      </c>
      <c r="L1480" s="108">
        <v>0</v>
      </c>
    </row>
    <row r="1481" spans="1:12" ht="15" customHeight="1" x14ac:dyDescent="0.25">
      <c r="A1481" s="105" t="s">
        <v>186</v>
      </c>
      <c r="B1481" s="105" t="s">
        <v>187</v>
      </c>
      <c r="C1481" s="106">
        <v>0</v>
      </c>
      <c r="D1481" s="106">
        <v>25500</v>
      </c>
      <c r="E1481" s="106">
        <v>0</v>
      </c>
      <c r="F1481" s="106">
        <f>G1481-D1481</f>
        <v>-25500</v>
      </c>
      <c r="G1481" s="106"/>
      <c r="H1481" s="107" t="str">
        <f>IF(C1481&lt;&gt;0,0/C1481,"-")</f>
        <v>-</v>
      </c>
      <c r="I1481" s="107">
        <f>IF(D1481&lt;&gt;0,E1481/D1481,"-")</f>
        <v>0</v>
      </c>
      <c r="J1481" s="106">
        <v>0</v>
      </c>
      <c r="K1481" s="108">
        <v>0</v>
      </c>
      <c r="L1481" s="108">
        <v>0</v>
      </c>
    </row>
    <row r="1482" spans="1:12" hidden="1" x14ac:dyDescent="0.25">
      <c r="A1482" s="70"/>
      <c r="B1482" s="70"/>
      <c r="C1482" s="71"/>
      <c r="D1482" s="106"/>
      <c r="E1482" s="106"/>
      <c r="F1482" s="106"/>
      <c r="G1482" s="106"/>
      <c r="H1482" s="107"/>
      <c r="I1482" s="107"/>
      <c r="J1482" s="106"/>
      <c r="K1482" s="106"/>
      <c r="L1482" s="106"/>
    </row>
    <row r="1483" spans="1:12" ht="18" customHeight="1" x14ac:dyDescent="0.25">
      <c r="A1483" s="103" t="s">
        <v>190</v>
      </c>
      <c r="B1483" s="103" t="s">
        <v>191</v>
      </c>
      <c r="C1483" s="98">
        <f>SUBTOTAL(9,C1484:C1486)</f>
        <v>0</v>
      </c>
      <c r="D1483" s="98">
        <f>SUBTOTAL(9,D1484:D1486)</f>
        <v>102000</v>
      </c>
      <c r="E1483" s="98">
        <f>SUBTOTAL(9,E1484:E1486)</f>
        <v>0</v>
      </c>
      <c r="F1483" s="98">
        <f>G1483-D1483</f>
        <v>-102000</v>
      </c>
      <c r="G1483" s="98">
        <f>SUBTOTAL(9,G1484:G1486)</f>
        <v>0</v>
      </c>
      <c r="H1483" s="102" t="str">
        <f>IF(C1483&lt;&gt;0,E1483/C1483,"-")</f>
        <v>-</v>
      </c>
      <c r="I1483" s="102">
        <f>IF(D1483&lt;&gt;0,E1483/D1483,"-")</f>
        <v>0</v>
      </c>
      <c r="J1483" s="98">
        <f>SUBTOTAL(9,J1484:J1486)</f>
        <v>0</v>
      </c>
      <c r="K1483" s="98">
        <f>SUBTOTAL(9,K1484:K1486)</f>
        <v>0</v>
      </c>
      <c r="L1483" s="98">
        <f>SUBTOTAL(9,L1484:L1486)</f>
        <v>0</v>
      </c>
    </row>
    <row r="1484" spans="1:12" ht="30" hidden="1" customHeight="1" x14ac:dyDescent="0.25">
      <c r="A1484" s="70"/>
      <c r="B1484" s="70"/>
      <c r="C1484" s="71"/>
      <c r="D1484" s="104"/>
      <c r="E1484" s="104"/>
      <c r="F1484" s="104"/>
      <c r="G1484" s="78"/>
      <c r="H1484" s="79"/>
      <c r="I1484" s="79"/>
      <c r="J1484" s="78"/>
      <c r="K1484" s="78"/>
      <c r="L1484" s="78"/>
    </row>
    <row r="1485" spans="1:12" ht="15" customHeight="1" x14ac:dyDescent="0.25">
      <c r="A1485" s="105" t="s">
        <v>192</v>
      </c>
      <c r="B1485" s="105" t="s">
        <v>193</v>
      </c>
      <c r="C1485" s="106">
        <v>0</v>
      </c>
      <c r="D1485" s="106">
        <v>102000</v>
      </c>
      <c r="E1485" s="106">
        <v>0</v>
      </c>
      <c r="F1485" s="106">
        <f>G1485-D1485</f>
        <v>-102000</v>
      </c>
      <c r="G1485" s="106"/>
      <c r="H1485" s="107" t="str">
        <f>IF(C1485&lt;&gt;0,0/C1485,"-")</f>
        <v>-</v>
      </c>
      <c r="I1485" s="107">
        <f>IF(D1485&lt;&gt;0,E1485/D1485,"-")</f>
        <v>0</v>
      </c>
      <c r="J1485" s="106">
        <v>0</v>
      </c>
      <c r="K1485" s="108">
        <v>0</v>
      </c>
      <c r="L1485" s="108">
        <v>0</v>
      </c>
    </row>
    <row r="1486" spans="1:12" hidden="1" x14ac:dyDescent="0.25">
      <c r="A1486" s="70"/>
      <c r="B1486" s="70"/>
      <c r="C1486" s="71"/>
      <c r="D1486" s="106"/>
      <c r="E1486" s="106"/>
      <c r="F1486" s="106"/>
      <c r="G1486" s="106"/>
      <c r="H1486" s="107"/>
      <c r="I1486" s="107"/>
      <c r="J1486" s="106"/>
      <c r="K1486" s="106"/>
      <c r="L1486" s="106"/>
    </row>
    <row r="1487" spans="1:12" ht="18" customHeight="1" x14ac:dyDescent="0.25">
      <c r="A1487" s="103" t="s">
        <v>202</v>
      </c>
      <c r="B1487" s="103" t="s">
        <v>203</v>
      </c>
      <c r="C1487" s="98">
        <f>SUBTOTAL(9,C1488:C1491)</f>
        <v>0</v>
      </c>
      <c r="D1487" s="98">
        <f>SUBTOTAL(9,D1488:D1491)</f>
        <v>42500</v>
      </c>
      <c r="E1487" s="98">
        <f>SUBTOTAL(9,E1488:E1491)</f>
        <v>0</v>
      </c>
      <c r="F1487" s="98">
        <f>G1487-D1487</f>
        <v>-42500</v>
      </c>
      <c r="G1487" s="98">
        <f>SUBTOTAL(9,G1488:G1491)</f>
        <v>0</v>
      </c>
      <c r="H1487" s="102" t="str">
        <f>IF(C1487&lt;&gt;0,E1487/C1487,"-")</f>
        <v>-</v>
      </c>
      <c r="I1487" s="102">
        <f>IF(D1487&lt;&gt;0,E1487/D1487,"-")</f>
        <v>0</v>
      </c>
      <c r="J1487" s="98">
        <f>SUBTOTAL(9,J1488:J1491)</f>
        <v>0</v>
      </c>
      <c r="K1487" s="98">
        <f>SUBTOTAL(9,K1488:K1491)</f>
        <v>0</v>
      </c>
      <c r="L1487" s="98">
        <f>SUBTOTAL(9,L1488:L1491)</f>
        <v>0</v>
      </c>
    </row>
    <row r="1488" spans="1:12" ht="30" hidden="1" customHeight="1" x14ac:dyDescent="0.25">
      <c r="A1488" s="70"/>
      <c r="B1488" s="70"/>
      <c r="C1488" s="71"/>
      <c r="D1488" s="104"/>
      <c r="E1488" s="104"/>
      <c r="F1488" s="104"/>
      <c r="G1488" s="78"/>
      <c r="H1488" s="79"/>
      <c r="I1488" s="79"/>
      <c r="J1488" s="78"/>
      <c r="K1488" s="78"/>
      <c r="L1488" s="78"/>
    </row>
    <row r="1489" spans="1:12" ht="15" customHeight="1" x14ac:dyDescent="0.25">
      <c r="A1489" s="105" t="s">
        <v>208</v>
      </c>
      <c r="B1489" s="105" t="s">
        <v>209</v>
      </c>
      <c r="C1489" s="106">
        <v>0</v>
      </c>
      <c r="D1489" s="106">
        <v>25500</v>
      </c>
      <c r="E1489" s="106">
        <v>0</v>
      </c>
      <c r="F1489" s="106">
        <f>G1489-D1489</f>
        <v>-25500</v>
      </c>
      <c r="G1489" s="106"/>
      <c r="H1489" s="107" t="str">
        <f>IF(C1489&lt;&gt;0,0/C1489,"-")</f>
        <v>-</v>
      </c>
      <c r="I1489" s="107">
        <f>IF(D1489&lt;&gt;0,E1489/D1489,"-")</f>
        <v>0</v>
      </c>
      <c r="J1489" s="106">
        <v>0</v>
      </c>
      <c r="K1489" s="108">
        <v>0</v>
      </c>
      <c r="L1489" s="108">
        <v>0</v>
      </c>
    </row>
    <row r="1490" spans="1:12" ht="15" customHeight="1" x14ac:dyDescent="0.25">
      <c r="A1490" s="105" t="s">
        <v>216</v>
      </c>
      <c r="B1490" s="105" t="s">
        <v>217</v>
      </c>
      <c r="C1490" s="106">
        <v>0</v>
      </c>
      <c r="D1490" s="106">
        <v>17000</v>
      </c>
      <c r="E1490" s="106">
        <v>0</v>
      </c>
      <c r="F1490" s="106">
        <f>G1490-D1490</f>
        <v>-17000</v>
      </c>
      <c r="G1490" s="106"/>
      <c r="H1490" s="107" t="str">
        <f>IF(C1490&lt;&gt;0,0/C1490,"-")</f>
        <v>-</v>
      </c>
      <c r="I1490" s="107">
        <f>IF(D1490&lt;&gt;0,E1490/D1490,"-")</f>
        <v>0</v>
      </c>
      <c r="J1490" s="106">
        <v>0</v>
      </c>
      <c r="K1490" s="108">
        <v>0</v>
      </c>
      <c r="L1490" s="108">
        <v>0</v>
      </c>
    </row>
    <row r="1491" spans="1:12" hidden="1" x14ac:dyDescent="0.25">
      <c r="A1491" s="70"/>
      <c r="B1491" s="70"/>
      <c r="C1491" s="71"/>
      <c r="D1491" s="106"/>
      <c r="E1491" s="106"/>
      <c r="F1491" s="106"/>
      <c r="G1491" s="106"/>
      <c r="H1491" s="107"/>
      <c r="I1491" s="107"/>
      <c r="J1491" s="106"/>
      <c r="K1491" s="106"/>
      <c r="L1491" s="106"/>
    </row>
    <row r="1492" spans="1:12" hidden="1" x14ac:dyDescent="0.25">
      <c r="A1492" s="70"/>
      <c r="B1492" s="70"/>
      <c r="C1492" s="71"/>
      <c r="D1492" s="71"/>
      <c r="E1492" s="71"/>
      <c r="F1492" s="71"/>
      <c r="G1492" s="78"/>
      <c r="H1492" s="79"/>
      <c r="I1492" s="79"/>
      <c r="J1492" s="78"/>
      <c r="K1492" s="78"/>
      <c r="L1492" s="78"/>
    </row>
    <row r="1493" spans="1:12" ht="20.100000000000001" hidden="1" customHeight="1" x14ac:dyDescent="0.25">
      <c r="A1493" s="70"/>
      <c r="B1493" s="70"/>
      <c r="C1493" s="71"/>
      <c r="D1493" s="71"/>
      <c r="E1493" s="71"/>
      <c r="F1493" s="71"/>
      <c r="G1493" s="78"/>
      <c r="H1493" s="79"/>
      <c r="I1493" s="79"/>
      <c r="J1493" s="78"/>
      <c r="K1493" s="78"/>
      <c r="L1493" s="78"/>
    </row>
    <row r="1494" spans="1:12" ht="20.100000000000001" hidden="1" customHeight="1" x14ac:dyDescent="0.25">
      <c r="A1494" s="70"/>
      <c r="B1494" s="70"/>
      <c r="C1494" s="71"/>
      <c r="D1494" s="71"/>
      <c r="E1494" s="71"/>
      <c r="F1494" s="71"/>
      <c r="G1494" s="78"/>
      <c r="H1494" s="79"/>
      <c r="I1494" s="79"/>
      <c r="J1494" s="78"/>
      <c r="K1494" s="78"/>
      <c r="L1494" s="78"/>
    </row>
    <row r="1495" spans="1:12" ht="18" customHeight="1" x14ac:dyDescent="0.25">
      <c r="A1495" s="92" t="s">
        <v>510</v>
      </c>
      <c r="B1495" s="92" t="s">
        <v>511</v>
      </c>
      <c r="C1495" s="93">
        <f>SUBTOTAL(9,C1496:C1517)</f>
        <v>116080.79</v>
      </c>
      <c r="D1495" s="93">
        <f>SUBTOTAL(9,D1496:D1517)</f>
        <v>430000</v>
      </c>
      <c r="E1495" s="93">
        <f>SUBTOTAL(9,E1496:E1517)</f>
        <v>0</v>
      </c>
      <c r="F1495" s="93">
        <f>G1495-D1495</f>
        <v>-430000</v>
      </c>
      <c r="G1495" s="93">
        <f>SUBTOTAL(9,G1496:G1517)</f>
        <v>0</v>
      </c>
      <c r="H1495" s="94">
        <f>IF(C1495&lt;&gt;0,E1495/C1495,"-")</f>
        <v>0</v>
      </c>
      <c r="I1495" s="94">
        <f>IF(D1495&lt;&gt;0,E1495/D1495,"-")</f>
        <v>0</v>
      </c>
      <c r="J1495" s="93">
        <f>SUBTOTAL(9,J1496:J1517)</f>
        <v>0</v>
      </c>
      <c r="K1495" s="93">
        <f>SUBTOTAL(9,K1496:K1517)</f>
        <v>0</v>
      </c>
      <c r="L1495" s="93">
        <f>SUBTOTAL(9,L1496:L1517)</f>
        <v>0</v>
      </c>
    </row>
    <row r="1496" spans="1:12" ht="30" hidden="1" customHeight="1" x14ac:dyDescent="0.25">
      <c r="A1496" s="70"/>
      <c r="B1496" s="70"/>
      <c r="C1496" s="71"/>
      <c r="D1496" s="6"/>
      <c r="E1496" s="6"/>
      <c r="F1496" s="6"/>
      <c r="G1496" s="78"/>
      <c r="H1496" s="79"/>
      <c r="I1496" s="79"/>
      <c r="J1496" s="78"/>
      <c r="K1496" s="78"/>
      <c r="L1496" s="78"/>
    </row>
    <row r="1497" spans="1:12" ht="18" customHeight="1" x14ac:dyDescent="0.25">
      <c r="A1497" s="95" t="s">
        <v>380</v>
      </c>
      <c r="B1497" s="95" t="s">
        <v>80</v>
      </c>
      <c r="C1497" s="96">
        <f>SUBTOTAL(9,C1498:C1506)</f>
        <v>0</v>
      </c>
      <c r="D1497" s="96">
        <f>SUBTOTAL(9,D1498:D1506)</f>
        <v>64500</v>
      </c>
      <c r="E1497" s="96">
        <f>SUBTOTAL(9,E1498:E1506)</f>
        <v>0</v>
      </c>
      <c r="F1497" s="96">
        <f>G1497-D1497</f>
        <v>-64500</v>
      </c>
      <c r="G1497" s="96">
        <f>SUBTOTAL(9,G1498:G1506)</f>
        <v>0</v>
      </c>
      <c r="H1497" s="97" t="str">
        <f>IF(C1497&lt;&gt;0,E1497/C1497,"-")</f>
        <v>-</v>
      </c>
      <c r="I1497" s="97">
        <f>IF(D1497&lt;&gt;0,E1497/D1497,"-")</f>
        <v>0</v>
      </c>
      <c r="J1497" s="96">
        <f>SUBTOTAL(9,J1498:J1506)</f>
        <v>0</v>
      </c>
      <c r="K1497" s="96">
        <f>SUBTOTAL(9,K1498:K1506)</f>
        <v>0</v>
      </c>
      <c r="L1497" s="96">
        <f>SUBTOTAL(9,L1498:L1506)</f>
        <v>0</v>
      </c>
    </row>
    <row r="1498" spans="1:12" ht="30" hidden="1" customHeight="1" x14ac:dyDescent="0.25">
      <c r="A1498" s="70"/>
      <c r="B1498" s="70"/>
      <c r="C1498" s="71"/>
      <c r="D1498" s="98"/>
      <c r="E1498" s="98"/>
      <c r="F1498" s="98"/>
      <c r="G1498" s="78"/>
      <c r="H1498" s="79"/>
      <c r="I1498" s="79"/>
      <c r="J1498" s="78"/>
      <c r="K1498" s="78"/>
      <c r="L1498" s="78"/>
    </row>
    <row r="1499" spans="1:12" ht="18" customHeight="1" x14ac:dyDescent="0.25">
      <c r="A1499" s="99" t="s">
        <v>13</v>
      </c>
      <c r="B1499" s="99" t="s">
        <v>20</v>
      </c>
      <c r="C1499" s="100">
        <f>SUBTOTAL(9,C1500:C1505)</f>
        <v>0</v>
      </c>
      <c r="D1499" s="100">
        <f>SUBTOTAL(9,D1500:D1505)</f>
        <v>64500</v>
      </c>
      <c r="E1499" s="100">
        <f>SUBTOTAL(9,E1500:E1505)</f>
        <v>0</v>
      </c>
      <c r="F1499" s="100">
        <f>G1499-D1499</f>
        <v>-64500</v>
      </c>
      <c r="G1499" s="100">
        <f>SUBTOTAL(9,G1500:G1505)</f>
        <v>0</v>
      </c>
      <c r="H1499" s="101" t="str">
        <f>IF(C1499&lt;&gt;0,E1499/C1499,"-")</f>
        <v>-</v>
      </c>
      <c r="I1499" s="101">
        <f>IF(D1499&lt;&gt;0,E1499/D1499,"-")</f>
        <v>0</v>
      </c>
      <c r="J1499" s="100">
        <f>SUBTOTAL(9,J1500:J1505)</f>
        <v>0</v>
      </c>
      <c r="K1499" s="100">
        <f>SUBTOTAL(9,K1500:K1505)</f>
        <v>0</v>
      </c>
      <c r="L1499" s="100">
        <f>SUBTOTAL(9,L1500:L1505)</f>
        <v>0</v>
      </c>
    </row>
    <row r="1500" spans="1:12" ht="22.5" hidden="1" customHeight="1" x14ac:dyDescent="0.25">
      <c r="A1500" s="70"/>
      <c r="B1500" s="70"/>
      <c r="C1500" s="71"/>
      <c r="D1500" s="98"/>
      <c r="E1500" s="98"/>
      <c r="F1500" s="98"/>
      <c r="G1500" s="98"/>
      <c r="H1500" s="102"/>
      <c r="I1500" s="102"/>
      <c r="J1500" s="98"/>
      <c r="K1500" s="98"/>
      <c r="L1500" s="98"/>
    </row>
    <row r="1501" spans="1:12" ht="18" customHeight="1" x14ac:dyDescent="0.25">
      <c r="A1501" s="103" t="s">
        <v>268</v>
      </c>
      <c r="B1501" s="103" t="s">
        <v>90</v>
      </c>
      <c r="C1501" s="98">
        <f>SUBTOTAL(9,C1502:C1504)</f>
        <v>0</v>
      </c>
      <c r="D1501" s="98">
        <f>SUBTOTAL(9,D1502:D1504)</f>
        <v>64500</v>
      </c>
      <c r="E1501" s="98">
        <f>SUBTOTAL(9,E1502:E1504)</f>
        <v>0</v>
      </c>
      <c r="F1501" s="98">
        <f>G1501-D1501</f>
        <v>-64500</v>
      </c>
      <c r="G1501" s="98">
        <f>SUBTOTAL(9,G1502:G1504)</f>
        <v>0</v>
      </c>
      <c r="H1501" s="102" t="str">
        <f>IF(C1501&lt;&gt;0,E1501/C1501,"-")</f>
        <v>-</v>
      </c>
      <c r="I1501" s="102">
        <f>IF(D1501&lt;&gt;0,E1501/D1501,"-")</f>
        <v>0</v>
      </c>
      <c r="J1501" s="98">
        <f>SUBTOTAL(9,J1502:J1504)</f>
        <v>0</v>
      </c>
      <c r="K1501" s="98">
        <f>SUBTOTAL(9,K1502:K1504)</f>
        <v>0</v>
      </c>
      <c r="L1501" s="98">
        <f>SUBTOTAL(9,L1502:L1504)</f>
        <v>0</v>
      </c>
    </row>
    <row r="1502" spans="1:12" ht="30" hidden="1" customHeight="1" x14ac:dyDescent="0.25">
      <c r="A1502" s="70"/>
      <c r="B1502" s="70"/>
      <c r="C1502" s="71"/>
      <c r="D1502" s="104"/>
      <c r="E1502" s="104"/>
      <c r="F1502" s="104"/>
      <c r="G1502" s="78"/>
      <c r="H1502" s="79"/>
      <c r="I1502" s="79"/>
      <c r="J1502" s="78"/>
      <c r="K1502" s="78"/>
      <c r="L1502" s="78"/>
    </row>
    <row r="1503" spans="1:12" ht="15" customHeight="1" x14ac:dyDescent="0.25">
      <c r="A1503" s="105" t="s">
        <v>269</v>
      </c>
      <c r="B1503" s="105" t="s">
        <v>92</v>
      </c>
      <c r="C1503" s="106">
        <v>0</v>
      </c>
      <c r="D1503" s="106">
        <v>64500</v>
      </c>
      <c r="E1503" s="106">
        <v>0</v>
      </c>
      <c r="F1503" s="106">
        <f>G1503-D1503</f>
        <v>-64500</v>
      </c>
      <c r="G1503" s="106"/>
      <c r="H1503" s="107" t="str">
        <f>IF(C1503&lt;&gt;0,0/C1503,"-")</f>
        <v>-</v>
      </c>
      <c r="I1503" s="107">
        <f>IF(D1503&lt;&gt;0,E1503/D1503,"-")</f>
        <v>0</v>
      </c>
      <c r="J1503" s="106">
        <v>0</v>
      </c>
      <c r="K1503" s="108">
        <v>0</v>
      </c>
      <c r="L1503" s="108">
        <v>0</v>
      </c>
    </row>
    <row r="1504" spans="1:12" hidden="1" x14ac:dyDescent="0.25">
      <c r="A1504" s="70"/>
      <c r="B1504" s="70"/>
      <c r="C1504" s="71"/>
      <c r="D1504" s="106"/>
      <c r="E1504" s="106"/>
      <c r="F1504" s="106"/>
      <c r="G1504" s="106"/>
      <c r="H1504" s="107"/>
      <c r="I1504" s="107"/>
      <c r="J1504" s="106"/>
      <c r="K1504" s="106"/>
      <c r="L1504" s="106"/>
    </row>
    <row r="1505" spans="1:12" hidden="1" x14ac:dyDescent="0.25">
      <c r="A1505" s="70"/>
      <c r="B1505" s="70"/>
      <c r="C1505" s="71"/>
      <c r="D1505" s="71"/>
      <c r="E1505" s="71"/>
      <c r="F1505" s="71"/>
      <c r="G1505" s="78"/>
      <c r="H1505" s="79"/>
      <c r="I1505" s="79"/>
      <c r="J1505" s="78"/>
      <c r="K1505" s="78"/>
      <c r="L1505" s="78"/>
    </row>
    <row r="1506" spans="1:12" ht="20.100000000000001" hidden="1" customHeight="1" x14ac:dyDescent="0.25">
      <c r="A1506" s="70"/>
      <c r="B1506" s="70"/>
      <c r="C1506" s="71"/>
      <c r="D1506" s="71"/>
      <c r="E1506" s="71"/>
      <c r="F1506" s="71"/>
      <c r="G1506" s="78"/>
      <c r="H1506" s="79"/>
      <c r="I1506" s="79"/>
      <c r="J1506" s="78"/>
      <c r="K1506" s="78"/>
      <c r="L1506" s="78"/>
    </row>
    <row r="1507" spans="1:12" ht="18" customHeight="1" x14ac:dyDescent="0.25">
      <c r="A1507" s="95" t="s">
        <v>381</v>
      </c>
      <c r="B1507" s="95" t="s">
        <v>382</v>
      </c>
      <c r="C1507" s="96">
        <f>SUBTOTAL(9,C1508:C1516)</f>
        <v>116080.79</v>
      </c>
      <c r="D1507" s="96">
        <f>SUBTOTAL(9,D1508:D1516)</f>
        <v>365500</v>
      </c>
      <c r="E1507" s="96">
        <f>SUBTOTAL(9,E1508:E1516)</f>
        <v>0</v>
      </c>
      <c r="F1507" s="96">
        <f>G1507-D1507</f>
        <v>-365500</v>
      </c>
      <c r="G1507" s="96">
        <f>SUBTOTAL(9,G1508:G1516)</f>
        <v>0</v>
      </c>
      <c r="H1507" s="97">
        <f>IF(C1507&lt;&gt;0,E1507/C1507,"-")</f>
        <v>0</v>
      </c>
      <c r="I1507" s="97">
        <f>IF(D1507&lt;&gt;0,E1507/D1507,"-")</f>
        <v>0</v>
      </c>
      <c r="J1507" s="96">
        <f>SUBTOTAL(9,J1508:J1516)</f>
        <v>0</v>
      </c>
      <c r="K1507" s="96">
        <f>SUBTOTAL(9,K1508:K1516)</f>
        <v>0</v>
      </c>
      <c r="L1507" s="96">
        <f>SUBTOTAL(9,L1508:L1516)</f>
        <v>0</v>
      </c>
    </row>
    <row r="1508" spans="1:12" ht="30" hidden="1" customHeight="1" x14ac:dyDescent="0.25">
      <c r="A1508" s="70"/>
      <c r="B1508" s="70"/>
      <c r="C1508" s="71"/>
      <c r="D1508" s="98"/>
      <c r="E1508" s="98"/>
      <c r="F1508" s="98"/>
      <c r="G1508" s="78"/>
      <c r="H1508" s="79"/>
      <c r="I1508" s="79"/>
      <c r="J1508" s="78"/>
      <c r="K1508" s="78"/>
      <c r="L1508" s="78"/>
    </row>
    <row r="1509" spans="1:12" ht="18" customHeight="1" x14ac:dyDescent="0.25">
      <c r="A1509" s="99" t="s">
        <v>13</v>
      </c>
      <c r="B1509" s="99" t="s">
        <v>20</v>
      </c>
      <c r="C1509" s="100">
        <f>SUBTOTAL(9,C1510:C1515)</f>
        <v>116080.79</v>
      </c>
      <c r="D1509" s="100">
        <f>SUBTOTAL(9,D1510:D1515)</f>
        <v>365500</v>
      </c>
      <c r="E1509" s="100">
        <f>SUBTOTAL(9,E1510:E1515)</f>
        <v>0</v>
      </c>
      <c r="F1509" s="100">
        <f>G1509-D1509</f>
        <v>-365500</v>
      </c>
      <c r="G1509" s="100">
        <f>SUBTOTAL(9,G1510:G1515)</f>
        <v>0</v>
      </c>
      <c r="H1509" s="101">
        <f>IF(C1509&lt;&gt;0,E1509/C1509,"-")</f>
        <v>0</v>
      </c>
      <c r="I1509" s="101">
        <f>IF(D1509&lt;&gt;0,E1509/D1509,"-")</f>
        <v>0</v>
      </c>
      <c r="J1509" s="100">
        <f>SUBTOTAL(9,J1510:J1515)</f>
        <v>0</v>
      </c>
      <c r="K1509" s="100">
        <f>SUBTOTAL(9,K1510:K1515)</f>
        <v>0</v>
      </c>
      <c r="L1509" s="100">
        <f>SUBTOTAL(9,L1510:L1515)</f>
        <v>0</v>
      </c>
    </row>
    <row r="1510" spans="1:12" ht="22.5" hidden="1" customHeight="1" x14ac:dyDescent="0.25">
      <c r="A1510" s="70"/>
      <c r="B1510" s="70"/>
      <c r="C1510" s="71"/>
      <c r="D1510" s="98"/>
      <c r="E1510" s="98"/>
      <c r="F1510" s="98"/>
      <c r="G1510" s="98"/>
      <c r="H1510" s="102"/>
      <c r="I1510" s="102"/>
      <c r="J1510" s="98"/>
      <c r="K1510" s="98"/>
      <c r="L1510" s="98"/>
    </row>
    <row r="1511" spans="1:12" ht="18" customHeight="1" x14ac:dyDescent="0.25">
      <c r="A1511" s="103" t="s">
        <v>268</v>
      </c>
      <c r="B1511" s="103" t="s">
        <v>90</v>
      </c>
      <c r="C1511" s="98">
        <f>SUBTOTAL(9,C1512:C1514)</f>
        <v>116080.79</v>
      </c>
      <c r="D1511" s="98">
        <f>SUBTOTAL(9,D1512:D1514)</f>
        <v>365500</v>
      </c>
      <c r="E1511" s="98">
        <f>SUBTOTAL(9,E1512:E1514)</f>
        <v>0</v>
      </c>
      <c r="F1511" s="98">
        <f>G1511-D1511</f>
        <v>-365500</v>
      </c>
      <c r="G1511" s="98">
        <f>SUBTOTAL(9,G1512:G1514)</f>
        <v>0</v>
      </c>
      <c r="H1511" s="102">
        <f>IF(C1511&lt;&gt;0,E1511/C1511,"-")</f>
        <v>0</v>
      </c>
      <c r="I1511" s="102">
        <f>IF(D1511&lt;&gt;0,E1511/D1511,"-")</f>
        <v>0</v>
      </c>
      <c r="J1511" s="98">
        <f>SUBTOTAL(9,J1512:J1514)</f>
        <v>0</v>
      </c>
      <c r="K1511" s="98">
        <f>SUBTOTAL(9,K1512:K1514)</f>
        <v>0</v>
      </c>
      <c r="L1511" s="98">
        <f>SUBTOTAL(9,L1512:L1514)</f>
        <v>0</v>
      </c>
    </row>
    <row r="1512" spans="1:12" ht="30" hidden="1" customHeight="1" x14ac:dyDescent="0.25">
      <c r="A1512" s="70"/>
      <c r="B1512" s="70"/>
      <c r="C1512" s="71"/>
      <c r="D1512" s="104"/>
      <c r="E1512" s="104"/>
      <c r="F1512" s="104"/>
      <c r="G1512" s="78"/>
      <c r="H1512" s="79"/>
      <c r="I1512" s="79"/>
      <c r="J1512" s="78"/>
      <c r="K1512" s="78"/>
      <c r="L1512" s="78"/>
    </row>
    <row r="1513" spans="1:12" ht="15" customHeight="1" x14ac:dyDescent="0.25">
      <c r="A1513" s="105" t="s">
        <v>269</v>
      </c>
      <c r="B1513" s="105" t="s">
        <v>92</v>
      </c>
      <c r="C1513" s="106">
        <v>116080.79</v>
      </c>
      <c r="D1513" s="106">
        <v>365500</v>
      </c>
      <c r="E1513" s="106">
        <v>0</v>
      </c>
      <c r="F1513" s="106">
        <f>G1513-D1513</f>
        <v>-365500</v>
      </c>
      <c r="G1513" s="106"/>
      <c r="H1513" s="107">
        <f>IF(C1513&lt;&gt;0,0/C1513,"-")</f>
        <v>0</v>
      </c>
      <c r="I1513" s="107">
        <f>IF(D1513&lt;&gt;0,E1513/D1513,"-")</f>
        <v>0</v>
      </c>
      <c r="J1513" s="106">
        <v>0</v>
      </c>
      <c r="K1513" s="108">
        <v>0</v>
      </c>
      <c r="L1513" s="108">
        <v>0</v>
      </c>
    </row>
    <row r="1514" spans="1:12" hidden="1" x14ac:dyDescent="0.25">
      <c r="A1514" s="70"/>
      <c r="B1514" s="70"/>
      <c r="C1514" s="71"/>
      <c r="D1514" s="106"/>
      <c r="E1514" s="106"/>
      <c r="F1514" s="106"/>
      <c r="G1514" s="106"/>
      <c r="H1514" s="107"/>
      <c r="I1514" s="107"/>
      <c r="J1514" s="106"/>
      <c r="K1514" s="106"/>
      <c r="L1514" s="106"/>
    </row>
    <row r="1515" spans="1:12" hidden="1" x14ac:dyDescent="0.25">
      <c r="A1515" s="70"/>
      <c r="B1515" s="70"/>
      <c r="C1515" s="71"/>
      <c r="D1515" s="71"/>
      <c r="E1515" s="71"/>
      <c r="F1515" s="71"/>
      <c r="G1515" s="78"/>
      <c r="H1515" s="79"/>
      <c r="I1515" s="79"/>
      <c r="J1515" s="78"/>
      <c r="K1515" s="78"/>
      <c r="L1515" s="78"/>
    </row>
    <row r="1516" spans="1:12" ht="20.100000000000001" hidden="1" customHeight="1" x14ac:dyDescent="0.25">
      <c r="A1516" s="70"/>
      <c r="B1516" s="70"/>
      <c r="C1516" s="71"/>
      <c r="D1516" s="71"/>
      <c r="E1516" s="71"/>
      <c r="F1516" s="71"/>
      <c r="G1516" s="78"/>
      <c r="H1516" s="79"/>
      <c r="I1516" s="79"/>
      <c r="J1516" s="78"/>
      <c r="K1516" s="78"/>
      <c r="L1516" s="78"/>
    </row>
    <row r="1517" spans="1:12" ht="20.100000000000001" hidden="1" customHeight="1" x14ac:dyDescent="0.25">
      <c r="A1517" s="70"/>
      <c r="B1517" s="70"/>
      <c r="C1517" s="71"/>
      <c r="D1517" s="71"/>
      <c r="E1517" s="71"/>
      <c r="F1517" s="71"/>
      <c r="G1517" s="78"/>
      <c r="H1517" s="79"/>
      <c r="I1517" s="79"/>
      <c r="J1517" s="78"/>
      <c r="K1517" s="78"/>
      <c r="L1517" s="78"/>
    </row>
    <row r="1518" spans="1:12" ht="20.100000000000001" hidden="1" customHeight="1" x14ac:dyDescent="0.25">
      <c r="A1518" s="70"/>
      <c r="B1518" s="70"/>
      <c r="C1518" s="71"/>
      <c r="D1518" s="71"/>
      <c r="E1518" s="71"/>
      <c r="F1518" s="71"/>
      <c r="G1518" s="78"/>
      <c r="H1518" s="79"/>
      <c r="I1518" s="79"/>
      <c r="J1518" s="78"/>
      <c r="K1518" s="78"/>
      <c r="L1518" s="78"/>
    </row>
    <row r="1519" spans="1:12" ht="18" customHeight="1" x14ac:dyDescent="0.25">
      <c r="A1519" s="88" t="s">
        <v>369</v>
      </c>
      <c r="B1519" s="88" t="s">
        <v>370</v>
      </c>
      <c r="C1519" s="89">
        <f>SUBTOTAL(9,C1520:C1559)</f>
        <v>77202.98</v>
      </c>
      <c r="D1519" s="89">
        <f>SUBTOTAL(9,D1520:D1559)</f>
        <v>145000</v>
      </c>
      <c r="E1519" s="89">
        <f>SUBTOTAL(9,E1520:E1559)</f>
        <v>23216.080000000002</v>
      </c>
      <c r="F1519" s="89">
        <f>G1519-D1519</f>
        <v>-145000</v>
      </c>
      <c r="G1519" s="89">
        <f>SUBTOTAL(9,G1520:G1559)</f>
        <v>0</v>
      </c>
      <c r="H1519" s="90">
        <f>IF(C1519&lt;&gt;0,E1519/C1519,"-")</f>
        <v>0.30071481696690988</v>
      </c>
      <c r="I1519" s="90">
        <f>IF(D1519&lt;&gt;0,E1519/D1519,"-")</f>
        <v>0.16011089655172414</v>
      </c>
      <c r="J1519" s="89">
        <f>SUBTOTAL(9,J1520:J1559)</f>
        <v>140000</v>
      </c>
      <c r="K1519" s="89">
        <f>SUBTOTAL(9,K1520:K1559)</f>
        <v>140000</v>
      </c>
      <c r="L1519" s="89">
        <f>SUBTOTAL(9,L1520:L1559)</f>
        <v>140000</v>
      </c>
    </row>
    <row r="1520" spans="1:12" ht="30" hidden="1" customHeight="1" x14ac:dyDescent="0.25">
      <c r="A1520" s="70"/>
      <c r="B1520" s="70"/>
      <c r="C1520" s="71"/>
      <c r="D1520" s="91"/>
      <c r="E1520" s="91"/>
      <c r="F1520" s="91"/>
      <c r="G1520" s="78"/>
      <c r="H1520" s="79"/>
      <c r="I1520" s="79"/>
      <c r="J1520" s="78"/>
      <c r="K1520" s="78"/>
      <c r="L1520" s="78"/>
    </row>
    <row r="1521" spans="1:12" ht="18" customHeight="1" x14ac:dyDescent="0.25">
      <c r="A1521" s="92" t="s">
        <v>512</v>
      </c>
      <c r="B1521" s="92" t="s">
        <v>513</v>
      </c>
      <c r="C1521" s="93">
        <f>SUBTOTAL(9,C1522:C1541)</f>
        <v>43599.34</v>
      </c>
      <c r="D1521" s="93">
        <f>SUBTOTAL(9,D1522:D1541)</f>
        <v>117000</v>
      </c>
      <c r="E1521" s="93">
        <f>SUBTOTAL(9,E1522:E1541)</f>
        <v>3400</v>
      </c>
      <c r="F1521" s="93">
        <f>G1521-D1521</f>
        <v>-117000</v>
      </c>
      <c r="G1521" s="93">
        <f>SUBTOTAL(9,G1522:G1541)</f>
        <v>0</v>
      </c>
      <c r="H1521" s="94">
        <f>IF(C1521&lt;&gt;0,E1521/C1521,"-")</f>
        <v>7.7982831850206907E-2</v>
      </c>
      <c r="I1521" s="94">
        <f>IF(D1521&lt;&gt;0,E1521/D1521,"-")</f>
        <v>2.9059829059829061E-2</v>
      </c>
      <c r="J1521" s="93">
        <f>SUBTOTAL(9,J1522:J1541)</f>
        <v>115000</v>
      </c>
      <c r="K1521" s="93">
        <f>SUBTOTAL(9,K1522:K1541)</f>
        <v>115000</v>
      </c>
      <c r="L1521" s="93">
        <f>SUBTOTAL(9,L1522:L1541)</f>
        <v>115000</v>
      </c>
    </row>
    <row r="1522" spans="1:12" ht="30" hidden="1" customHeight="1" x14ac:dyDescent="0.25">
      <c r="A1522" s="70"/>
      <c r="B1522" s="70"/>
      <c r="C1522" s="71"/>
      <c r="D1522" s="6"/>
      <c r="E1522" s="6"/>
      <c r="F1522" s="6"/>
      <c r="G1522" s="78"/>
      <c r="H1522" s="79"/>
      <c r="I1522" s="79"/>
      <c r="J1522" s="78"/>
      <c r="K1522" s="78"/>
      <c r="L1522" s="78"/>
    </row>
    <row r="1523" spans="1:12" ht="18" customHeight="1" x14ac:dyDescent="0.25">
      <c r="A1523" s="95" t="s">
        <v>374</v>
      </c>
      <c r="B1523" s="95" t="s">
        <v>375</v>
      </c>
      <c r="C1523" s="96">
        <f>SUBTOTAL(9,C1524:C1540)</f>
        <v>43599.34</v>
      </c>
      <c r="D1523" s="96">
        <f>SUBTOTAL(9,D1524:D1540)</f>
        <v>117000</v>
      </c>
      <c r="E1523" s="96">
        <f>SUBTOTAL(9,E1524:E1540)</f>
        <v>3400</v>
      </c>
      <c r="F1523" s="96">
        <f>G1523-D1523</f>
        <v>-117000</v>
      </c>
      <c r="G1523" s="96">
        <f>SUBTOTAL(9,G1524:G1540)</f>
        <v>0</v>
      </c>
      <c r="H1523" s="97">
        <f>IF(C1523&lt;&gt;0,E1523/C1523,"-")</f>
        <v>7.7982831850206907E-2</v>
      </c>
      <c r="I1523" s="97">
        <f>IF(D1523&lt;&gt;0,E1523/D1523,"-")</f>
        <v>2.9059829059829061E-2</v>
      </c>
      <c r="J1523" s="96">
        <f>SUBTOTAL(9,J1524:J1540)</f>
        <v>115000</v>
      </c>
      <c r="K1523" s="96">
        <f>SUBTOTAL(9,K1524:K1540)</f>
        <v>115000</v>
      </c>
      <c r="L1523" s="96">
        <f>SUBTOTAL(9,L1524:L1540)</f>
        <v>115000</v>
      </c>
    </row>
    <row r="1524" spans="1:12" ht="30" hidden="1" customHeight="1" x14ac:dyDescent="0.25">
      <c r="A1524" s="70"/>
      <c r="B1524" s="70"/>
      <c r="C1524" s="71"/>
      <c r="D1524" s="98"/>
      <c r="E1524" s="98"/>
      <c r="F1524" s="98"/>
      <c r="G1524" s="78"/>
      <c r="H1524" s="79"/>
      <c r="I1524" s="79"/>
      <c r="J1524" s="78"/>
      <c r="K1524" s="78"/>
      <c r="L1524" s="78"/>
    </row>
    <row r="1525" spans="1:12" ht="18" customHeight="1" x14ac:dyDescent="0.25">
      <c r="A1525" s="99" t="s">
        <v>13</v>
      </c>
      <c r="B1525" s="99" t="s">
        <v>20</v>
      </c>
      <c r="C1525" s="100">
        <f>SUBTOTAL(9,C1526:C1539)</f>
        <v>43599.34</v>
      </c>
      <c r="D1525" s="100">
        <f>SUBTOTAL(9,D1526:D1539)</f>
        <v>117000</v>
      </c>
      <c r="E1525" s="100">
        <f>SUBTOTAL(9,E1526:E1539)</f>
        <v>3400</v>
      </c>
      <c r="F1525" s="100">
        <f>G1525-D1525</f>
        <v>-117000</v>
      </c>
      <c r="G1525" s="100">
        <f>SUBTOTAL(9,G1526:G1539)</f>
        <v>0</v>
      </c>
      <c r="H1525" s="101">
        <f>IF(C1525&lt;&gt;0,E1525/C1525,"-")</f>
        <v>7.7982831850206907E-2</v>
      </c>
      <c r="I1525" s="101">
        <f>IF(D1525&lt;&gt;0,E1525/D1525,"-")</f>
        <v>2.9059829059829061E-2</v>
      </c>
      <c r="J1525" s="100">
        <f>SUBTOTAL(9,J1526:J1539)</f>
        <v>115000</v>
      </c>
      <c r="K1525" s="100">
        <f>SUBTOTAL(9,K1526:K1539)</f>
        <v>115000</v>
      </c>
      <c r="L1525" s="100">
        <f>SUBTOTAL(9,L1526:L1539)</f>
        <v>115000</v>
      </c>
    </row>
    <row r="1526" spans="1:12" ht="22.5" hidden="1" customHeight="1" x14ac:dyDescent="0.25">
      <c r="A1526" s="70"/>
      <c r="B1526" s="70"/>
      <c r="C1526" s="71"/>
      <c r="D1526" s="98"/>
      <c r="E1526" s="98"/>
      <c r="F1526" s="98"/>
      <c r="G1526" s="98"/>
      <c r="H1526" s="102"/>
      <c r="I1526" s="102"/>
      <c r="J1526" s="98"/>
      <c r="K1526" s="98"/>
      <c r="L1526" s="98"/>
    </row>
    <row r="1527" spans="1:12" ht="18" customHeight="1" x14ac:dyDescent="0.25">
      <c r="A1527" s="103" t="s">
        <v>270</v>
      </c>
      <c r="B1527" s="103" t="s">
        <v>271</v>
      </c>
      <c r="C1527" s="98">
        <f>SUBTOTAL(9,C1528:C1530)</f>
        <v>0</v>
      </c>
      <c r="D1527" s="98">
        <f>SUBTOTAL(9,D1528:D1530)</f>
        <v>0</v>
      </c>
      <c r="E1527" s="98">
        <f>SUBTOTAL(9,E1528:E1530)</f>
        <v>0</v>
      </c>
      <c r="F1527" s="98">
        <f>G1527-D1527</f>
        <v>0</v>
      </c>
      <c r="G1527" s="98">
        <f>SUBTOTAL(9,G1528:G1530)</f>
        <v>0</v>
      </c>
      <c r="H1527" s="102" t="str">
        <f>IF(C1527&lt;&gt;0,E1527/C1527,"-")</f>
        <v>-</v>
      </c>
      <c r="I1527" s="102" t="str">
        <f>IF(D1527&lt;&gt;0,E1527/D1527,"-")</f>
        <v>-</v>
      </c>
      <c r="J1527" s="98">
        <f>SUBTOTAL(9,J1528:J1530)</f>
        <v>115000</v>
      </c>
      <c r="K1527" s="98">
        <f>SUBTOTAL(9,K1528:K1530)</f>
        <v>115000</v>
      </c>
      <c r="L1527" s="98">
        <f>SUBTOTAL(9,L1528:L1530)</f>
        <v>115000</v>
      </c>
    </row>
    <row r="1528" spans="1:12" ht="30" hidden="1" customHeight="1" x14ac:dyDescent="0.25">
      <c r="A1528" s="70"/>
      <c r="B1528" s="70"/>
      <c r="C1528" s="71"/>
      <c r="D1528" s="104"/>
      <c r="E1528" s="104"/>
      <c r="F1528" s="104"/>
      <c r="G1528" s="78"/>
      <c r="H1528" s="79"/>
      <c r="I1528" s="79"/>
      <c r="J1528" s="78"/>
      <c r="K1528" s="78"/>
      <c r="L1528" s="78"/>
    </row>
    <row r="1529" spans="1:12" ht="15" customHeight="1" x14ac:dyDescent="0.25">
      <c r="A1529" s="105" t="s">
        <v>270</v>
      </c>
      <c r="B1529" s="105" t="s">
        <v>271</v>
      </c>
      <c r="C1529" s="106"/>
      <c r="D1529" s="106">
        <v>0</v>
      </c>
      <c r="E1529" s="106">
        <v>0</v>
      </c>
      <c r="F1529" s="106">
        <f>G1529-D1529</f>
        <v>0</v>
      </c>
      <c r="G1529" s="106"/>
      <c r="H1529" s="107" t="str">
        <f>IF(C1529&lt;&gt;0,0/C1529,"-")</f>
        <v>-</v>
      </c>
      <c r="I1529" s="107" t="str">
        <f>IF(D1529&lt;&gt;0,E1529/D1529,"-")</f>
        <v>-</v>
      </c>
      <c r="J1529" s="106">
        <v>115000</v>
      </c>
      <c r="K1529" s="108">
        <v>115000</v>
      </c>
      <c r="L1529" s="108">
        <v>115000</v>
      </c>
    </row>
    <row r="1530" spans="1:12" hidden="1" x14ac:dyDescent="0.25">
      <c r="A1530" s="70"/>
      <c r="B1530" s="70"/>
      <c r="C1530" s="71"/>
      <c r="D1530" s="106"/>
      <c r="E1530" s="106"/>
      <c r="F1530" s="106"/>
      <c r="G1530" s="106"/>
      <c r="H1530" s="107"/>
      <c r="I1530" s="107"/>
      <c r="J1530" s="106"/>
      <c r="K1530" s="106"/>
      <c r="L1530" s="106"/>
    </row>
    <row r="1531" spans="1:12" ht="18" customHeight="1" x14ac:dyDescent="0.25">
      <c r="A1531" s="103" t="s">
        <v>272</v>
      </c>
      <c r="B1531" s="103" t="s">
        <v>273</v>
      </c>
      <c r="C1531" s="98">
        <f>SUBTOTAL(9,C1532:C1534)</f>
        <v>43599.34</v>
      </c>
      <c r="D1531" s="98">
        <f>SUBTOTAL(9,D1532:D1534)</f>
        <v>112000</v>
      </c>
      <c r="E1531" s="98">
        <f>SUBTOTAL(9,E1532:E1534)</f>
        <v>0</v>
      </c>
      <c r="F1531" s="98">
        <f>G1531-D1531</f>
        <v>-112000</v>
      </c>
      <c r="G1531" s="98">
        <f>SUBTOTAL(9,G1532:G1534)</f>
        <v>0</v>
      </c>
      <c r="H1531" s="102">
        <f>IF(C1531&lt;&gt;0,E1531/C1531,"-")</f>
        <v>0</v>
      </c>
      <c r="I1531" s="102">
        <f>IF(D1531&lt;&gt;0,E1531/D1531,"-")</f>
        <v>0</v>
      </c>
      <c r="J1531" s="98">
        <f>SUBTOTAL(9,J1532:J1534)</f>
        <v>0</v>
      </c>
      <c r="K1531" s="98">
        <f>SUBTOTAL(9,K1532:K1534)</f>
        <v>0</v>
      </c>
      <c r="L1531" s="98">
        <f>SUBTOTAL(9,L1532:L1534)</f>
        <v>0</v>
      </c>
    </row>
    <row r="1532" spans="1:12" ht="30" hidden="1" customHeight="1" x14ac:dyDescent="0.25">
      <c r="A1532" s="70"/>
      <c r="B1532" s="70"/>
      <c r="C1532" s="71"/>
      <c r="D1532" s="104"/>
      <c r="E1532" s="104"/>
      <c r="F1532" s="104"/>
      <c r="G1532" s="78"/>
      <c r="H1532" s="79"/>
      <c r="I1532" s="79"/>
      <c r="J1532" s="78"/>
      <c r="K1532" s="78"/>
      <c r="L1532" s="78"/>
    </row>
    <row r="1533" spans="1:12" ht="15" customHeight="1" x14ac:dyDescent="0.25">
      <c r="A1533" s="105" t="s">
        <v>274</v>
      </c>
      <c r="B1533" s="105" t="s">
        <v>275</v>
      </c>
      <c r="C1533" s="106">
        <v>43599.34</v>
      </c>
      <c r="D1533" s="106">
        <v>112000</v>
      </c>
      <c r="E1533" s="106">
        <v>0</v>
      </c>
      <c r="F1533" s="106">
        <f>G1533-D1533</f>
        <v>-112000</v>
      </c>
      <c r="G1533" s="106"/>
      <c r="H1533" s="107">
        <f>IF(C1533&lt;&gt;0,0/C1533,"-")</f>
        <v>0</v>
      </c>
      <c r="I1533" s="107">
        <f>IF(D1533&lt;&gt;0,E1533/D1533,"-")</f>
        <v>0</v>
      </c>
      <c r="J1533" s="106">
        <v>0</v>
      </c>
      <c r="K1533" s="108">
        <v>0</v>
      </c>
      <c r="L1533" s="108">
        <v>0</v>
      </c>
    </row>
    <row r="1534" spans="1:12" hidden="1" x14ac:dyDescent="0.25">
      <c r="A1534" s="70"/>
      <c r="B1534" s="70"/>
      <c r="C1534" s="71"/>
      <c r="D1534" s="106"/>
      <c r="E1534" s="106"/>
      <c r="F1534" s="106"/>
      <c r="G1534" s="106"/>
      <c r="H1534" s="107"/>
      <c r="I1534" s="107"/>
      <c r="J1534" s="106"/>
      <c r="K1534" s="106"/>
      <c r="L1534" s="106"/>
    </row>
    <row r="1535" spans="1:12" ht="18" customHeight="1" x14ac:dyDescent="0.25">
      <c r="A1535" s="103" t="s">
        <v>278</v>
      </c>
      <c r="B1535" s="103" t="s">
        <v>279</v>
      </c>
      <c r="C1535" s="98">
        <f>SUBTOTAL(9,C1536:C1538)</f>
        <v>0</v>
      </c>
      <c r="D1535" s="98">
        <f>SUBTOTAL(9,D1536:D1538)</f>
        <v>5000</v>
      </c>
      <c r="E1535" s="98">
        <f>SUBTOTAL(9,E1536:E1538)</f>
        <v>3400</v>
      </c>
      <c r="F1535" s="98">
        <f>G1535-D1535</f>
        <v>-5000</v>
      </c>
      <c r="G1535" s="98">
        <f>SUBTOTAL(9,G1536:G1538)</f>
        <v>0</v>
      </c>
      <c r="H1535" s="102" t="str">
        <f>IF(C1535&lt;&gt;0,E1535/C1535,"-")</f>
        <v>-</v>
      </c>
      <c r="I1535" s="102">
        <f>IF(D1535&lt;&gt;0,E1535/D1535,"-")</f>
        <v>0.68</v>
      </c>
      <c r="J1535" s="98">
        <f>SUBTOTAL(9,J1536:J1538)</f>
        <v>0</v>
      </c>
      <c r="K1535" s="98">
        <f>SUBTOTAL(9,K1536:K1538)</f>
        <v>0</v>
      </c>
      <c r="L1535" s="98">
        <f>SUBTOTAL(9,L1536:L1538)</f>
        <v>0</v>
      </c>
    </row>
    <row r="1536" spans="1:12" ht="30" hidden="1" customHeight="1" x14ac:dyDescent="0.25">
      <c r="A1536" s="70"/>
      <c r="B1536" s="70"/>
      <c r="C1536" s="71"/>
      <c r="D1536" s="104"/>
      <c r="E1536" s="104"/>
      <c r="F1536" s="104"/>
      <c r="G1536" s="78"/>
      <c r="H1536" s="79"/>
      <c r="I1536" s="79"/>
      <c r="J1536" s="78"/>
      <c r="K1536" s="78"/>
      <c r="L1536" s="78"/>
    </row>
    <row r="1537" spans="1:12" ht="15" customHeight="1" x14ac:dyDescent="0.25">
      <c r="A1537" s="105" t="s">
        <v>280</v>
      </c>
      <c r="B1537" s="105" t="s">
        <v>281</v>
      </c>
      <c r="C1537" s="106">
        <v>0</v>
      </c>
      <c r="D1537" s="106">
        <v>5000</v>
      </c>
      <c r="E1537" s="106">
        <v>3400</v>
      </c>
      <c r="F1537" s="106">
        <f>G1537-D1537</f>
        <v>-5000</v>
      </c>
      <c r="G1537" s="106"/>
      <c r="H1537" s="107" t="str">
        <f>IF(C1537&lt;&gt;0,0/C1537,"-")</f>
        <v>-</v>
      </c>
      <c r="I1537" s="107">
        <f>IF(D1537&lt;&gt;0,E1537/D1537,"-")</f>
        <v>0.68</v>
      </c>
      <c r="J1537" s="106">
        <v>0</v>
      </c>
      <c r="K1537" s="108">
        <v>0</v>
      </c>
      <c r="L1537" s="108">
        <v>0</v>
      </c>
    </row>
    <row r="1538" spans="1:12" hidden="1" x14ac:dyDescent="0.25">
      <c r="A1538" s="70"/>
      <c r="B1538" s="70"/>
      <c r="C1538" s="71"/>
      <c r="D1538" s="106"/>
      <c r="E1538" s="106"/>
      <c r="F1538" s="106"/>
      <c r="G1538" s="106"/>
      <c r="H1538" s="107"/>
      <c r="I1538" s="107"/>
      <c r="J1538" s="106"/>
      <c r="K1538" s="106"/>
      <c r="L1538" s="106"/>
    </row>
    <row r="1539" spans="1:12" hidden="1" x14ac:dyDescent="0.25">
      <c r="A1539" s="70"/>
      <c r="B1539" s="70"/>
      <c r="C1539" s="71"/>
      <c r="D1539" s="71"/>
      <c r="E1539" s="71"/>
      <c r="F1539" s="71"/>
      <c r="G1539" s="78"/>
      <c r="H1539" s="79"/>
      <c r="I1539" s="79"/>
      <c r="J1539" s="78"/>
      <c r="K1539" s="78"/>
      <c r="L1539" s="78"/>
    </row>
    <row r="1540" spans="1:12" ht="20.100000000000001" hidden="1" customHeight="1" x14ac:dyDescent="0.25">
      <c r="A1540" s="70"/>
      <c r="B1540" s="70"/>
      <c r="C1540" s="71"/>
      <c r="D1540" s="71"/>
      <c r="E1540" s="71"/>
      <c r="F1540" s="71"/>
      <c r="G1540" s="78"/>
      <c r="H1540" s="79"/>
      <c r="I1540" s="79"/>
      <c r="J1540" s="78"/>
      <c r="K1540" s="78"/>
      <c r="L1540" s="78"/>
    </row>
    <row r="1541" spans="1:12" ht="20.100000000000001" hidden="1" customHeight="1" x14ac:dyDescent="0.25">
      <c r="A1541" s="70"/>
      <c r="B1541" s="70"/>
      <c r="C1541" s="71"/>
      <c r="D1541" s="71"/>
      <c r="E1541" s="71"/>
      <c r="F1541" s="71"/>
      <c r="G1541" s="78"/>
      <c r="H1541" s="79"/>
      <c r="I1541" s="79"/>
      <c r="J1541" s="78"/>
      <c r="K1541" s="78"/>
      <c r="L1541" s="78"/>
    </row>
    <row r="1542" spans="1:12" ht="18" customHeight="1" x14ac:dyDescent="0.25">
      <c r="A1542" s="92" t="s">
        <v>514</v>
      </c>
      <c r="B1542" s="92" t="s">
        <v>515</v>
      </c>
      <c r="C1542" s="93">
        <f>SUBTOTAL(9,C1543:C1558)</f>
        <v>33603.64</v>
      </c>
      <c r="D1542" s="93">
        <f>SUBTOTAL(9,D1543:D1558)</f>
        <v>28000</v>
      </c>
      <c r="E1542" s="93">
        <f>SUBTOTAL(9,E1543:E1558)</f>
        <v>19816.080000000002</v>
      </c>
      <c r="F1542" s="93">
        <f>G1542-D1542</f>
        <v>-28000</v>
      </c>
      <c r="G1542" s="93">
        <f>SUBTOTAL(9,G1543:G1558)</f>
        <v>0</v>
      </c>
      <c r="H1542" s="94">
        <f>IF(C1542&lt;&gt;0,E1542/C1542,"-")</f>
        <v>0.58970040150412284</v>
      </c>
      <c r="I1542" s="94">
        <f>IF(D1542&lt;&gt;0,E1542/D1542,"-")</f>
        <v>0.70771714285714293</v>
      </c>
      <c r="J1542" s="93">
        <f>SUBTOTAL(9,J1543:J1558)</f>
        <v>25000</v>
      </c>
      <c r="K1542" s="93">
        <f>SUBTOTAL(9,K1543:K1558)</f>
        <v>25000</v>
      </c>
      <c r="L1542" s="93">
        <f>SUBTOTAL(9,L1543:L1558)</f>
        <v>25000</v>
      </c>
    </row>
    <row r="1543" spans="1:12" ht="30" hidden="1" customHeight="1" x14ac:dyDescent="0.25">
      <c r="A1543" s="70"/>
      <c r="B1543" s="70"/>
      <c r="C1543" s="71"/>
      <c r="D1543" s="6"/>
      <c r="E1543" s="6"/>
      <c r="F1543" s="6"/>
      <c r="G1543" s="78"/>
      <c r="H1543" s="79"/>
      <c r="I1543" s="79"/>
      <c r="J1543" s="78"/>
      <c r="K1543" s="78"/>
      <c r="L1543" s="78"/>
    </row>
    <row r="1544" spans="1:12" ht="18" customHeight="1" x14ac:dyDescent="0.25">
      <c r="A1544" s="95" t="s">
        <v>374</v>
      </c>
      <c r="B1544" s="95" t="s">
        <v>375</v>
      </c>
      <c r="C1544" s="96">
        <f>SUBTOTAL(9,C1545:C1557)</f>
        <v>33603.64</v>
      </c>
      <c r="D1544" s="96">
        <f>SUBTOTAL(9,D1545:D1557)</f>
        <v>28000</v>
      </c>
      <c r="E1544" s="96">
        <f>SUBTOTAL(9,E1545:E1557)</f>
        <v>19816.080000000002</v>
      </c>
      <c r="F1544" s="96">
        <f>G1544-D1544</f>
        <v>-28000</v>
      </c>
      <c r="G1544" s="96">
        <f>SUBTOTAL(9,G1545:G1557)</f>
        <v>0</v>
      </c>
      <c r="H1544" s="97">
        <f>IF(C1544&lt;&gt;0,E1544/C1544,"-")</f>
        <v>0.58970040150412284</v>
      </c>
      <c r="I1544" s="97">
        <f>IF(D1544&lt;&gt;0,E1544/D1544,"-")</f>
        <v>0.70771714285714293</v>
      </c>
      <c r="J1544" s="96">
        <f>SUBTOTAL(9,J1545:J1557)</f>
        <v>25000</v>
      </c>
      <c r="K1544" s="96">
        <f>SUBTOTAL(9,K1545:K1557)</f>
        <v>25000</v>
      </c>
      <c r="L1544" s="96">
        <f>SUBTOTAL(9,L1545:L1557)</f>
        <v>25000</v>
      </c>
    </row>
    <row r="1545" spans="1:12" ht="30" hidden="1" customHeight="1" x14ac:dyDescent="0.25">
      <c r="A1545" s="70"/>
      <c r="B1545" s="70"/>
      <c r="C1545" s="71"/>
      <c r="D1545" s="98"/>
      <c r="E1545" s="98"/>
      <c r="F1545" s="98"/>
      <c r="G1545" s="78"/>
      <c r="H1545" s="79"/>
      <c r="I1545" s="79"/>
      <c r="J1545" s="78"/>
      <c r="K1545" s="78"/>
      <c r="L1545" s="78"/>
    </row>
    <row r="1546" spans="1:12" ht="18" customHeight="1" x14ac:dyDescent="0.25">
      <c r="A1546" s="99" t="s">
        <v>13</v>
      </c>
      <c r="B1546" s="99" t="s">
        <v>20</v>
      </c>
      <c r="C1546" s="100">
        <f>SUBTOTAL(9,C1547:C1556)</f>
        <v>33603.64</v>
      </c>
      <c r="D1546" s="100">
        <f>SUBTOTAL(9,D1547:D1556)</f>
        <v>28000</v>
      </c>
      <c r="E1546" s="100">
        <f>SUBTOTAL(9,E1547:E1556)</f>
        <v>19816.080000000002</v>
      </c>
      <c r="F1546" s="100">
        <f>G1546-D1546</f>
        <v>-28000</v>
      </c>
      <c r="G1546" s="100">
        <f>SUBTOTAL(9,G1547:G1556)</f>
        <v>0</v>
      </c>
      <c r="H1546" s="101">
        <f>IF(C1546&lt;&gt;0,E1546/C1546,"-")</f>
        <v>0.58970040150412284</v>
      </c>
      <c r="I1546" s="101">
        <f>IF(D1546&lt;&gt;0,E1546/D1546,"-")</f>
        <v>0.70771714285714293</v>
      </c>
      <c r="J1546" s="100">
        <f>SUBTOTAL(9,J1547:J1556)</f>
        <v>25000</v>
      </c>
      <c r="K1546" s="100">
        <f>SUBTOTAL(9,K1547:K1556)</f>
        <v>25000</v>
      </c>
      <c r="L1546" s="100">
        <f>SUBTOTAL(9,L1547:L1556)</f>
        <v>25000</v>
      </c>
    </row>
    <row r="1547" spans="1:12" ht="22.5" hidden="1" customHeight="1" x14ac:dyDescent="0.25">
      <c r="A1547" s="70"/>
      <c r="B1547" s="70"/>
      <c r="C1547" s="71"/>
      <c r="D1547" s="98"/>
      <c r="E1547" s="98"/>
      <c r="F1547" s="98"/>
      <c r="G1547" s="98"/>
      <c r="H1547" s="102"/>
      <c r="I1547" s="102"/>
      <c r="J1547" s="98"/>
      <c r="K1547" s="98"/>
      <c r="L1547" s="98"/>
    </row>
    <row r="1548" spans="1:12" ht="18" customHeight="1" x14ac:dyDescent="0.25">
      <c r="A1548" s="103" t="s">
        <v>276</v>
      </c>
      <c r="B1548" s="103" t="s">
        <v>277</v>
      </c>
      <c r="C1548" s="98">
        <f>SUBTOTAL(9,C1549:C1551)</f>
        <v>0</v>
      </c>
      <c r="D1548" s="98">
        <f>SUBTOTAL(9,D1549:D1551)</f>
        <v>0</v>
      </c>
      <c r="E1548" s="98">
        <f>SUBTOTAL(9,E1549:E1551)</f>
        <v>0</v>
      </c>
      <c r="F1548" s="98">
        <f>G1548-D1548</f>
        <v>0</v>
      </c>
      <c r="G1548" s="98">
        <f>SUBTOTAL(9,G1549:G1551)</f>
        <v>0</v>
      </c>
      <c r="H1548" s="102" t="str">
        <f>IF(C1548&lt;&gt;0,E1548/C1548,"-")</f>
        <v>-</v>
      </c>
      <c r="I1548" s="102" t="str">
        <f>IF(D1548&lt;&gt;0,E1548/D1548,"-")</f>
        <v>-</v>
      </c>
      <c r="J1548" s="98">
        <f>SUBTOTAL(9,J1549:J1551)</f>
        <v>25000</v>
      </c>
      <c r="K1548" s="98">
        <f>SUBTOTAL(9,K1549:K1551)</f>
        <v>25000</v>
      </c>
      <c r="L1548" s="98">
        <f>SUBTOTAL(9,L1549:L1551)</f>
        <v>25000</v>
      </c>
    </row>
    <row r="1549" spans="1:12" ht="30" hidden="1" customHeight="1" x14ac:dyDescent="0.25">
      <c r="A1549" s="70"/>
      <c r="B1549" s="70"/>
      <c r="C1549" s="71"/>
      <c r="D1549" s="104"/>
      <c r="E1549" s="104"/>
      <c r="F1549" s="104"/>
      <c r="G1549" s="78"/>
      <c r="H1549" s="79"/>
      <c r="I1549" s="79"/>
      <c r="J1549" s="78"/>
      <c r="K1549" s="78"/>
      <c r="L1549" s="78"/>
    </row>
    <row r="1550" spans="1:12" ht="15" customHeight="1" x14ac:dyDescent="0.25">
      <c r="A1550" s="105" t="s">
        <v>276</v>
      </c>
      <c r="B1550" s="105" t="s">
        <v>277</v>
      </c>
      <c r="C1550" s="106"/>
      <c r="D1550" s="106">
        <v>0</v>
      </c>
      <c r="E1550" s="106">
        <v>0</v>
      </c>
      <c r="F1550" s="106">
        <f>G1550-D1550</f>
        <v>0</v>
      </c>
      <c r="G1550" s="106"/>
      <c r="H1550" s="107" t="str">
        <f>IF(C1550&lt;&gt;0,0/C1550,"-")</f>
        <v>-</v>
      </c>
      <c r="I1550" s="107" t="str">
        <f>IF(D1550&lt;&gt;0,E1550/D1550,"-")</f>
        <v>-</v>
      </c>
      <c r="J1550" s="106">
        <v>25000</v>
      </c>
      <c r="K1550" s="108">
        <v>25000</v>
      </c>
      <c r="L1550" s="108">
        <v>25000</v>
      </c>
    </row>
    <row r="1551" spans="1:12" hidden="1" x14ac:dyDescent="0.25">
      <c r="A1551" s="70"/>
      <c r="B1551" s="70"/>
      <c r="C1551" s="71"/>
      <c r="D1551" s="106"/>
      <c r="E1551" s="106"/>
      <c r="F1551" s="106"/>
      <c r="G1551" s="106"/>
      <c r="H1551" s="107"/>
      <c r="I1551" s="107"/>
      <c r="J1551" s="106"/>
      <c r="K1551" s="106"/>
      <c r="L1551" s="106"/>
    </row>
    <row r="1552" spans="1:12" ht="18" customHeight="1" x14ac:dyDescent="0.25">
      <c r="A1552" s="103" t="s">
        <v>278</v>
      </c>
      <c r="B1552" s="103" t="s">
        <v>279</v>
      </c>
      <c r="C1552" s="98">
        <f>SUBTOTAL(9,C1553:C1555)</f>
        <v>33603.64</v>
      </c>
      <c r="D1552" s="98">
        <f>SUBTOTAL(9,D1553:D1555)</f>
        <v>28000</v>
      </c>
      <c r="E1552" s="98">
        <f>SUBTOTAL(9,E1553:E1555)</f>
        <v>19816.080000000002</v>
      </c>
      <c r="F1552" s="98">
        <f>G1552-D1552</f>
        <v>-28000</v>
      </c>
      <c r="G1552" s="98">
        <f>SUBTOTAL(9,G1553:G1555)</f>
        <v>0</v>
      </c>
      <c r="H1552" s="102">
        <f>IF(C1552&lt;&gt;0,E1552/C1552,"-")</f>
        <v>0.58970040150412284</v>
      </c>
      <c r="I1552" s="102">
        <f>IF(D1552&lt;&gt;0,E1552/D1552,"-")</f>
        <v>0.70771714285714293</v>
      </c>
      <c r="J1552" s="98">
        <f>SUBTOTAL(9,J1553:J1555)</f>
        <v>0</v>
      </c>
      <c r="K1552" s="98">
        <f>SUBTOTAL(9,K1553:K1555)</f>
        <v>0</v>
      </c>
      <c r="L1552" s="98">
        <f>SUBTOTAL(9,L1553:L1555)</f>
        <v>0</v>
      </c>
    </row>
    <row r="1553" spans="1:12" ht="30" hidden="1" customHeight="1" x14ac:dyDescent="0.25">
      <c r="A1553" s="70"/>
      <c r="B1553" s="70"/>
      <c r="C1553" s="71"/>
      <c r="D1553" s="104"/>
      <c r="E1553" s="104"/>
      <c r="F1553" s="104"/>
      <c r="G1553" s="78"/>
      <c r="H1553" s="79"/>
      <c r="I1553" s="79"/>
      <c r="J1553" s="78"/>
      <c r="K1553" s="78"/>
      <c r="L1553" s="78"/>
    </row>
    <row r="1554" spans="1:12" ht="15" customHeight="1" x14ac:dyDescent="0.25">
      <c r="A1554" s="105" t="s">
        <v>280</v>
      </c>
      <c r="B1554" s="105" t="s">
        <v>281</v>
      </c>
      <c r="C1554" s="106">
        <v>33603.64</v>
      </c>
      <c r="D1554" s="106">
        <v>28000</v>
      </c>
      <c r="E1554" s="106">
        <v>19816.080000000002</v>
      </c>
      <c r="F1554" s="106">
        <f>G1554-D1554</f>
        <v>-28000</v>
      </c>
      <c r="G1554" s="106"/>
      <c r="H1554" s="107">
        <f>IF(C1554&lt;&gt;0,0/C1554,"-")</f>
        <v>0</v>
      </c>
      <c r="I1554" s="107">
        <f>IF(D1554&lt;&gt;0,E1554/D1554,"-")</f>
        <v>0.70771714285714293</v>
      </c>
      <c r="J1554" s="106">
        <v>0</v>
      </c>
      <c r="K1554" s="108">
        <v>0</v>
      </c>
      <c r="L1554" s="108">
        <v>0</v>
      </c>
    </row>
    <row r="1555" spans="1:12" hidden="1" x14ac:dyDescent="0.25">
      <c r="A1555" s="70"/>
      <c r="B1555" s="70"/>
      <c r="C1555" s="71"/>
      <c r="D1555" s="106"/>
      <c r="E1555" s="106"/>
      <c r="F1555" s="106"/>
      <c r="G1555" s="106"/>
      <c r="H1555" s="107"/>
      <c r="I1555" s="107"/>
      <c r="J1555" s="106"/>
      <c r="K1555" s="106"/>
      <c r="L1555" s="106"/>
    </row>
    <row r="1556" spans="1:12" hidden="1" x14ac:dyDescent="0.25">
      <c r="A1556" s="70"/>
      <c r="B1556" s="70"/>
      <c r="C1556" s="71"/>
      <c r="D1556" s="71"/>
      <c r="E1556" s="71"/>
      <c r="F1556" s="71"/>
      <c r="G1556" s="78"/>
      <c r="H1556" s="79"/>
      <c r="I1556" s="79"/>
      <c r="J1556" s="78"/>
      <c r="K1556" s="78"/>
      <c r="L1556" s="78"/>
    </row>
    <row r="1557" spans="1:12" ht="20.100000000000001" hidden="1" customHeight="1" x14ac:dyDescent="0.25">
      <c r="A1557" s="70"/>
      <c r="B1557" s="70"/>
      <c r="C1557" s="71"/>
      <c r="D1557" s="71"/>
      <c r="E1557" s="71"/>
      <c r="F1557" s="71"/>
      <c r="G1557" s="78"/>
      <c r="H1557" s="79"/>
      <c r="I1557" s="79"/>
      <c r="J1557" s="78"/>
      <c r="K1557" s="78"/>
      <c r="L1557" s="78"/>
    </row>
    <row r="1558" spans="1:12" ht="20.100000000000001" hidden="1" customHeight="1" x14ac:dyDescent="0.25">
      <c r="A1558" s="70"/>
      <c r="B1558" s="70"/>
      <c r="C1558" s="71"/>
      <c r="D1558" s="71"/>
      <c r="E1558" s="71"/>
      <c r="F1558" s="71"/>
      <c r="G1558" s="78"/>
      <c r="H1558" s="79"/>
      <c r="I1558" s="79"/>
      <c r="J1558" s="78"/>
      <c r="K1558" s="78"/>
      <c r="L1558" s="78"/>
    </row>
    <row r="1559" spans="1:12" ht="20.100000000000001" hidden="1" customHeight="1" x14ac:dyDescent="0.25">
      <c r="A1559" s="70"/>
      <c r="B1559" s="70"/>
      <c r="C1559" s="71"/>
      <c r="D1559" s="71"/>
      <c r="E1559" s="71"/>
      <c r="F1559" s="71"/>
      <c r="G1559" s="78"/>
      <c r="H1559" s="79"/>
      <c r="I1559" s="79"/>
      <c r="J1559" s="78"/>
      <c r="K1559" s="78"/>
      <c r="L1559" s="78"/>
    </row>
    <row r="1560" spans="1:12" ht="20.100000000000001" hidden="1" customHeight="1" x14ac:dyDescent="0.25">
      <c r="A1560" s="70"/>
      <c r="B1560" s="70"/>
      <c r="C1560" s="71"/>
      <c r="D1560" s="71"/>
      <c r="E1560" s="71"/>
      <c r="F1560" s="71"/>
      <c r="G1560" s="78"/>
      <c r="H1560" s="79"/>
      <c r="I1560" s="79"/>
      <c r="J1560" s="78"/>
      <c r="K1560" s="78"/>
      <c r="L1560" s="78"/>
    </row>
    <row r="1561" spans="1:12" s="4" customFormat="1" ht="18" customHeight="1" x14ac:dyDescent="0.25">
      <c r="A1561" s="84" t="s">
        <v>516</v>
      </c>
      <c r="B1561" s="84" t="s">
        <v>517</v>
      </c>
      <c r="C1561" s="85">
        <f>SUBTOTAL(9,C1562:C1600)</f>
        <v>87000</v>
      </c>
      <c r="D1561" s="85">
        <f>SUBTOTAL(9,D1562:D1600)</f>
        <v>310000</v>
      </c>
      <c r="E1561" s="85">
        <f>SUBTOTAL(9,E1562:E1600)</f>
        <v>173000</v>
      </c>
      <c r="F1561" s="85">
        <f>G1561-D1561</f>
        <v>-310000</v>
      </c>
      <c r="G1561" s="85">
        <f>SUBTOTAL(9,G1562:G1600)</f>
        <v>0</v>
      </c>
      <c r="H1561" s="86">
        <f>IF(C1561&lt;&gt;0,E1561/C1561,"-")</f>
        <v>1.9885057471264367</v>
      </c>
      <c r="I1561" s="86">
        <f>IF(D1561&lt;&gt;0,E1561/D1561,"-")</f>
        <v>0.5580645161290323</v>
      </c>
      <c r="J1561" s="85">
        <f>SUBTOTAL(9,J1562:J1600)</f>
        <v>320000</v>
      </c>
      <c r="K1561" s="85">
        <f>SUBTOTAL(9,K1562:K1600)</f>
        <v>320000</v>
      </c>
      <c r="L1561" s="85">
        <f>SUBTOTAL(9,L1562:L1600)</f>
        <v>320000</v>
      </c>
    </row>
    <row r="1562" spans="1:12" ht="30" hidden="1" customHeight="1" x14ac:dyDescent="0.25">
      <c r="A1562" s="70"/>
      <c r="B1562" s="70"/>
      <c r="C1562" s="71"/>
      <c r="D1562" s="87"/>
      <c r="E1562" s="87"/>
      <c r="F1562" s="87"/>
      <c r="G1562" s="78"/>
      <c r="H1562" s="79"/>
      <c r="I1562" s="79"/>
      <c r="J1562" s="78"/>
      <c r="K1562" s="78"/>
      <c r="L1562" s="78"/>
    </row>
    <row r="1563" spans="1:12" ht="18" customHeight="1" x14ac:dyDescent="0.25">
      <c r="A1563" s="88" t="s">
        <v>367</v>
      </c>
      <c r="B1563" s="88" t="s">
        <v>368</v>
      </c>
      <c r="C1563" s="89">
        <f>SUBTOTAL(9,C1564:C1599)</f>
        <v>87000</v>
      </c>
      <c r="D1563" s="89">
        <f>SUBTOTAL(9,D1564:D1599)</f>
        <v>310000</v>
      </c>
      <c r="E1563" s="89">
        <f>SUBTOTAL(9,E1564:E1599)</f>
        <v>173000</v>
      </c>
      <c r="F1563" s="89">
        <f>G1563-D1563</f>
        <v>-310000</v>
      </c>
      <c r="G1563" s="89">
        <f>SUBTOTAL(9,G1564:G1599)</f>
        <v>0</v>
      </c>
      <c r="H1563" s="90">
        <f>IF(C1563&lt;&gt;0,E1563/C1563,"-")</f>
        <v>1.9885057471264367</v>
      </c>
      <c r="I1563" s="90">
        <f>IF(D1563&lt;&gt;0,E1563/D1563,"-")</f>
        <v>0.5580645161290323</v>
      </c>
      <c r="J1563" s="89">
        <f>SUBTOTAL(9,J1564:J1599)</f>
        <v>320000</v>
      </c>
      <c r="K1563" s="89">
        <f>SUBTOTAL(9,K1564:K1599)</f>
        <v>320000</v>
      </c>
      <c r="L1563" s="89">
        <f>SUBTOTAL(9,L1564:L1599)</f>
        <v>320000</v>
      </c>
    </row>
    <row r="1564" spans="1:12" ht="30" hidden="1" customHeight="1" x14ac:dyDescent="0.25">
      <c r="A1564" s="70"/>
      <c r="B1564" s="70"/>
      <c r="C1564" s="71"/>
      <c r="D1564" s="91"/>
      <c r="E1564" s="91"/>
      <c r="F1564" s="91"/>
      <c r="G1564" s="78"/>
      <c r="H1564" s="79"/>
      <c r="I1564" s="79"/>
      <c r="J1564" s="78"/>
      <c r="K1564" s="78"/>
      <c r="L1564" s="78"/>
    </row>
    <row r="1565" spans="1:12" ht="18" customHeight="1" x14ac:dyDescent="0.25">
      <c r="A1565" s="92" t="s">
        <v>518</v>
      </c>
      <c r="B1565" s="92" t="s">
        <v>519</v>
      </c>
      <c r="C1565" s="93">
        <f>SUBTOTAL(9,C1566:C1581)</f>
        <v>87000</v>
      </c>
      <c r="D1565" s="93">
        <f>SUBTOTAL(9,D1566:D1581)</f>
        <v>60000</v>
      </c>
      <c r="E1565" s="93">
        <f>SUBTOTAL(9,E1566:E1581)</f>
        <v>23000</v>
      </c>
      <c r="F1565" s="93">
        <f>G1565-D1565</f>
        <v>-60000</v>
      </c>
      <c r="G1565" s="93">
        <f>SUBTOTAL(9,G1566:G1581)</f>
        <v>0</v>
      </c>
      <c r="H1565" s="94">
        <f>IF(C1565&lt;&gt;0,E1565/C1565,"-")</f>
        <v>0.26436781609195403</v>
      </c>
      <c r="I1565" s="94">
        <f>IF(D1565&lt;&gt;0,E1565/D1565,"-")</f>
        <v>0.38333333333333336</v>
      </c>
      <c r="J1565" s="93">
        <f>SUBTOTAL(9,J1566:J1581)</f>
        <v>70000</v>
      </c>
      <c r="K1565" s="93">
        <f>SUBTOTAL(9,K1566:K1581)</f>
        <v>70000</v>
      </c>
      <c r="L1565" s="93">
        <f>SUBTOTAL(9,L1566:L1581)</f>
        <v>70000</v>
      </c>
    </row>
    <row r="1566" spans="1:12" ht="30" hidden="1" customHeight="1" x14ac:dyDescent="0.25">
      <c r="A1566" s="70"/>
      <c r="B1566" s="70"/>
      <c r="C1566" s="71"/>
      <c r="D1566" s="6"/>
      <c r="E1566" s="6"/>
      <c r="F1566" s="6"/>
      <c r="G1566" s="78"/>
      <c r="H1566" s="79"/>
      <c r="I1566" s="79"/>
      <c r="J1566" s="78"/>
      <c r="K1566" s="78"/>
      <c r="L1566" s="78"/>
    </row>
    <row r="1567" spans="1:12" ht="18" customHeight="1" x14ac:dyDescent="0.25">
      <c r="A1567" s="95" t="s">
        <v>374</v>
      </c>
      <c r="B1567" s="95" t="s">
        <v>375</v>
      </c>
      <c r="C1567" s="96">
        <f>SUBTOTAL(9,C1568:C1580)</f>
        <v>87000</v>
      </c>
      <c r="D1567" s="96">
        <f>SUBTOTAL(9,D1568:D1580)</f>
        <v>60000</v>
      </c>
      <c r="E1567" s="96">
        <f>SUBTOTAL(9,E1568:E1580)</f>
        <v>23000</v>
      </c>
      <c r="F1567" s="96">
        <f>G1567-D1567</f>
        <v>-60000</v>
      </c>
      <c r="G1567" s="96">
        <f>SUBTOTAL(9,G1568:G1580)</f>
        <v>0</v>
      </c>
      <c r="H1567" s="97">
        <f>IF(C1567&lt;&gt;0,E1567/C1567,"-")</f>
        <v>0.26436781609195403</v>
      </c>
      <c r="I1567" s="97">
        <f>IF(D1567&lt;&gt;0,E1567/D1567,"-")</f>
        <v>0.38333333333333336</v>
      </c>
      <c r="J1567" s="96">
        <f>SUBTOTAL(9,J1568:J1580)</f>
        <v>70000</v>
      </c>
      <c r="K1567" s="96">
        <f>SUBTOTAL(9,K1568:K1580)</f>
        <v>70000</v>
      </c>
      <c r="L1567" s="96">
        <f>SUBTOTAL(9,L1568:L1580)</f>
        <v>70000</v>
      </c>
    </row>
    <row r="1568" spans="1:12" ht="30" hidden="1" customHeight="1" x14ac:dyDescent="0.25">
      <c r="A1568" s="70"/>
      <c r="B1568" s="70"/>
      <c r="C1568" s="71"/>
      <c r="D1568" s="98"/>
      <c r="E1568" s="98"/>
      <c r="F1568" s="98"/>
      <c r="G1568" s="78"/>
      <c r="H1568" s="79"/>
      <c r="I1568" s="79"/>
      <c r="J1568" s="78"/>
      <c r="K1568" s="78"/>
      <c r="L1568" s="78"/>
    </row>
    <row r="1569" spans="1:12" ht="18" customHeight="1" x14ac:dyDescent="0.25">
      <c r="A1569" s="99" t="s">
        <v>13</v>
      </c>
      <c r="B1569" s="99" t="s">
        <v>20</v>
      </c>
      <c r="C1569" s="100">
        <f>SUBTOTAL(9,C1570:C1579)</f>
        <v>87000</v>
      </c>
      <c r="D1569" s="100">
        <f>SUBTOTAL(9,D1570:D1579)</f>
        <v>60000</v>
      </c>
      <c r="E1569" s="100">
        <f>SUBTOTAL(9,E1570:E1579)</f>
        <v>23000</v>
      </c>
      <c r="F1569" s="100">
        <f>G1569-D1569</f>
        <v>-60000</v>
      </c>
      <c r="G1569" s="100">
        <f>SUBTOTAL(9,G1570:G1579)</f>
        <v>0</v>
      </c>
      <c r="H1569" s="101">
        <f>IF(C1569&lt;&gt;0,E1569/C1569,"-")</f>
        <v>0.26436781609195403</v>
      </c>
      <c r="I1569" s="101">
        <f>IF(D1569&lt;&gt;0,E1569/D1569,"-")</f>
        <v>0.38333333333333336</v>
      </c>
      <c r="J1569" s="100">
        <f>SUBTOTAL(9,J1570:J1579)</f>
        <v>70000</v>
      </c>
      <c r="K1569" s="100">
        <f>SUBTOTAL(9,K1570:K1579)</f>
        <v>70000</v>
      </c>
      <c r="L1569" s="100">
        <f>SUBTOTAL(9,L1570:L1579)</f>
        <v>70000</v>
      </c>
    </row>
    <row r="1570" spans="1:12" ht="22.5" hidden="1" customHeight="1" x14ac:dyDescent="0.25">
      <c r="A1570" s="70"/>
      <c r="B1570" s="70"/>
      <c r="C1570" s="71"/>
      <c r="D1570" s="98"/>
      <c r="E1570" s="98"/>
      <c r="F1570" s="98"/>
      <c r="G1570" s="98"/>
      <c r="H1570" s="102"/>
      <c r="I1570" s="102"/>
      <c r="J1570" s="98"/>
      <c r="K1570" s="98"/>
      <c r="L1570" s="98"/>
    </row>
    <row r="1571" spans="1:12" ht="18" customHeight="1" x14ac:dyDescent="0.25">
      <c r="A1571" s="103" t="s">
        <v>270</v>
      </c>
      <c r="B1571" s="103" t="s">
        <v>271</v>
      </c>
      <c r="C1571" s="98">
        <f>SUBTOTAL(9,C1572:C1574)</f>
        <v>0</v>
      </c>
      <c r="D1571" s="98">
        <f>SUBTOTAL(9,D1572:D1574)</f>
        <v>0</v>
      </c>
      <c r="E1571" s="98">
        <f>SUBTOTAL(9,E1572:E1574)</f>
        <v>0</v>
      </c>
      <c r="F1571" s="98">
        <f>G1571-D1571</f>
        <v>0</v>
      </c>
      <c r="G1571" s="98">
        <f>SUBTOTAL(9,G1572:G1574)</f>
        <v>0</v>
      </c>
      <c r="H1571" s="102" t="str">
        <f>IF(C1571&lt;&gt;0,E1571/C1571,"-")</f>
        <v>-</v>
      </c>
      <c r="I1571" s="102" t="str">
        <f>IF(D1571&lt;&gt;0,E1571/D1571,"-")</f>
        <v>-</v>
      </c>
      <c r="J1571" s="98">
        <f>SUBTOTAL(9,J1572:J1574)</f>
        <v>70000</v>
      </c>
      <c r="K1571" s="98">
        <f>SUBTOTAL(9,K1572:K1574)</f>
        <v>70000</v>
      </c>
      <c r="L1571" s="98">
        <f>SUBTOTAL(9,L1572:L1574)</f>
        <v>70000</v>
      </c>
    </row>
    <row r="1572" spans="1:12" ht="30" hidden="1" customHeight="1" x14ac:dyDescent="0.25">
      <c r="A1572" s="70"/>
      <c r="B1572" s="70"/>
      <c r="C1572" s="71"/>
      <c r="D1572" s="104"/>
      <c r="E1572" s="104"/>
      <c r="F1572" s="104"/>
      <c r="G1572" s="78"/>
      <c r="H1572" s="79"/>
      <c r="I1572" s="79"/>
      <c r="J1572" s="78"/>
      <c r="K1572" s="78"/>
      <c r="L1572" s="78"/>
    </row>
    <row r="1573" spans="1:12" ht="15" customHeight="1" x14ac:dyDescent="0.25">
      <c r="A1573" s="105" t="s">
        <v>270</v>
      </c>
      <c r="B1573" s="105" t="s">
        <v>271</v>
      </c>
      <c r="C1573" s="106"/>
      <c r="D1573" s="106">
        <v>0</v>
      </c>
      <c r="E1573" s="106">
        <v>0</v>
      </c>
      <c r="F1573" s="106">
        <f>G1573-D1573</f>
        <v>0</v>
      </c>
      <c r="G1573" s="106"/>
      <c r="H1573" s="107" t="str">
        <f>IF(C1573&lt;&gt;0,0/C1573,"-")</f>
        <v>-</v>
      </c>
      <c r="I1573" s="107" t="str">
        <f>IF(D1573&lt;&gt;0,E1573/D1573,"-")</f>
        <v>-</v>
      </c>
      <c r="J1573" s="106">
        <v>70000</v>
      </c>
      <c r="K1573" s="108">
        <v>70000</v>
      </c>
      <c r="L1573" s="108">
        <v>70000</v>
      </c>
    </row>
    <row r="1574" spans="1:12" hidden="1" x14ac:dyDescent="0.25">
      <c r="A1574" s="70"/>
      <c r="B1574" s="70"/>
      <c r="C1574" s="71"/>
      <c r="D1574" s="106"/>
      <c r="E1574" s="106"/>
      <c r="F1574" s="106"/>
      <c r="G1574" s="106"/>
      <c r="H1574" s="107"/>
      <c r="I1574" s="107"/>
      <c r="J1574" s="106"/>
      <c r="K1574" s="106"/>
      <c r="L1574" s="106"/>
    </row>
    <row r="1575" spans="1:12" ht="18" customHeight="1" x14ac:dyDescent="0.25">
      <c r="A1575" s="103" t="s">
        <v>272</v>
      </c>
      <c r="B1575" s="103" t="s">
        <v>273</v>
      </c>
      <c r="C1575" s="98">
        <f>SUBTOTAL(9,C1576:C1578)</f>
        <v>87000</v>
      </c>
      <c r="D1575" s="98">
        <f>SUBTOTAL(9,D1576:D1578)</f>
        <v>60000</v>
      </c>
      <c r="E1575" s="98">
        <f>SUBTOTAL(9,E1576:E1578)</f>
        <v>23000</v>
      </c>
      <c r="F1575" s="98">
        <f>G1575-D1575</f>
        <v>-60000</v>
      </c>
      <c r="G1575" s="98">
        <f>SUBTOTAL(9,G1576:G1578)</f>
        <v>0</v>
      </c>
      <c r="H1575" s="102">
        <f>IF(C1575&lt;&gt;0,E1575/C1575,"-")</f>
        <v>0.26436781609195403</v>
      </c>
      <c r="I1575" s="102">
        <f>IF(D1575&lt;&gt;0,E1575/D1575,"-")</f>
        <v>0.38333333333333336</v>
      </c>
      <c r="J1575" s="98">
        <f>SUBTOTAL(9,J1576:J1578)</f>
        <v>0</v>
      </c>
      <c r="K1575" s="98">
        <f>SUBTOTAL(9,K1576:K1578)</f>
        <v>0</v>
      </c>
      <c r="L1575" s="98">
        <f>SUBTOTAL(9,L1576:L1578)</f>
        <v>0</v>
      </c>
    </row>
    <row r="1576" spans="1:12" ht="30" hidden="1" customHeight="1" x14ac:dyDescent="0.25">
      <c r="A1576" s="70"/>
      <c r="B1576" s="70"/>
      <c r="C1576" s="71"/>
      <c r="D1576" s="104"/>
      <c r="E1576" s="104"/>
      <c r="F1576" s="104"/>
      <c r="G1576" s="78"/>
      <c r="H1576" s="79"/>
      <c r="I1576" s="79"/>
      <c r="J1576" s="78"/>
      <c r="K1576" s="78"/>
      <c r="L1576" s="78"/>
    </row>
    <row r="1577" spans="1:12" ht="15" customHeight="1" x14ac:dyDescent="0.25">
      <c r="A1577" s="105" t="s">
        <v>274</v>
      </c>
      <c r="B1577" s="105" t="s">
        <v>275</v>
      </c>
      <c r="C1577" s="106">
        <v>87000</v>
      </c>
      <c r="D1577" s="106">
        <v>60000</v>
      </c>
      <c r="E1577" s="106">
        <v>23000</v>
      </c>
      <c r="F1577" s="106">
        <f>G1577-D1577</f>
        <v>-60000</v>
      </c>
      <c r="G1577" s="106"/>
      <c r="H1577" s="107">
        <f>IF(C1577&lt;&gt;0,0/C1577,"-")</f>
        <v>0</v>
      </c>
      <c r="I1577" s="107">
        <f>IF(D1577&lt;&gt;0,E1577/D1577,"-")</f>
        <v>0.38333333333333336</v>
      </c>
      <c r="J1577" s="106">
        <v>0</v>
      </c>
      <c r="K1577" s="108">
        <v>0</v>
      </c>
      <c r="L1577" s="108">
        <v>0</v>
      </c>
    </row>
    <row r="1578" spans="1:12" hidden="1" x14ac:dyDescent="0.25">
      <c r="A1578" s="70"/>
      <c r="B1578" s="70"/>
      <c r="C1578" s="71"/>
      <c r="D1578" s="106"/>
      <c r="E1578" s="106"/>
      <c r="F1578" s="106"/>
      <c r="G1578" s="106"/>
      <c r="H1578" s="107"/>
      <c r="I1578" s="107"/>
      <c r="J1578" s="106"/>
      <c r="K1578" s="106"/>
      <c r="L1578" s="106"/>
    </row>
    <row r="1579" spans="1:12" hidden="1" x14ac:dyDescent="0.25">
      <c r="A1579" s="70"/>
      <c r="B1579" s="70"/>
      <c r="C1579" s="71"/>
      <c r="D1579" s="71"/>
      <c r="E1579" s="71"/>
      <c r="F1579" s="71"/>
      <c r="G1579" s="78"/>
      <c r="H1579" s="79"/>
      <c r="I1579" s="79"/>
      <c r="J1579" s="78"/>
      <c r="K1579" s="78"/>
      <c r="L1579" s="78"/>
    </row>
    <row r="1580" spans="1:12" ht="20.100000000000001" hidden="1" customHeight="1" x14ac:dyDescent="0.25">
      <c r="A1580" s="70"/>
      <c r="B1580" s="70"/>
      <c r="C1580" s="71"/>
      <c r="D1580" s="71"/>
      <c r="E1580" s="71"/>
      <c r="F1580" s="71"/>
      <c r="G1580" s="78"/>
      <c r="H1580" s="79"/>
      <c r="I1580" s="79"/>
      <c r="J1580" s="78"/>
      <c r="K1580" s="78"/>
      <c r="L1580" s="78"/>
    </row>
    <row r="1581" spans="1:12" ht="20.100000000000001" hidden="1" customHeight="1" x14ac:dyDescent="0.25">
      <c r="A1581" s="70"/>
      <c r="B1581" s="70"/>
      <c r="C1581" s="71"/>
      <c r="D1581" s="71"/>
      <c r="E1581" s="71"/>
      <c r="F1581" s="71"/>
      <c r="G1581" s="78"/>
      <c r="H1581" s="79"/>
      <c r="I1581" s="79"/>
      <c r="J1581" s="78"/>
      <c r="K1581" s="78"/>
      <c r="L1581" s="78"/>
    </row>
    <row r="1582" spans="1:12" ht="18" customHeight="1" x14ac:dyDescent="0.25">
      <c r="A1582" s="92" t="s">
        <v>520</v>
      </c>
      <c r="B1582" s="92" t="s">
        <v>521</v>
      </c>
      <c r="C1582" s="93">
        <f>SUBTOTAL(9,C1583:C1598)</f>
        <v>0</v>
      </c>
      <c r="D1582" s="93">
        <f>SUBTOTAL(9,D1583:D1598)</f>
        <v>250000</v>
      </c>
      <c r="E1582" s="93">
        <f>SUBTOTAL(9,E1583:E1598)</f>
        <v>150000</v>
      </c>
      <c r="F1582" s="93">
        <f>G1582-D1582</f>
        <v>-250000</v>
      </c>
      <c r="G1582" s="93">
        <f>SUBTOTAL(9,G1583:G1598)</f>
        <v>0</v>
      </c>
      <c r="H1582" s="94" t="str">
        <f>IF(C1582&lt;&gt;0,E1582/C1582,"-")</f>
        <v>-</v>
      </c>
      <c r="I1582" s="94">
        <f>IF(D1582&lt;&gt;0,E1582/D1582,"-")</f>
        <v>0.6</v>
      </c>
      <c r="J1582" s="93">
        <f>SUBTOTAL(9,J1583:J1598)</f>
        <v>250000</v>
      </c>
      <c r="K1582" s="93">
        <f>SUBTOTAL(9,K1583:K1598)</f>
        <v>250000</v>
      </c>
      <c r="L1582" s="93">
        <f>SUBTOTAL(9,L1583:L1598)</f>
        <v>250000</v>
      </c>
    </row>
    <row r="1583" spans="1:12" ht="30" hidden="1" customHeight="1" x14ac:dyDescent="0.25">
      <c r="A1583" s="70"/>
      <c r="B1583" s="70"/>
      <c r="C1583" s="71"/>
      <c r="D1583" s="6"/>
      <c r="E1583" s="6"/>
      <c r="F1583" s="6"/>
      <c r="G1583" s="78"/>
      <c r="H1583" s="79"/>
      <c r="I1583" s="79"/>
      <c r="J1583" s="78"/>
      <c r="K1583" s="78"/>
      <c r="L1583" s="78"/>
    </row>
    <row r="1584" spans="1:12" ht="18" customHeight="1" x14ac:dyDescent="0.25">
      <c r="A1584" s="95" t="s">
        <v>374</v>
      </c>
      <c r="B1584" s="95" t="s">
        <v>375</v>
      </c>
      <c r="C1584" s="96">
        <f>SUBTOTAL(9,C1585:C1597)</f>
        <v>0</v>
      </c>
      <c r="D1584" s="96">
        <f>SUBTOTAL(9,D1585:D1597)</f>
        <v>250000</v>
      </c>
      <c r="E1584" s="96">
        <f>SUBTOTAL(9,E1585:E1597)</f>
        <v>150000</v>
      </c>
      <c r="F1584" s="96">
        <f>G1584-D1584</f>
        <v>-250000</v>
      </c>
      <c r="G1584" s="96">
        <f>SUBTOTAL(9,G1585:G1597)</f>
        <v>0</v>
      </c>
      <c r="H1584" s="97" t="str">
        <f>IF(C1584&lt;&gt;0,E1584/C1584,"-")</f>
        <v>-</v>
      </c>
      <c r="I1584" s="97">
        <f>IF(D1584&lt;&gt;0,E1584/D1584,"-")</f>
        <v>0.6</v>
      </c>
      <c r="J1584" s="96">
        <f>SUBTOTAL(9,J1585:J1597)</f>
        <v>250000</v>
      </c>
      <c r="K1584" s="96">
        <f>SUBTOTAL(9,K1585:K1597)</f>
        <v>250000</v>
      </c>
      <c r="L1584" s="96">
        <f>SUBTOTAL(9,L1585:L1597)</f>
        <v>250000</v>
      </c>
    </row>
    <row r="1585" spans="1:12" ht="30" hidden="1" customHeight="1" x14ac:dyDescent="0.25">
      <c r="A1585" s="70"/>
      <c r="B1585" s="70"/>
      <c r="C1585" s="71"/>
      <c r="D1585" s="98"/>
      <c r="E1585" s="98"/>
      <c r="F1585" s="98"/>
      <c r="G1585" s="78"/>
      <c r="H1585" s="79"/>
      <c r="I1585" s="79"/>
      <c r="J1585" s="78"/>
      <c r="K1585" s="78"/>
      <c r="L1585" s="78"/>
    </row>
    <row r="1586" spans="1:12" ht="18" customHeight="1" x14ac:dyDescent="0.25">
      <c r="A1586" s="99" t="s">
        <v>13</v>
      </c>
      <c r="B1586" s="99" t="s">
        <v>20</v>
      </c>
      <c r="C1586" s="100">
        <f>SUBTOTAL(9,C1587:C1596)</f>
        <v>0</v>
      </c>
      <c r="D1586" s="100">
        <f>SUBTOTAL(9,D1587:D1596)</f>
        <v>250000</v>
      </c>
      <c r="E1586" s="100">
        <f>SUBTOTAL(9,E1587:E1596)</f>
        <v>150000</v>
      </c>
      <c r="F1586" s="100">
        <f>G1586-D1586</f>
        <v>-250000</v>
      </c>
      <c r="G1586" s="100">
        <f>SUBTOTAL(9,G1587:G1596)</f>
        <v>0</v>
      </c>
      <c r="H1586" s="101" t="str">
        <f>IF(C1586&lt;&gt;0,E1586/C1586,"-")</f>
        <v>-</v>
      </c>
      <c r="I1586" s="101">
        <f>IF(D1586&lt;&gt;0,E1586/D1586,"-")</f>
        <v>0.6</v>
      </c>
      <c r="J1586" s="100">
        <f>SUBTOTAL(9,J1587:J1596)</f>
        <v>250000</v>
      </c>
      <c r="K1586" s="100">
        <f>SUBTOTAL(9,K1587:K1596)</f>
        <v>250000</v>
      </c>
      <c r="L1586" s="100">
        <f>SUBTOTAL(9,L1587:L1596)</f>
        <v>250000</v>
      </c>
    </row>
    <row r="1587" spans="1:12" ht="22.5" hidden="1" customHeight="1" x14ac:dyDescent="0.25">
      <c r="A1587" s="70"/>
      <c r="B1587" s="70"/>
      <c r="C1587" s="71"/>
      <c r="D1587" s="98"/>
      <c r="E1587" s="98"/>
      <c r="F1587" s="98"/>
      <c r="G1587" s="98"/>
      <c r="H1587" s="102"/>
      <c r="I1587" s="102"/>
      <c r="J1587" s="98"/>
      <c r="K1587" s="98"/>
      <c r="L1587" s="98"/>
    </row>
    <row r="1588" spans="1:12" ht="18" customHeight="1" x14ac:dyDescent="0.25">
      <c r="A1588" s="103" t="s">
        <v>270</v>
      </c>
      <c r="B1588" s="103" t="s">
        <v>271</v>
      </c>
      <c r="C1588" s="98">
        <f>SUBTOTAL(9,C1589:C1591)</f>
        <v>0</v>
      </c>
      <c r="D1588" s="98">
        <f>SUBTOTAL(9,D1589:D1591)</f>
        <v>0</v>
      </c>
      <c r="E1588" s="98">
        <f>SUBTOTAL(9,E1589:E1591)</f>
        <v>0</v>
      </c>
      <c r="F1588" s="98">
        <f>G1588-D1588</f>
        <v>0</v>
      </c>
      <c r="G1588" s="98">
        <f>SUBTOTAL(9,G1589:G1591)</f>
        <v>0</v>
      </c>
      <c r="H1588" s="102" t="str">
        <f>IF(C1588&lt;&gt;0,E1588/C1588,"-")</f>
        <v>-</v>
      </c>
      <c r="I1588" s="102" t="str">
        <f>IF(D1588&lt;&gt;0,E1588/D1588,"-")</f>
        <v>-</v>
      </c>
      <c r="J1588" s="98">
        <f>SUBTOTAL(9,J1589:J1591)</f>
        <v>250000</v>
      </c>
      <c r="K1588" s="98">
        <f>SUBTOTAL(9,K1589:K1591)</f>
        <v>250000</v>
      </c>
      <c r="L1588" s="98">
        <f>SUBTOTAL(9,L1589:L1591)</f>
        <v>250000</v>
      </c>
    </row>
    <row r="1589" spans="1:12" ht="30" hidden="1" customHeight="1" x14ac:dyDescent="0.25">
      <c r="A1589" s="70"/>
      <c r="B1589" s="70"/>
      <c r="C1589" s="71"/>
      <c r="D1589" s="104"/>
      <c r="E1589" s="104"/>
      <c r="F1589" s="104"/>
      <c r="G1589" s="78"/>
      <c r="H1589" s="79"/>
      <c r="I1589" s="79"/>
      <c r="J1589" s="78"/>
      <c r="K1589" s="78"/>
      <c r="L1589" s="78"/>
    </row>
    <row r="1590" spans="1:12" ht="15" customHeight="1" x14ac:dyDescent="0.25">
      <c r="A1590" s="105" t="s">
        <v>270</v>
      </c>
      <c r="B1590" s="105" t="s">
        <v>271</v>
      </c>
      <c r="C1590" s="106"/>
      <c r="D1590" s="106">
        <v>0</v>
      </c>
      <c r="E1590" s="106">
        <v>0</v>
      </c>
      <c r="F1590" s="106">
        <f>G1590-D1590</f>
        <v>0</v>
      </c>
      <c r="G1590" s="106"/>
      <c r="H1590" s="107" t="str">
        <f>IF(C1590&lt;&gt;0,0/C1590,"-")</f>
        <v>-</v>
      </c>
      <c r="I1590" s="107" t="str">
        <f>IF(D1590&lt;&gt;0,E1590/D1590,"-")</f>
        <v>-</v>
      </c>
      <c r="J1590" s="106">
        <v>250000</v>
      </c>
      <c r="K1590" s="108">
        <v>250000</v>
      </c>
      <c r="L1590" s="108">
        <v>250000</v>
      </c>
    </row>
    <row r="1591" spans="1:12" hidden="1" x14ac:dyDescent="0.25">
      <c r="A1591" s="70"/>
      <c r="B1591" s="70"/>
      <c r="C1591" s="71"/>
      <c r="D1591" s="106"/>
      <c r="E1591" s="106"/>
      <c r="F1591" s="106"/>
      <c r="G1591" s="106"/>
      <c r="H1591" s="107"/>
      <c r="I1591" s="107"/>
      <c r="J1591" s="106"/>
      <c r="K1591" s="106"/>
      <c r="L1591" s="106"/>
    </row>
    <row r="1592" spans="1:12" ht="18" customHeight="1" x14ac:dyDescent="0.25">
      <c r="A1592" s="103" t="s">
        <v>272</v>
      </c>
      <c r="B1592" s="103" t="s">
        <v>273</v>
      </c>
      <c r="C1592" s="98">
        <f>SUBTOTAL(9,C1593:C1595)</f>
        <v>0</v>
      </c>
      <c r="D1592" s="98">
        <f>SUBTOTAL(9,D1593:D1595)</f>
        <v>250000</v>
      </c>
      <c r="E1592" s="98">
        <f>SUBTOTAL(9,E1593:E1595)</f>
        <v>150000</v>
      </c>
      <c r="F1592" s="98">
        <f>G1592-D1592</f>
        <v>-250000</v>
      </c>
      <c r="G1592" s="98">
        <f>SUBTOTAL(9,G1593:G1595)</f>
        <v>0</v>
      </c>
      <c r="H1592" s="102" t="str">
        <f>IF(C1592&lt;&gt;0,E1592/C1592,"-")</f>
        <v>-</v>
      </c>
      <c r="I1592" s="102">
        <f>IF(D1592&lt;&gt;0,E1592/D1592,"-")</f>
        <v>0.6</v>
      </c>
      <c r="J1592" s="98">
        <f>SUBTOTAL(9,J1593:J1595)</f>
        <v>0</v>
      </c>
      <c r="K1592" s="98">
        <f>SUBTOTAL(9,K1593:K1595)</f>
        <v>0</v>
      </c>
      <c r="L1592" s="98">
        <f>SUBTOTAL(9,L1593:L1595)</f>
        <v>0</v>
      </c>
    </row>
    <row r="1593" spans="1:12" ht="30" hidden="1" customHeight="1" x14ac:dyDescent="0.25">
      <c r="A1593" s="70"/>
      <c r="B1593" s="70"/>
      <c r="C1593" s="71"/>
      <c r="D1593" s="104"/>
      <c r="E1593" s="104"/>
      <c r="F1593" s="104"/>
      <c r="G1593" s="78"/>
      <c r="H1593" s="79"/>
      <c r="I1593" s="79"/>
      <c r="J1593" s="78"/>
      <c r="K1593" s="78"/>
      <c r="L1593" s="78"/>
    </row>
    <row r="1594" spans="1:12" ht="15" customHeight="1" x14ac:dyDescent="0.25">
      <c r="A1594" s="105" t="s">
        <v>274</v>
      </c>
      <c r="B1594" s="105" t="s">
        <v>275</v>
      </c>
      <c r="C1594" s="106">
        <v>0</v>
      </c>
      <c r="D1594" s="106">
        <v>250000</v>
      </c>
      <c r="E1594" s="106">
        <v>150000</v>
      </c>
      <c r="F1594" s="106">
        <f>G1594-D1594</f>
        <v>-250000</v>
      </c>
      <c r="G1594" s="106"/>
      <c r="H1594" s="107" t="str">
        <f>IF(C1594&lt;&gt;0,0/C1594,"-")</f>
        <v>-</v>
      </c>
      <c r="I1594" s="107">
        <f>IF(D1594&lt;&gt;0,E1594/D1594,"-")</f>
        <v>0.6</v>
      </c>
      <c r="J1594" s="106">
        <v>0</v>
      </c>
      <c r="K1594" s="108">
        <v>0</v>
      </c>
      <c r="L1594" s="108">
        <v>0</v>
      </c>
    </row>
    <row r="1595" spans="1:12" hidden="1" x14ac:dyDescent="0.25">
      <c r="A1595" s="70"/>
      <c r="B1595" s="70"/>
      <c r="C1595" s="71"/>
      <c r="D1595" s="106"/>
      <c r="E1595" s="106"/>
      <c r="F1595" s="106"/>
      <c r="G1595" s="106"/>
      <c r="H1595" s="107"/>
      <c r="I1595" s="107"/>
      <c r="J1595" s="106"/>
      <c r="K1595" s="106"/>
      <c r="L1595" s="106"/>
    </row>
    <row r="1596" spans="1:12" hidden="1" x14ac:dyDescent="0.25">
      <c r="A1596" s="70"/>
      <c r="B1596" s="70"/>
      <c r="C1596" s="71"/>
      <c r="D1596" s="71"/>
      <c r="E1596" s="71"/>
      <c r="F1596" s="71"/>
      <c r="G1596" s="78"/>
      <c r="H1596" s="79"/>
      <c r="I1596" s="79"/>
      <c r="J1596" s="78"/>
      <c r="K1596" s="78"/>
      <c r="L1596" s="78"/>
    </row>
    <row r="1597" spans="1:12" ht="20.100000000000001" hidden="1" customHeight="1" x14ac:dyDescent="0.25">
      <c r="A1597" s="70"/>
      <c r="B1597" s="70"/>
      <c r="C1597" s="71"/>
      <c r="D1597" s="71"/>
      <c r="E1597" s="71"/>
      <c r="F1597" s="71"/>
      <c r="G1597" s="78"/>
      <c r="H1597" s="79"/>
      <c r="I1597" s="79"/>
      <c r="J1597" s="78"/>
      <c r="K1597" s="78"/>
      <c r="L1597" s="78"/>
    </row>
    <row r="1598" spans="1:12" ht="20.100000000000001" hidden="1" customHeight="1" x14ac:dyDescent="0.25">
      <c r="A1598" s="70"/>
      <c r="B1598" s="70"/>
      <c r="C1598" s="71"/>
      <c r="D1598" s="71"/>
      <c r="E1598" s="71"/>
      <c r="F1598" s="71"/>
      <c r="G1598" s="78"/>
      <c r="H1598" s="79"/>
      <c r="I1598" s="79"/>
      <c r="J1598" s="78"/>
      <c r="K1598" s="78"/>
      <c r="L1598" s="78"/>
    </row>
    <row r="1599" spans="1:12" ht="20.100000000000001" hidden="1" customHeight="1" x14ac:dyDescent="0.25">
      <c r="A1599" s="70"/>
      <c r="B1599" s="70"/>
      <c r="C1599" s="71"/>
      <c r="D1599" s="71"/>
      <c r="E1599" s="71"/>
      <c r="F1599" s="71"/>
      <c r="G1599" s="78"/>
      <c r="H1599" s="79"/>
      <c r="I1599" s="79"/>
      <c r="J1599" s="78"/>
      <c r="K1599" s="78"/>
      <c r="L1599" s="78"/>
    </row>
    <row r="1600" spans="1:12" ht="20.100000000000001" hidden="1" customHeight="1" x14ac:dyDescent="0.25">
      <c r="A1600" s="70"/>
      <c r="B1600" s="70"/>
      <c r="C1600" s="71"/>
      <c r="D1600" s="71"/>
      <c r="E1600" s="71"/>
      <c r="F1600" s="71"/>
      <c r="G1600" s="78"/>
      <c r="H1600" s="79"/>
      <c r="I1600" s="79"/>
      <c r="J1600" s="78"/>
      <c r="K1600" s="78"/>
      <c r="L1600" s="78"/>
    </row>
    <row r="1601" spans="1:12" s="4" customFormat="1" ht="18" customHeight="1" x14ac:dyDescent="0.25">
      <c r="A1601" s="84" t="s">
        <v>522</v>
      </c>
      <c r="B1601" s="84" t="s">
        <v>523</v>
      </c>
      <c r="C1601" s="85">
        <f>SUBTOTAL(9,C1602:C1648)</f>
        <v>53350</v>
      </c>
      <c r="D1601" s="85">
        <f>SUBTOTAL(9,D1602:D1648)</f>
        <v>250000</v>
      </c>
      <c r="E1601" s="85">
        <f>SUBTOTAL(9,E1602:E1648)</f>
        <v>17893.66</v>
      </c>
      <c r="F1601" s="85">
        <f>G1601-D1601</f>
        <v>-250000</v>
      </c>
      <c r="G1601" s="85">
        <f>SUBTOTAL(9,G1602:G1648)</f>
        <v>0</v>
      </c>
      <c r="H1601" s="86">
        <f>IF(C1601&lt;&gt;0,E1601/C1601,"-")</f>
        <v>0.33540131208997187</v>
      </c>
      <c r="I1601" s="86">
        <f>IF(D1601&lt;&gt;0,E1601/D1601,"-")</f>
        <v>7.1574639999999995E-2</v>
      </c>
      <c r="J1601" s="85">
        <f>SUBTOTAL(9,J1602:J1648)</f>
        <v>250000</v>
      </c>
      <c r="K1601" s="85">
        <f>SUBTOTAL(9,K1602:K1648)</f>
        <v>250000</v>
      </c>
      <c r="L1601" s="85">
        <f>SUBTOTAL(9,L1602:L1648)</f>
        <v>250000</v>
      </c>
    </row>
    <row r="1602" spans="1:12" ht="30" hidden="1" customHeight="1" x14ac:dyDescent="0.25">
      <c r="A1602" s="70"/>
      <c r="B1602" s="70"/>
      <c r="C1602" s="71"/>
      <c r="D1602" s="87"/>
      <c r="E1602" s="87"/>
      <c r="F1602" s="87"/>
      <c r="G1602" s="78"/>
      <c r="H1602" s="79"/>
      <c r="I1602" s="79"/>
      <c r="J1602" s="78"/>
      <c r="K1602" s="78"/>
      <c r="L1602" s="78"/>
    </row>
    <row r="1603" spans="1:12" ht="18" customHeight="1" x14ac:dyDescent="0.25">
      <c r="A1603" s="88" t="s">
        <v>336</v>
      </c>
      <c r="B1603" s="88" t="s">
        <v>252</v>
      </c>
      <c r="C1603" s="89">
        <f>SUBTOTAL(9,C1604:C1623)</f>
        <v>53350</v>
      </c>
      <c r="D1603" s="89">
        <f>SUBTOTAL(9,D1604:D1623)</f>
        <v>200000</v>
      </c>
      <c r="E1603" s="89">
        <f>SUBTOTAL(9,E1604:E1623)</f>
        <v>11750</v>
      </c>
      <c r="F1603" s="89">
        <f>G1603-D1603</f>
        <v>-200000</v>
      </c>
      <c r="G1603" s="89">
        <f>SUBTOTAL(9,G1604:G1623)</f>
        <v>0</v>
      </c>
      <c r="H1603" s="90">
        <f>IF(C1603&lt;&gt;0,E1603/C1603,"-")</f>
        <v>0.22024367385192128</v>
      </c>
      <c r="I1603" s="90">
        <f>IF(D1603&lt;&gt;0,E1603/D1603,"-")</f>
        <v>5.8749999999999997E-2</v>
      </c>
      <c r="J1603" s="89">
        <f>SUBTOTAL(9,J1604:J1623)</f>
        <v>200000</v>
      </c>
      <c r="K1603" s="89">
        <f>SUBTOTAL(9,K1604:K1623)</f>
        <v>200000</v>
      </c>
      <c r="L1603" s="89">
        <f>SUBTOTAL(9,L1604:L1623)</f>
        <v>200000</v>
      </c>
    </row>
    <row r="1604" spans="1:12" ht="30" hidden="1" customHeight="1" x14ac:dyDescent="0.25">
      <c r="A1604" s="70"/>
      <c r="B1604" s="70"/>
      <c r="C1604" s="71"/>
      <c r="D1604" s="91"/>
      <c r="E1604" s="91"/>
      <c r="F1604" s="91"/>
      <c r="G1604" s="78"/>
      <c r="H1604" s="79"/>
      <c r="I1604" s="79"/>
      <c r="J1604" s="78"/>
      <c r="K1604" s="78"/>
      <c r="L1604" s="78"/>
    </row>
    <row r="1605" spans="1:12" ht="18" customHeight="1" x14ac:dyDescent="0.25">
      <c r="A1605" s="92" t="s">
        <v>524</v>
      </c>
      <c r="B1605" s="92" t="s">
        <v>525</v>
      </c>
      <c r="C1605" s="93">
        <f>SUBTOTAL(9,C1606:C1622)</f>
        <v>53350</v>
      </c>
      <c r="D1605" s="93">
        <f>SUBTOTAL(9,D1606:D1622)</f>
        <v>200000</v>
      </c>
      <c r="E1605" s="93">
        <f>SUBTOTAL(9,E1606:E1622)</f>
        <v>11750</v>
      </c>
      <c r="F1605" s="93">
        <f>G1605-D1605</f>
        <v>-200000</v>
      </c>
      <c r="G1605" s="93">
        <f>SUBTOTAL(9,G1606:G1622)</f>
        <v>0</v>
      </c>
      <c r="H1605" s="94">
        <f>IF(C1605&lt;&gt;0,E1605/C1605,"-")</f>
        <v>0.22024367385192128</v>
      </c>
      <c r="I1605" s="94">
        <f>IF(D1605&lt;&gt;0,E1605/D1605,"-")</f>
        <v>5.8749999999999997E-2</v>
      </c>
      <c r="J1605" s="93">
        <f>SUBTOTAL(9,J1606:J1622)</f>
        <v>200000</v>
      </c>
      <c r="K1605" s="93">
        <f>SUBTOTAL(9,K1606:K1622)</f>
        <v>200000</v>
      </c>
      <c r="L1605" s="93">
        <f>SUBTOTAL(9,L1606:L1622)</f>
        <v>200000</v>
      </c>
    </row>
    <row r="1606" spans="1:12" ht="30" hidden="1" customHeight="1" x14ac:dyDescent="0.25">
      <c r="A1606" s="70"/>
      <c r="B1606" s="70"/>
      <c r="C1606" s="71"/>
      <c r="D1606" s="6"/>
      <c r="E1606" s="6"/>
      <c r="F1606" s="6"/>
      <c r="G1606" s="78"/>
      <c r="H1606" s="79"/>
      <c r="I1606" s="79"/>
      <c r="J1606" s="78"/>
      <c r="K1606" s="78"/>
      <c r="L1606" s="78"/>
    </row>
    <row r="1607" spans="1:12" ht="18" customHeight="1" x14ac:dyDescent="0.25">
      <c r="A1607" s="95" t="s">
        <v>374</v>
      </c>
      <c r="B1607" s="95" t="s">
        <v>375</v>
      </c>
      <c r="C1607" s="96">
        <f>SUBTOTAL(9,C1608:C1621)</f>
        <v>53350</v>
      </c>
      <c r="D1607" s="96">
        <f>SUBTOTAL(9,D1608:D1621)</f>
        <v>200000</v>
      </c>
      <c r="E1607" s="96">
        <f>SUBTOTAL(9,E1608:E1621)</f>
        <v>11750</v>
      </c>
      <c r="F1607" s="96">
        <f>G1607-D1607</f>
        <v>-200000</v>
      </c>
      <c r="G1607" s="96">
        <f>SUBTOTAL(9,G1608:G1621)</f>
        <v>0</v>
      </c>
      <c r="H1607" s="97">
        <f>IF(C1607&lt;&gt;0,E1607/C1607,"-")</f>
        <v>0.22024367385192128</v>
      </c>
      <c r="I1607" s="97">
        <f>IF(D1607&lt;&gt;0,E1607/D1607,"-")</f>
        <v>5.8749999999999997E-2</v>
      </c>
      <c r="J1607" s="96">
        <f>SUBTOTAL(9,J1608:J1621)</f>
        <v>200000</v>
      </c>
      <c r="K1607" s="96">
        <f>SUBTOTAL(9,K1608:K1621)</f>
        <v>200000</v>
      </c>
      <c r="L1607" s="96">
        <f>SUBTOTAL(9,L1608:L1621)</f>
        <v>200000</v>
      </c>
    </row>
    <row r="1608" spans="1:12" ht="30" hidden="1" customHeight="1" x14ac:dyDescent="0.25">
      <c r="A1608" s="70"/>
      <c r="B1608" s="70"/>
      <c r="C1608" s="71"/>
      <c r="D1608" s="98"/>
      <c r="E1608" s="98"/>
      <c r="F1608" s="98"/>
      <c r="G1608" s="78"/>
      <c r="H1608" s="79"/>
      <c r="I1608" s="79"/>
      <c r="J1608" s="78"/>
      <c r="K1608" s="78"/>
      <c r="L1608" s="78"/>
    </row>
    <row r="1609" spans="1:12" ht="18" customHeight="1" x14ac:dyDescent="0.25">
      <c r="A1609" s="99" t="s">
        <v>13</v>
      </c>
      <c r="B1609" s="99" t="s">
        <v>20</v>
      </c>
      <c r="C1609" s="100">
        <f>SUBTOTAL(9,C1610:C1620)</f>
        <v>53350</v>
      </c>
      <c r="D1609" s="100">
        <f>SUBTOTAL(9,D1610:D1620)</f>
        <v>200000</v>
      </c>
      <c r="E1609" s="100">
        <f>SUBTOTAL(9,E1610:E1620)</f>
        <v>11750</v>
      </c>
      <c r="F1609" s="100">
        <f>G1609-D1609</f>
        <v>-200000</v>
      </c>
      <c r="G1609" s="100">
        <f>SUBTOTAL(9,G1610:G1620)</f>
        <v>0</v>
      </c>
      <c r="H1609" s="101">
        <f>IF(C1609&lt;&gt;0,E1609/C1609,"-")</f>
        <v>0.22024367385192128</v>
      </c>
      <c r="I1609" s="101">
        <f>IF(D1609&lt;&gt;0,E1609/D1609,"-")</f>
        <v>5.8749999999999997E-2</v>
      </c>
      <c r="J1609" s="100">
        <f>SUBTOTAL(9,J1610:J1620)</f>
        <v>200000</v>
      </c>
      <c r="K1609" s="100">
        <f>SUBTOTAL(9,K1610:K1620)</f>
        <v>200000</v>
      </c>
      <c r="L1609" s="100">
        <f>SUBTOTAL(9,L1610:L1620)</f>
        <v>200000</v>
      </c>
    </row>
    <row r="1610" spans="1:12" ht="22.5" hidden="1" customHeight="1" x14ac:dyDescent="0.25">
      <c r="A1610" s="70"/>
      <c r="B1610" s="70"/>
      <c r="C1610" s="71"/>
      <c r="D1610" s="98"/>
      <c r="E1610" s="98"/>
      <c r="F1610" s="98"/>
      <c r="G1610" s="98"/>
      <c r="H1610" s="102"/>
      <c r="I1610" s="102"/>
      <c r="J1610" s="98"/>
      <c r="K1610" s="98"/>
      <c r="L1610" s="98"/>
    </row>
    <row r="1611" spans="1:12" ht="18" customHeight="1" x14ac:dyDescent="0.25">
      <c r="A1611" s="103" t="s">
        <v>251</v>
      </c>
      <c r="B1611" s="103" t="s">
        <v>252</v>
      </c>
      <c r="C1611" s="98">
        <f>SUBTOTAL(9,C1612:C1614)</f>
        <v>0</v>
      </c>
      <c r="D1611" s="98">
        <f>SUBTOTAL(9,D1612:D1614)</f>
        <v>0</v>
      </c>
      <c r="E1611" s="98">
        <f>SUBTOTAL(9,E1612:E1614)</f>
        <v>0</v>
      </c>
      <c r="F1611" s="98">
        <f>G1611-D1611</f>
        <v>0</v>
      </c>
      <c r="G1611" s="98">
        <f>SUBTOTAL(9,G1612:G1614)</f>
        <v>0</v>
      </c>
      <c r="H1611" s="102" t="str">
        <f>IF(C1611&lt;&gt;0,E1611/C1611,"-")</f>
        <v>-</v>
      </c>
      <c r="I1611" s="102" t="str">
        <f>IF(D1611&lt;&gt;0,E1611/D1611,"-")</f>
        <v>-</v>
      </c>
      <c r="J1611" s="98">
        <f>SUBTOTAL(9,J1612:J1614)</f>
        <v>200000</v>
      </c>
      <c r="K1611" s="98">
        <f>SUBTOTAL(9,K1612:K1614)</f>
        <v>200000</v>
      </c>
      <c r="L1611" s="98">
        <f>SUBTOTAL(9,L1612:L1614)</f>
        <v>200000</v>
      </c>
    </row>
    <row r="1612" spans="1:12" ht="30" hidden="1" customHeight="1" x14ac:dyDescent="0.25">
      <c r="A1612" s="70"/>
      <c r="B1612" s="70"/>
      <c r="C1612" s="71"/>
      <c r="D1612" s="104"/>
      <c r="E1612" s="104"/>
      <c r="F1612" s="104"/>
      <c r="G1612" s="78"/>
      <c r="H1612" s="79"/>
      <c r="I1612" s="79"/>
      <c r="J1612" s="78"/>
      <c r="K1612" s="78"/>
      <c r="L1612" s="78"/>
    </row>
    <row r="1613" spans="1:12" ht="15" customHeight="1" x14ac:dyDescent="0.25">
      <c r="A1613" s="105" t="s">
        <v>251</v>
      </c>
      <c r="B1613" s="105" t="s">
        <v>252</v>
      </c>
      <c r="C1613" s="106"/>
      <c r="D1613" s="106">
        <v>0</v>
      </c>
      <c r="E1613" s="106">
        <v>0</v>
      </c>
      <c r="F1613" s="106">
        <f>G1613-D1613</f>
        <v>0</v>
      </c>
      <c r="G1613" s="106"/>
      <c r="H1613" s="107" t="str">
        <f>IF(C1613&lt;&gt;0,0/C1613,"-")</f>
        <v>-</v>
      </c>
      <c r="I1613" s="107" t="str">
        <f>IF(D1613&lt;&gt;0,E1613/D1613,"-")</f>
        <v>-</v>
      </c>
      <c r="J1613" s="106">
        <v>200000</v>
      </c>
      <c r="K1613" s="108">
        <v>200000</v>
      </c>
      <c r="L1613" s="108">
        <v>200000</v>
      </c>
    </row>
    <row r="1614" spans="1:12" hidden="1" x14ac:dyDescent="0.25">
      <c r="A1614" s="70"/>
      <c r="B1614" s="70"/>
      <c r="C1614" s="71"/>
      <c r="D1614" s="106"/>
      <c r="E1614" s="106"/>
      <c r="F1614" s="106"/>
      <c r="G1614" s="106"/>
      <c r="H1614" s="107"/>
      <c r="I1614" s="107"/>
      <c r="J1614" s="106"/>
      <c r="K1614" s="106"/>
      <c r="L1614" s="106"/>
    </row>
    <row r="1615" spans="1:12" ht="18" customHeight="1" x14ac:dyDescent="0.25">
      <c r="A1615" s="103" t="s">
        <v>253</v>
      </c>
      <c r="B1615" s="103" t="s">
        <v>254</v>
      </c>
      <c r="C1615" s="98">
        <f>SUBTOTAL(9,C1616:C1619)</f>
        <v>53350</v>
      </c>
      <c r="D1615" s="98">
        <f>SUBTOTAL(9,D1616:D1619)</f>
        <v>200000</v>
      </c>
      <c r="E1615" s="98">
        <f>SUBTOTAL(9,E1616:E1619)</f>
        <v>11750</v>
      </c>
      <c r="F1615" s="98">
        <f>G1615-D1615</f>
        <v>-200000</v>
      </c>
      <c r="G1615" s="98">
        <f>SUBTOTAL(9,G1616:G1619)</f>
        <v>0</v>
      </c>
      <c r="H1615" s="102">
        <f>IF(C1615&lt;&gt;0,E1615/C1615,"-")</f>
        <v>0.22024367385192128</v>
      </c>
      <c r="I1615" s="102">
        <f>IF(D1615&lt;&gt;0,E1615/D1615,"-")</f>
        <v>5.8749999999999997E-2</v>
      </c>
      <c r="J1615" s="98">
        <f>SUBTOTAL(9,J1616:J1619)</f>
        <v>0</v>
      </c>
      <c r="K1615" s="98">
        <f>SUBTOTAL(9,K1616:K1619)</f>
        <v>0</v>
      </c>
      <c r="L1615" s="98">
        <f>SUBTOTAL(9,L1616:L1619)</f>
        <v>0</v>
      </c>
    </row>
    <row r="1616" spans="1:12" ht="30" hidden="1" customHeight="1" x14ac:dyDescent="0.25">
      <c r="A1616" s="70"/>
      <c r="B1616" s="70"/>
      <c r="C1616" s="71"/>
      <c r="D1616" s="104"/>
      <c r="E1616" s="104"/>
      <c r="F1616" s="104"/>
      <c r="G1616" s="78"/>
      <c r="H1616" s="79"/>
      <c r="I1616" s="79"/>
      <c r="J1616" s="78"/>
      <c r="K1616" s="78"/>
      <c r="L1616" s="78"/>
    </row>
    <row r="1617" spans="1:12" ht="15" customHeight="1" x14ac:dyDescent="0.25">
      <c r="A1617" s="105" t="s">
        <v>255</v>
      </c>
      <c r="B1617" s="105" t="s">
        <v>256</v>
      </c>
      <c r="C1617" s="106">
        <v>0</v>
      </c>
      <c r="D1617" s="106">
        <v>100000</v>
      </c>
      <c r="E1617" s="106">
        <v>0</v>
      </c>
      <c r="F1617" s="106">
        <f>G1617-D1617</f>
        <v>-100000</v>
      </c>
      <c r="G1617" s="106"/>
      <c r="H1617" s="107" t="str">
        <f>IF(C1617&lt;&gt;0,0/C1617,"-")</f>
        <v>-</v>
      </c>
      <c r="I1617" s="107">
        <f>IF(D1617&lt;&gt;0,E1617/D1617,"-")</f>
        <v>0</v>
      </c>
      <c r="J1617" s="106">
        <v>0</v>
      </c>
      <c r="K1617" s="108">
        <v>0</v>
      </c>
      <c r="L1617" s="108">
        <v>0</v>
      </c>
    </row>
    <row r="1618" spans="1:12" ht="15" customHeight="1" x14ac:dyDescent="0.25">
      <c r="A1618" s="105" t="s">
        <v>257</v>
      </c>
      <c r="B1618" s="105" t="s">
        <v>258</v>
      </c>
      <c r="C1618" s="106">
        <v>53350</v>
      </c>
      <c r="D1618" s="106">
        <v>100000</v>
      </c>
      <c r="E1618" s="106">
        <v>11750</v>
      </c>
      <c r="F1618" s="106">
        <f>G1618-D1618</f>
        <v>-100000</v>
      </c>
      <c r="G1618" s="106"/>
      <c r="H1618" s="107">
        <f>IF(C1618&lt;&gt;0,0/C1618,"-")</f>
        <v>0</v>
      </c>
      <c r="I1618" s="107">
        <f>IF(D1618&lt;&gt;0,E1618/D1618,"-")</f>
        <v>0.11749999999999999</v>
      </c>
      <c r="J1618" s="106">
        <v>0</v>
      </c>
      <c r="K1618" s="108">
        <v>0</v>
      </c>
      <c r="L1618" s="108">
        <v>0</v>
      </c>
    </row>
    <row r="1619" spans="1:12" hidden="1" x14ac:dyDescent="0.25">
      <c r="A1619" s="70"/>
      <c r="B1619" s="70"/>
      <c r="C1619" s="71"/>
      <c r="D1619" s="106"/>
      <c r="E1619" s="106"/>
      <c r="F1619" s="106"/>
      <c r="G1619" s="106"/>
      <c r="H1619" s="107"/>
      <c r="I1619" s="107"/>
      <c r="J1619" s="106"/>
      <c r="K1619" s="106"/>
      <c r="L1619" s="106"/>
    </row>
    <row r="1620" spans="1:12" hidden="1" x14ac:dyDescent="0.25">
      <c r="A1620" s="70"/>
      <c r="B1620" s="70"/>
      <c r="C1620" s="71"/>
      <c r="D1620" s="71"/>
      <c r="E1620" s="71"/>
      <c r="F1620" s="71"/>
      <c r="G1620" s="78"/>
      <c r="H1620" s="79"/>
      <c r="I1620" s="79"/>
      <c r="J1620" s="78"/>
      <c r="K1620" s="78"/>
      <c r="L1620" s="78"/>
    </row>
    <row r="1621" spans="1:12" ht="20.100000000000001" hidden="1" customHeight="1" x14ac:dyDescent="0.25">
      <c r="A1621" s="70"/>
      <c r="B1621" s="70"/>
      <c r="C1621" s="71"/>
      <c r="D1621" s="71"/>
      <c r="E1621" s="71"/>
      <c r="F1621" s="71"/>
      <c r="G1621" s="78"/>
      <c r="H1621" s="79"/>
      <c r="I1621" s="79"/>
      <c r="J1621" s="78"/>
      <c r="K1621" s="78"/>
      <c r="L1621" s="78"/>
    </row>
    <row r="1622" spans="1:12" ht="20.100000000000001" hidden="1" customHeight="1" x14ac:dyDescent="0.25">
      <c r="A1622" s="70"/>
      <c r="B1622" s="70"/>
      <c r="C1622" s="71"/>
      <c r="D1622" s="71"/>
      <c r="E1622" s="71"/>
      <c r="F1622" s="71"/>
      <c r="G1622" s="78"/>
      <c r="H1622" s="79"/>
      <c r="I1622" s="79"/>
      <c r="J1622" s="78"/>
      <c r="K1622" s="78"/>
      <c r="L1622" s="78"/>
    </row>
    <row r="1623" spans="1:12" ht="20.100000000000001" hidden="1" customHeight="1" x14ac:dyDescent="0.25">
      <c r="A1623" s="70"/>
      <c r="B1623" s="70"/>
      <c r="C1623" s="71"/>
      <c r="D1623" s="71"/>
      <c r="E1623" s="71"/>
      <c r="F1623" s="71"/>
      <c r="G1623" s="78"/>
      <c r="H1623" s="79"/>
      <c r="I1623" s="79"/>
      <c r="J1623" s="78"/>
      <c r="K1623" s="78"/>
      <c r="L1623" s="78"/>
    </row>
    <row r="1624" spans="1:12" ht="18" customHeight="1" x14ac:dyDescent="0.25">
      <c r="A1624" s="88" t="s">
        <v>341</v>
      </c>
      <c r="B1624" s="88" t="s">
        <v>342</v>
      </c>
      <c r="C1624" s="89">
        <f>SUBTOTAL(9,C1625:C1647)</f>
        <v>0</v>
      </c>
      <c r="D1624" s="89">
        <f>SUBTOTAL(9,D1625:D1647)</f>
        <v>50000</v>
      </c>
      <c r="E1624" s="89">
        <f>SUBTOTAL(9,E1625:E1647)</f>
        <v>6143.66</v>
      </c>
      <c r="F1624" s="89">
        <f>G1624-D1624</f>
        <v>-50000</v>
      </c>
      <c r="G1624" s="89">
        <f>SUBTOTAL(9,G1625:G1647)</f>
        <v>0</v>
      </c>
      <c r="H1624" s="90" t="str">
        <f>IF(C1624&lt;&gt;0,E1624/C1624,"-")</f>
        <v>-</v>
      </c>
      <c r="I1624" s="90">
        <f>IF(D1624&lt;&gt;0,E1624/D1624,"-")</f>
        <v>0.1228732</v>
      </c>
      <c r="J1624" s="89">
        <f>SUBTOTAL(9,J1625:J1647)</f>
        <v>50000</v>
      </c>
      <c r="K1624" s="89">
        <f>SUBTOTAL(9,K1625:K1647)</f>
        <v>50000</v>
      </c>
      <c r="L1624" s="89">
        <f>SUBTOTAL(9,L1625:L1647)</f>
        <v>50000</v>
      </c>
    </row>
    <row r="1625" spans="1:12" ht="30" hidden="1" customHeight="1" x14ac:dyDescent="0.25">
      <c r="A1625" s="70"/>
      <c r="B1625" s="70"/>
      <c r="C1625" s="71"/>
      <c r="D1625" s="91"/>
      <c r="E1625" s="91"/>
      <c r="F1625" s="91"/>
      <c r="G1625" s="78"/>
      <c r="H1625" s="79"/>
      <c r="I1625" s="79"/>
      <c r="J1625" s="78"/>
      <c r="K1625" s="78"/>
      <c r="L1625" s="78"/>
    </row>
    <row r="1626" spans="1:12" ht="18" customHeight="1" x14ac:dyDescent="0.25">
      <c r="A1626" s="92" t="s">
        <v>526</v>
      </c>
      <c r="B1626" s="92" t="s">
        <v>527</v>
      </c>
      <c r="C1626" s="93">
        <f>SUBTOTAL(9,C1627:C1646)</f>
        <v>0</v>
      </c>
      <c r="D1626" s="93">
        <f>SUBTOTAL(9,D1627:D1646)</f>
        <v>50000</v>
      </c>
      <c r="E1626" s="93">
        <f>SUBTOTAL(9,E1627:E1646)</f>
        <v>6143.66</v>
      </c>
      <c r="F1626" s="93">
        <f>G1626-D1626</f>
        <v>-50000</v>
      </c>
      <c r="G1626" s="93">
        <f>SUBTOTAL(9,G1627:G1646)</f>
        <v>0</v>
      </c>
      <c r="H1626" s="94" t="str">
        <f>IF(C1626&lt;&gt;0,E1626/C1626,"-")</f>
        <v>-</v>
      </c>
      <c r="I1626" s="94">
        <f>IF(D1626&lt;&gt;0,E1626/D1626,"-")</f>
        <v>0.1228732</v>
      </c>
      <c r="J1626" s="93">
        <f>SUBTOTAL(9,J1627:J1646)</f>
        <v>50000</v>
      </c>
      <c r="K1626" s="93">
        <f>SUBTOTAL(9,K1627:K1646)</f>
        <v>50000</v>
      </c>
      <c r="L1626" s="93">
        <f>SUBTOTAL(9,L1627:L1646)</f>
        <v>50000</v>
      </c>
    </row>
    <row r="1627" spans="1:12" ht="30" hidden="1" customHeight="1" x14ac:dyDescent="0.25">
      <c r="A1627" s="70"/>
      <c r="B1627" s="70"/>
      <c r="C1627" s="71"/>
      <c r="D1627" s="6"/>
      <c r="E1627" s="6"/>
      <c r="F1627" s="6"/>
      <c r="G1627" s="78"/>
      <c r="H1627" s="79"/>
      <c r="I1627" s="79"/>
      <c r="J1627" s="78"/>
      <c r="K1627" s="78"/>
      <c r="L1627" s="78"/>
    </row>
    <row r="1628" spans="1:12" ht="18" customHeight="1" x14ac:dyDescent="0.25">
      <c r="A1628" s="95" t="s">
        <v>374</v>
      </c>
      <c r="B1628" s="95" t="s">
        <v>375</v>
      </c>
      <c r="C1628" s="96">
        <f>SUBTOTAL(9,C1629:C1645)</f>
        <v>0</v>
      </c>
      <c r="D1628" s="96">
        <f>SUBTOTAL(9,D1629:D1645)</f>
        <v>50000</v>
      </c>
      <c r="E1628" s="96">
        <f>SUBTOTAL(9,E1629:E1645)</f>
        <v>6143.66</v>
      </c>
      <c r="F1628" s="96">
        <f>G1628-D1628</f>
        <v>-50000</v>
      </c>
      <c r="G1628" s="96">
        <f>SUBTOTAL(9,G1629:G1645)</f>
        <v>0</v>
      </c>
      <c r="H1628" s="97" t="str">
        <f>IF(C1628&lt;&gt;0,E1628/C1628,"-")</f>
        <v>-</v>
      </c>
      <c r="I1628" s="97">
        <f>IF(D1628&lt;&gt;0,E1628/D1628,"-")</f>
        <v>0.1228732</v>
      </c>
      <c r="J1628" s="96">
        <f>SUBTOTAL(9,J1629:J1645)</f>
        <v>50000</v>
      </c>
      <c r="K1628" s="96">
        <f>SUBTOTAL(9,K1629:K1645)</f>
        <v>50000</v>
      </c>
      <c r="L1628" s="96">
        <f>SUBTOTAL(9,L1629:L1645)</f>
        <v>50000</v>
      </c>
    </row>
    <row r="1629" spans="1:12" ht="30" hidden="1" customHeight="1" x14ac:dyDescent="0.25">
      <c r="A1629" s="70"/>
      <c r="B1629" s="70"/>
      <c r="C1629" s="71"/>
      <c r="D1629" s="98"/>
      <c r="E1629" s="98"/>
      <c r="F1629" s="98"/>
      <c r="G1629" s="78"/>
      <c r="H1629" s="79"/>
      <c r="I1629" s="79"/>
      <c r="J1629" s="78"/>
      <c r="K1629" s="78"/>
      <c r="L1629" s="78"/>
    </row>
    <row r="1630" spans="1:12" ht="18" customHeight="1" x14ac:dyDescent="0.25">
      <c r="A1630" s="99" t="s">
        <v>13</v>
      </c>
      <c r="B1630" s="99" t="s">
        <v>20</v>
      </c>
      <c r="C1630" s="100">
        <f>SUBTOTAL(9,C1631:C1644)</f>
        <v>0</v>
      </c>
      <c r="D1630" s="100">
        <f>SUBTOTAL(9,D1631:D1644)</f>
        <v>50000</v>
      </c>
      <c r="E1630" s="100">
        <f>SUBTOTAL(9,E1631:E1644)</f>
        <v>6143.66</v>
      </c>
      <c r="F1630" s="100">
        <f>G1630-D1630</f>
        <v>-50000</v>
      </c>
      <c r="G1630" s="100">
        <f>SUBTOTAL(9,G1631:G1644)</f>
        <v>0</v>
      </c>
      <c r="H1630" s="101" t="str">
        <f>IF(C1630&lt;&gt;0,E1630/C1630,"-")</f>
        <v>-</v>
      </c>
      <c r="I1630" s="101">
        <f>IF(D1630&lt;&gt;0,E1630/D1630,"-")</f>
        <v>0.1228732</v>
      </c>
      <c r="J1630" s="100">
        <f>SUBTOTAL(9,J1631:J1644)</f>
        <v>50000</v>
      </c>
      <c r="K1630" s="100">
        <f>SUBTOTAL(9,K1631:K1644)</f>
        <v>50000</v>
      </c>
      <c r="L1630" s="100">
        <f>SUBTOTAL(9,L1631:L1644)</f>
        <v>50000</v>
      </c>
    </row>
    <row r="1631" spans="1:12" ht="22.5" hidden="1" customHeight="1" x14ac:dyDescent="0.25">
      <c r="A1631" s="70"/>
      <c r="B1631" s="70"/>
      <c r="C1631" s="71"/>
      <c r="D1631" s="98"/>
      <c r="E1631" s="98"/>
      <c r="F1631" s="98"/>
      <c r="G1631" s="98"/>
      <c r="H1631" s="102"/>
      <c r="I1631" s="102"/>
      <c r="J1631" s="98"/>
      <c r="K1631" s="98"/>
      <c r="L1631" s="98"/>
    </row>
    <row r="1632" spans="1:12" ht="18" customHeight="1" x14ac:dyDescent="0.25">
      <c r="A1632" s="103" t="s">
        <v>178</v>
      </c>
      <c r="B1632" s="103" t="s">
        <v>179</v>
      </c>
      <c r="C1632" s="98">
        <f>SUBTOTAL(9,C1633:C1635)</f>
        <v>0</v>
      </c>
      <c r="D1632" s="98">
        <f>SUBTOTAL(9,D1633:D1635)</f>
        <v>0</v>
      </c>
      <c r="E1632" s="98">
        <f>SUBTOTAL(9,E1633:E1635)</f>
        <v>0</v>
      </c>
      <c r="F1632" s="98">
        <f>G1632-D1632</f>
        <v>0</v>
      </c>
      <c r="G1632" s="98">
        <f>SUBTOTAL(9,G1633:G1635)</f>
        <v>0</v>
      </c>
      <c r="H1632" s="102" t="str">
        <f>IF(C1632&lt;&gt;0,E1632/C1632,"-")</f>
        <v>-</v>
      </c>
      <c r="I1632" s="102" t="str">
        <f>IF(D1632&lt;&gt;0,E1632/D1632,"-")</f>
        <v>-</v>
      </c>
      <c r="J1632" s="98">
        <f>SUBTOTAL(9,J1633:J1635)</f>
        <v>50000</v>
      </c>
      <c r="K1632" s="98">
        <f>SUBTOTAL(9,K1633:K1635)</f>
        <v>50000</v>
      </c>
      <c r="L1632" s="98">
        <f>SUBTOTAL(9,L1633:L1635)</f>
        <v>50000</v>
      </c>
    </row>
    <row r="1633" spans="1:12" ht="30" hidden="1" customHeight="1" x14ac:dyDescent="0.25">
      <c r="A1633" s="70"/>
      <c r="B1633" s="70"/>
      <c r="C1633" s="71"/>
      <c r="D1633" s="104"/>
      <c r="E1633" s="104"/>
      <c r="F1633" s="104"/>
      <c r="G1633" s="78"/>
      <c r="H1633" s="79"/>
      <c r="I1633" s="79"/>
      <c r="J1633" s="78"/>
      <c r="K1633" s="78"/>
      <c r="L1633" s="78"/>
    </row>
    <row r="1634" spans="1:12" ht="15" customHeight="1" x14ac:dyDescent="0.25">
      <c r="A1634" s="105" t="s">
        <v>178</v>
      </c>
      <c r="B1634" s="105" t="s">
        <v>179</v>
      </c>
      <c r="C1634" s="106"/>
      <c r="D1634" s="106">
        <v>0</v>
      </c>
      <c r="E1634" s="106">
        <v>0</v>
      </c>
      <c r="F1634" s="106">
        <f>G1634-D1634</f>
        <v>0</v>
      </c>
      <c r="G1634" s="106"/>
      <c r="H1634" s="107" t="str">
        <f>IF(C1634&lt;&gt;0,0/C1634,"-")</f>
        <v>-</v>
      </c>
      <c r="I1634" s="107" t="str">
        <f>IF(D1634&lt;&gt;0,E1634/D1634,"-")</f>
        <v>-</v>
      </c>
      <c r="J1634" s="106">
        <v>50000</v>
      </c>
      <c r="K1634" s="108">
        <v>50000</v>
      </c>
      <c r="L1634" s="108">
        <v>50000</v>
      </c>
    </row>
    <row r="1635" spans="1:12" hidden="1" x14ac:dyDescent="0.25">
      <c r="A1635" s="70"/>
      <c r="B1635" s="70"/>
      <c r="C1635" s="71"/>
      <c r="D1635" s="106"/>
      <c r="E1635" s="106"/>
      <c r="F1635" s="106"/>
      <c r="G1635" s="106"/>
      <c r="H1635" s="107"/>
      <c r="I1635" s="107"/>
      <c r="J1635" s="106"/>
      <c r="K1635" s="106"/>
      <c r="L1635" s="106"/>
    </row>
    <row r="1636" spans="1:12" ht="18" customHeight="1" x14ac:dyDescent="0.25">
      <c r="A1636" s="103" t="s">
        <v>202</v>
      </c>
      <c r="B1636" s="103" t="s">
        <v>203</v>
      </c>
      <c r="C1636" s="98">
        <f>SUBTOTAL(9,C1637:C1639)</f>
        <v>0</v>
      </c>
      <c r="D1636" s="98">
        <f>SUBTOTAL(9,D1637:D1639)</f>
        <v>30000</v>
      </c>
      <c r="E1636" s="98">
        <f>SUBTOTAL(9,E1637:E1639)</f>
        <v>0</v>
      </c>
      <c r="F1636" s="98">
        <f>G1636-D1636</f>
        <v>-30000</v>
      </c>
      <c r="G1636" s="98">
        <f>SUBTOTAL(9,G1637:G1639)</f>
        <v>0</v>
      </c>
      <c r="H1636" s="102" t="str">
        <f>IF(C1636&lt;&gt;0,E1636/C1636,"-")</f>
        <v>-</v>
      </c>
      <c r="I1636" s="102">
        <f>IF(D1636&lt;&gt;0,E1636/D1636,"-")</f>
        <v>0</v>
      </c>
      <c r="J1636" s="98">
        <f>SUBTOTAL(9,J1637:J1639)</f>
        <v>0</v>
      </c>
      <c r="K1636" s="98">
        <f>SUBTOTAL(9,K1637:K1639)</f>
        <v>0</v>
      </c>
      <c r="L1636" s="98">
        <f>SUBTOTAL(9,L1637:L1639)</f>
        <v>0</v>
      </c>
    </row>
    <row r="1637" spans="1:12" ht="30" hidden="1" customHeight="1" x14ac:dyDescent="0.25">
      <c r="A1637" s="70"/>
      <c r="B1637" s="70"/>
      <c r="C1637" s="71"/>
      <c r="D1637" s="104"/>
      <c r="E1637" s="104"/>
      <c r="F1637" s="104"/>
      <c r="G1637" s="78"/>
      <c r="H1637" s="79"/>
      <c r="I1637" s="79"/>
      <c r="J1637" s="78"/>
      <c r="K1637" s="78"/>
      <c r="L1637" s="78"/>
    </row>
    <row r="1638" spans="1:12" ht="15" customHeight="1" x14ac:dyDescent="0.25">
      <c r="A1638" s="105" t="s">
        <v>220</v>
      </c>
      <c r="B1638" s="105" t="s">
        <v>221</v>
      </c>
      <c r="C1638" s="106">
        <v>0</v>
      </c>
      <c r="D1638" s="106">
        <v>30000</v>
      </c>
      <c r="E1638" s="106">
        <v>0</v>
      </c>
      <c r="F1638" s="106">
        <f>G1638-D1638</f>
        <v>-30000</v>
      </c>
      <c r="G1638" s="106"/>
      <c r="H1638" s="107" t="str">
        <f>IF(C1638&lt;&gt;0,0/C1638,"-")</f>
        <v>-</v>
      </c>
      <c r="I1638" s="107">
        <f>IF(D1638&lt;&gt;0,E1638/D1638,"-")</f>
        <v>0</v>
      </c>
      <c r="J1638" s="106">
        <v>0</v>
      </c>
      <c r="K1638" s="108">
        <v>0</v>
      </c>
      <c r="L1638" s="108">
        <v>0</v>
      </c>
    </row>
    <row r="1639" spans="1:12" hidden="1" x14ac:dyDescent="0.25">
      <c r="A1639" s="70"/>
      <c r="B1639" s="70"/>
      <c r="C1639" s="71"/>
      <c r="D1639" s="106"/>
      <c r="E1639" s="106"/>
      <c r="F1639" s="106"/>
      <c r="G1639" s="106"/>
      <c r="H1639" s="107"/>
      <c r="I1639" s="107"/>
      <c r="J1639" s="106"/>
      <c r="K1639" s="106"/>
      <c r="L1639" s="106"/>
    </row>
    <row r="1640" spans="1:12" ht="18" customHeight="1" x14ac:dyDescent="0.25">
      <c r="A1640" s="103" t="s">
        <v>222</v>
      </c>
      <c r="B1640" s="103" t="s">
        <v>223</v>
      </c>
      <c r="C1640" s="98">
        <f>SUBTOTAL(9,C1641:C1643)</f>
        <v>0</v>
      </c>
      <c r="D1640" s="98">
        <f>SUBTOTAL(9,D1641:D1643)</f>
        <v>20000</v>
      </c>
      <c r="E1640" s="98">
        <f>SUBTOTAL(9,E1641:E1643)</f>
        <v>6143.66</v>
      </c>
      <c r="F1640" s="98">
        <f>G1640-D1640</f>
        <v>-20000</v>
      </c>
      <c r="G1640" s="98">
        <f>SUBTOTAL(9,G1641:G1643)</f>
        <v>0</v>
      </c>
      <c r="H1640" s="102" t="str">
        <f>IF(C1640&lt;&gt;0,E1640/C1640,"-")</f>
        <v>-</v>
      </c>
      <c r="I1640" s="102">
        <f>IF(D1640&lt;&gt;0,E1640/D1640,"-")</f>
        <v>0.30718299999999998</v>
      </c>
      <c r="J1640" s="98">
        <f>SUBTOTAL(9,J1641:J1643)</f>
        <v>0</v>
      </c>
      <c r="K1640" s="98">
        <f>SUBTOTAL(9,K1641:K1643)</f>
        <v>0</v>
      </c>
      <c r="L1640" s="98">
        <f>SUBTOTAL(9,L1641:L1643)</f>
        <v>0</v>
      </c>
    </row>
    <row r="1641" spans="1:12" ht="30" hidden="1" customHeight="1" x14ac:dyDescent="0.25">
      <c r="A1641" s="70"/>
      <c r="B1641" s="70"/>
      <c r="C1641" s="71"/>
      <c r="D1641" s="104"/>
      <c r="E1641" s="104"/>
      <c r="F1641" s="104"/>
      <c r="G1641" s="78"/>
      <c r="H1641" s="79"/>
      <c r="I1641" s="79"/>
      <c r="J1641" s="78"/>
      <c r="K1641" s="78"/>
      <c r="L1641" s="78"/>
    </row>
    <row r="1642" spans="1:12" ht="15" customHeight="1" x14ac:dyDescent="0.25">
      <c r="A1642" s="105" t="s">
        <v>230</v>
      </c>
      <c r="B1642" s="105" t="s">
        <v>231</v>
      </c>
      <c r="C1642" s="106">
        <v>0</v>
      </c>
      <c r="D1642" s="106">
        <v>20000</v>
      </c>
      <c r="E1642" s="106">
        <v>6143.66</v>
      </c>
      <c r="F1642" s="106">
        <f>G1642-D1642</f>
        <v>-20000</v>
      </c>
      <c r="G1642" s="106"/>
      <c r="H1642" s="107" t="str">
        <f>IF(C1642&lt;&gt;0,0/C1642,"-")</f>
        <v>-</v>
      </c>
      <c r="I1642" s="107">
        <f>IF(D1642&lt;&gt;0,E1642/D1642,"-")</f>
        <v>0.30718299999999998</v>
      </c>
      <c r="J1642" s="106">
        <v>0</v>
      </c>
      <c r="K1642" s="108">
        <v>0</v>
      </c>
      <c r="L1642" s="108">
        <v>0</v>
      </c>
    </row>
    <row r="1643" spans="1:12" hidden="1" x14ac:dyDescent="0.25">
      <c r="A1643" s="70"/>
      <c r="B1643" s="70"/>
      <c r="C1643" s="71"/>
      <c r="D1643" s="106"/>
      <c r="E1643" s="106"/>
      <c r="F1643" s="106"/>
      <c r="G1643" s="106"/>
      <c r="H1643" s="107"/>
      <c r="I1643" s="107"/>
      <c r="J1643" s="106"/>
      <c r="K1643" s="106"/>
      <c r="L1643" s="106"/>
    </row>
    <row r="1644" spans="1:12" hidden="1" x14ac:dyDescent="0.25">
      <c r="A1644" s="70"/>
      <c r="B1644" s="70"/>
      <c r="C1644" s="71"/>
      <c r="D1644" s="71"/>
      <c r="E1644" s="71"/>
      <c r="F1644" s="71"/>
      <c r="G1644" s="78"/>
      <c r="H1644" s="79"/>
      <c r="I1644" s="79"/>
      <c r="J1644" s="78"/>
      <c r="K1644" s="78"/>
      <c r="L1644" s="78"/>
    </row>
    <row r="1645" spans="1:12" ht="20.100000000000001" hidden="1" customHeight="1" x14ac:dyDescent="0.25">
      <c r="A1645" s="70"/>
      <c r="B1645" s="70"/>
      <c r="C1645" s="71"/>
      <c r="D1645" s="71"/>
      <c r="E1645" s="71"/>
      <c r="F1645" s="71"/>
      <c r="G1645" s="78"/>
      <c r="H1645" s="79"/>
      <c r="I1645" s="79"/>
      <c r="J1645" s="78"/>
      <c r="K1645" s="78"/>
      <c r="L1645" s="78"/>
    </row>
    <row r="1646" spans="1:12" ht="20.100000000000001" hidden="1" customHeight="1" x14ac:dyDescent="0.25">
      <c r="A1646" s="70"/>
      <c r="B1646" s="70"/>
      <c r="C1646" s="71"/>
      <c r="D1646" s="71"/>
      <c r="E1646" s="71"/>
      <c r="F1646" s="71"/>
      <c r="G1646" s="78"/>
      <c r="H1646" s="79"/>
      <c r="I1646" s="79"/>
      <c r="J1646" s="78"/>
      <c r="K1646" s="78"/>
      <c r="L1646" s="78"/>
    </row>
    <row r="1647" spans="1:12" ht="20.100000000000001" hidden="1" customHeight="1" x14ac:dyDescent="0.25">
      <c r="A1647" s="70"/>
      <c r="B1647" s="70"/>
      <c r="C1647" s="71"/>
      <c r="D1647" s="71"/>
      <c r="E1647" s="71"/>
      <c r="F1647" s="71"/>
      <c r="G1647" s="78"/>
      <c r="H1647" s="79"/>
      <c r="I1647" s="79"/>
      <c r="J1647" s="78"/>
      <c r="K1647" s="78"/>
      <c r="L1647" s="78"/>
    </row>
    <row r="1648" spans="1:12" ht="20.100000000000001" hidden="1" customHeight="1" x14ac:dyDescent="0.25">
      <c r="A1648" s="70"/>
      <c r="B1648" s="70"/>
      <c r="C1648" s="71"/>
      <c r="D1648" s="71"/>
      <c r="E1648" s="71"/>
      <c r="F1648" s="71"/>
      <c r="G1648" s="78"/>
      <c r="H1648" s="79"/>
      <c r="I1648" s="79"/>
      <c r="J1648" s="78"/>
      <c r="K1648" s="78"/>
      <c r="L1648" s="78"/>
    </row>
    <row r="1649" spans="1:12" s="4" customFormat="1" ht="18" customHeight="1" x14ac:dyDescent="0.25">
      <c r="A1649" s="84" t="s">
        <v>528</v>
      </c>
      <c r="B1649" s="84" t="s">
        <v>529</v>
      </c>
      <c r="C1649" s="85">
        <f>SUBTOTAL(9,C1650:C1671)</f>
        <v>0</v>
      </c>
      <c r="D1649" s="85">
        <f>SUBTOTAL(9,D1650:D1671)</f>
        <v>50000</v>
      </c>
      <c r="E1649" s="85">
        <f>SUBTOTAL(9,E1650:E1671)</f>
        <v>0</v>
      </c>
      <c r="F1649" s="85">
        <f>G1649-D1649</f>
        <v>-50000</v>
      </c>
      <c r="G1649" s="85">
        <f>SUBTOTAL(9,G1650:G1671)</f>
        <v>0</v>
      </c>
      <c r="H1649" s="86" t="str">
        <f>IF(C1649&lt;&gt;0,E1649/C1649,"-")</f>
        <v>-</v>
      </c>
      <c r="I1649" s="86">
        <f>IF(D1649&lt;&gt;0,E1649/D1649,"-")</f>
        <v>0</v>
      </c>
      <c r="J1649" s="85">
        <f>SUBTOTAL(9,J1650:J1671)</f>
        <v>0</v>
      </c>
      <c r="K1649" s="85">
        <f>SUBTOTAL(9,K1650:K1671)</f>
        <v>50000</v>
      </c>
      <c r="L1649" s="85">
        <f>SUBTOTAL(9,L1650:L1671)</f>
        <v>50000</v>
      </c>
    </row>
    <row r="1650" spans="1:12" ht="30" hidden="1" customHeight="1" x14ac:dyDescent="0.25">
      <c r="A1650" s="70"/>
      <c r="B1650" s="70"/>
      <c r="C1650" s="71"/>
      <c r="D1650" s="87"/>
      <c r="E1650" s="87"/>
      <c r="F1650" s="87"/>
      <c r="G1650" s="78"/>
      <c r="H1650" s="79"/>
      <c r="I1650" s="79"/>
      <c r="J1650" s="78"/>
      <c r="K1650" s="78"/>
      <c r="L1650" s="78"/>
    </row>
    <row r="1651" spans="1:12" ht="18" customHeight="1" x14ac:dyDescent="0.25">
      <c r="A1651" s="88" t="s">
        <v>363</v>
      </c>
      <c r="B1651" s="88" t="s">
        <v>364</v>
      </c>
      <c r="C1651" s="89">
        <f>SUBTOTAL(9,C1652:C1670)</f>
        <v>0</v>
      </c>
      <c r="D1651" s="89">
        <f>SUBTOTAL(9,D1652:D1670)</f>
        <v>50000</v>
      </c>
      <c r="E1651" s="89">
        <f>SUBTOTAL(9,E1652:E1670)</f>
        <v>0</v>
      </c>
      <c r="F1651" s="89">
        <f>G1651-D1651</f>
        <v>-50000</v>
      </c>
      <c r="G1651" s="89">
        <f>SUBTOTAL(9,G1652:G1670)</f>
        <v>0</v>
      </c>
      <c r="H1651" s="90" t="str">
        <f>IF(C1651&lt;&gt;0,E1651/C1651,"-")</f>
        <v>-</v>
      </c>
      <c r="I1651" s="90">
        <f>IF(D1651&lt;&gt;0,E1651/D1651,"-")</f>
        <v>0</v>
      </c>
      <c r="J1651" s="89">
        <f>SUBTOTAL(9,J1652:J1670)</f>
        <v>0</v>
      </c>
      <c r="K1651" s="89">
        <f>SUBTOTAL(9,K1652:K1670)</f>
        <v>50000</v>
      </c>
      <c r="L1651" s="89">
        <f>SUBTOTAL(9,L1652:L1670)</f>
        <v>50000</v>
      </c>
    </row>
    <row r="1652" spans="1:12" ht="30" hidden="1" customHeight="1" x14ac:dyDescent="0.25">
      <c r="A1652" s="70"/>
      <c r="B1652" s="70"/>
      <c r="C1652" s="71"/>
      <c r="D1652" s="91"/>
      <c r="E1652" s="91"/>
      <c r="F1652" s="91"/>
      <c r="G1652" s="78"/>
      <c r="H1652" s="79"/>
      <c r="I1652" s="79"/>
      <c r="J1652" s="78"/>
      <c r="K1652" s="78"/>
      <c r="L1652" s="78"/>
    </row>
    <row r="1653" spans="1:12" ht="18" customHeight="1" x14ac:dyDescent="0.25">
      <c r="A1653" s="92" t="s">
        <v>530</v>
      </c>
      <c r="B1653" s="92" t="s">
        <v>531</v>
      </c>
      <c r="C1653" s="93">
        <f>SUBTOTAL(9,C1654:C1669)</f>
        <v>0</v>
      </c>
      <c r="D1653" s="93">
        <f>SUBTOTAL(9,D1654:D1669)</f>
        <v>50000</v>
      </c>
      <c r="E1653" s="93">
        <f>SUBTOTAL(9,E1654:E1669)</f>
        <v>0</v>
      </c>
      <c r="F1653" s="93">
        <f>G1653-D1653</f>
        <v>-50000</v>
      </c>
      <c r="G1653" s="93">
        <f>SUBTOTAL(9,G1654:G1669)</f>
        <v>0</v>
      </c>
      <c r="H1653" s="94" t="str">
        <f>IF(C1653&lt;&gt;0,E1653/C1653,"-")</f>
        <v>-</v>
      </c>
      <c r="I1653" s="94">
        <f>IF(D1653&lt;&gt;0,E1653/D1653,"-")</f>
        <v>0</v>
      </c>
      <c r="J1653" s="93">
        <f>SUBTOTAL(9,J1654:J1669)</f>
        <v>0</v>
      </c>
      <c r="K1653" s="93">
        <f>SUBTOTAL(9,K1654:K1669)</f>
        <v>50000</v>
      </c>
      <c r="L1653" s="93">
        <f>SUBTOTAL(9,L1654:L1669)</f>
        <v>50000</v>
      </c>
    </row>
    <row r="1654" spans="1:12" ht="30" hidden="1" customHeight="1" x14ac:dyDescent="0.25">
      <c r="A1654" s="70"/>
      <c r="B1654" s="70"/>
      <c r="C1654" s="71"/>
      <c r="D1654" s="6"/>
      <c r="E1654" s="6"/>
      <c r="F1654" s="6"/>
      <c r="G1654" s="78"/>
      <c r="H1654" s="79"/>
      <c r="I1654" s="79"/>
      <c r="J1654" s="78"/>
      <c r="K1654" s="78"/>
      <c r="L1654" s="78"/>
    </row>
    <row r="1655" spans="1:12" ht="18" customHeight="1" x14ac:dyDescent="0.25">
      <c r="A1655" s="95" t="s">
        <v>374</v>
      </c>
      <c r="B1655" s="95" t="s">
        <v>375</v>
      </c>
      <c r="C1655" s="96">
        <f>SUBTOTAL(9,C1656:C1668)</f>
        <v>0</v>
      </c>
      <c r="D1655" s="96">
        <f>SUBTOTAL(9,D1656:D1668)</f>
        <v>50000</v>
      </c>
      <c r="E1655" s="96">
        <f>SUBTOTAL(9,E1656:E1668)</f>
        <v>0</v>
      </c>
      <c r="F1655" s="96">
        <f>G1655-D1655</f>
        <v>-50000</v>
      </c>
      <c r="G1655" s="96">
        <f>SUBTOTAL(9,G1656:G1668)</f>
        <v>0</v>
      </c>
      <c r="H1655" s="97" t="str">
        <f>IF(C1655&lt;&gt;0,E1655/C1655,"-")</f>
        <v>-</v>
      </c>
      <c r="I1655" s="97">
        <f>IF(D1655&lt;&gt;0,E1655/D1655,"-")</f>
        <v>0</v>
      </c>
      <c r="J1655" s="96">
        <f>SUBTOTAL(9,J1656:J1668)</f>
        <v>0</v>
      </c>
      <c r="K1655" s="96">
        <f>SUBTOTAL(9,K1656:K1668)</f>
        <v>50000</v>
      </c>
      <c r="L1655" s="96">
        <f>SUBTOTAL(9,L1656:L1668)</f>
        <v>50000</v>
      </c>
    </row>
    <row r="1656" spans="1:12" ht="30" hidden="1" customHeight="1" x14ac:dyDescent="0.25">
      <c r="A1656" s="70"/>
      <c r="B1656" s="70"/>
      <c r="C1656" s="71"/>
      <c r="D1656" s="98"/>
      <c r="E1656" s="98"/>
      <c r="F1656" s="98"/>
      <c r="G1656" s="78"/>
      <c r="H1656" s="79"/>
      <c r="I1656" s="79"/>
      <c r="J1656" s="78"/>
      <c r="K1656" s="78"/>
      <c r="L1656" s="78"/>
    </row>
    <row r="1657" spans="1:12" ht="18" customHeight="1" x14ac:dyDescent="0.25">
      <c r="A1657" s="99" t="s">
        <v>13</v>
      </c>
      <c r="B1657" s="99" t="s">
        <v>20</v>
      </c>
      <c r="C1657" s="100">
        <f>SUBTOTAL(9,C1658:C1667)</f>
        <v>0</v>
      </c>
      <c r="D1657" s="100">
        <f>SUBTOTAL(9,D1658:D1667)</f>
        <v>50000</v>
      </c>
      <c r="E1657" s="100">
        <f>SUBTOTAL(9,E1658:E1667)</f>
        <v>0</v>
      </c>
      <c r="F1657" s="100">
        <f>G1657-D1657</f>
        <v>-50000</v>
      </c>
      <c r="G1657" s="100">
        <f>SUBTOTAL(9,G1658:G1667)</f>
        <v>0</v>
      </c>
      <c r="H1657" s="101" t="str">
        <f>IF(C1657&lt;&gt;0,E1657/C1657,"-")</f>
        <v>-</v>
      </c>
      <c r="I1657" s="101">
        <f>IF(D1657&lt;&gt;0,E1657/D1657,"-")</f>
        <v>0</v>
      </c>
      <c r="J1657" s="100">
        <f>SUBTOTAL(9,J1658:J1667)</f>
        <v>0</v>
      </c>
      <c r="K1657" s="100">
        <f>SUBTOTAL(9,K1658:K1667)</f>
        <v>50000</v>
      </c>
      <c r="L1657" s="100">
        <f>SUBTOTAL(9,L1658:L1667)</f>
        <v>50000</v>
      </c>
    </row>
    <row r="1658" spans="1:12" ht="22.5" hidden="1" customHeight="1" x14ac:dyDescent="0.25">
      <c r="A1658" s="70"/>
      <c r="B1658" s="70"/>
      <c r="C1658" s="71"/>
      <c r="D1658" s="98"/>
      <c r="E1658" s="98"/>
      <c r="F1658" s="98"/>
      <c r="G1658" s="98"/>
      <c r="H1658" s="102"/>
      <c r="I1658" s="102"/>
      <c r="J1658" s="98"/>
      <c r="K1658" s="98"/>
      <c r="L1658" s="98"/>
    </row>
    <row r="1659" spans="1:12" ht="18" customHeight="1" x14ac:dyDescent="0.25">
      <c r="A1659" s="103" t="s">
        <v>270</v>
      </c>
      <c r="B1659" s="103" t="s">
        <v>271</v>
      </c>
      <c r="C1659" s="98">
        <f>SUBTOTAL(9,C1660:C1662)</f>
        <v>0</v>
      </c>
      <c r="D1659" s="98">
        <f>SUBTOTAL(9,D1660:D1662)</f>
        <v>0</v>
      </c>
      <c r="E1659" s="98">
        <f>SUBTOTAL(9,E1660:E1662)</f>
        <v>0</v>
      </c>
      <c r="F1659" s="98">
        <f>G1659-D1659</f>
        <v>0</v>
      </c>
      <c r="G1659" s="98">
        <f>SUBTOTAL(9,G1660:G1662)</f>
        <v>0</v>
      </c>
      <c r="H1659" s="102" t="str">
        <f>IF(C1659&lt;&gt;0,E1659/C1659,"-")</f>
        <v>-</v>
      </c>
      <c r="I1659" s="102" t="str">
        <f>IF(D1659&lt;&gt;0,E1659/D1659,"-")</f>
        <v>-</v>
      </c>
      <c r="J1659" s="98">
        <f>SUBTOTAL(9,J1660:J1662)</f>
        <v>0</v>
      </c>
      <c r="K1659" s="98">
        <f>SUBTOTAL(9,K1660:K1662)</f>
        <v>50000</v>
      </c>
      <c r="L1659" s="98">
        <f>SUBTOTAL(9,L1660:L1662)</f>
        <v>50000</v>
      </c>
    </row>
    <row r="1660" spans="1:12" ht="30" hidden="1" customHeight="1" x14ac:dyDescent="0.25">
      <c r="A1660" s="70"/>
      <c r="B1660" s="70"/>
      <c r="C1660" s="71"/>
      <c r="D1660" s="104"/>
      <c r="E1660" s="104"/>
      <c r="F1660" s="104"/>
      <c r="G1660" s="78"/>
      <c r="H1660" s="79"/>
      <c r="I1660" s="79"/>
      <c r="J1660" s="78"/>
      <c r="K1660" s="78"/>
      <c r="L1660" s="78"/>
    </row>
    <row r="1661" spans="1:12" ht="15" customHeight="1" x14ac:dyDescent="0.25">
      <c r="A1661" s="105" t="s">
        <v>270</v>
      </c>
      <c r="B1661" s="105" t="s">
        <v>271</v>
      </c>
      <c r="C1661" s="106"/>
      <c r="D1661" s="106">
        <v>0</v>
      </c>
      <c r="E1661" s="106">
        <v>0</v>
      </c>
      <c r="F1661" s="106">
        <f>G1661-D1661</f>
        <v>0</v>
      </c>
      <c r="G1661" s="106"/>
      <c r="H1661" s="107" t="str">
        <f>IF(C1661&lt;&gt;0,0/C1661,"-")</f>
        <v>-</v>
      </c>
      <c r="I1661" s="107" t="str">
        <f>IF(D1661&lt;&gt;0,E1661/D1661,"-")</f>
        <v>-</v>
      </c>
      <c r="J1661" s="106">
        <v>0</v>
      </c>
      <c r="K1661" s="108">
        <v>50000</v>
      </c>
      <c r="L1661" s="108">
        <v>50000</v>
      </c>
    </row>
    <row r="1662" spans="1:12" hidden="1" x14ac:dyDescent="0.25">
      <c r="A1662" s="70"/>
      <c r="B1662" s="70"/>
      <c r="C1662" s="71"/>
      <c r="D1662" s="106"/>
      <c r="E1662" s="106"/>
      <c r="F1662" s="106"/>
      <c r="G1662" s="106"/>
      <c r="H1662" s="107"/>
      <c r="I1662" s="107"/>
      <c r="J1662" s="106"/>
      <c r="K1662" s="106"/>
      <c r="L1662" s="106"/>
    </row>
    <row r="1663" spans="1:12" ht="18" customHeight="1" x14ac:dyDescent="0.25">
      <c r="A1663" s="103" t="s">
        <v>272</v>
      </c>
      <c r="B1663" s="103" t="s">
        <v>273</v>
      </c>
      <c r="C1663" s="98">
        <f>SUBTOTAL(9,C1664:C1666)</f>
        <v>0</v>
      </c>
      <c r="D1663" s="98">
        <f>SUBTOTAL(9,D1664:D1666)</f>
        <v>50000</v>
      </c>
      <c r="E1663" s="98">
        <f>SUBTOTAL(9,E1664:E1666)</f>
        <v>0</v>
      </c>
      <c r="F1663" s="98">
        <f>G1663-D1663</f>
        <v>-50000</v>
      </c>
      <c r="G1663" s="98">
        <f>SUBTOTAL(9,G1664:G1666)</f>
        <v>0</v>
      </c>
      <c r="H1663" s="102" t="str">
        <f>IF(C1663&lt;&gt;0,E1663/C1663,"-")</f>
        <v>-</v>
      </c>
      <c r="I1663" s="102">
        <f>IF(D1663&lt;&gt;0,E1663/D1663,"-")</f>
        <v>0</v>
      </c>
      <c r="J1663" s="98">
        <f>SUBTOTAL(9,J1664:J1666)</f>
        <v>0</v>
      </c>
      <c r="K1663" s="98">
        <f>SUBTOTAL(9,K1664:K1666)</f>
        <v>0</v>
      </c>
      <c r="L1663" s="98">
        <f>SUBTOTAL(9,L1664:L1666)</f>
        <v>0</v>
      </c>
    </row>
    <row r="1664" spans="1:12" ht="30" hidden="1" customHeight="1" x14ac:dyDescent="0.25">
      <c r="A1664" s="70"/>
      <c r="B1664" s="70"/>
      <c r="C1664" s="71"/>
      <c r="D1664" s="104"/>
      <c r="E1664" s="104"/>
      <c r="F1664" s="104"/>
      <c r="G1664" s="78"/>
      <c r="H1664" s="79"/>
      <c r="I1664" s="79"/>
      <c r="J1664" s="78"/>
      <c r="K1664" s="78"/>
      <c r="L1664" s="78"/>
    </row>
    <row r="1665" spans="1:12" ht="15" customHeight="1" x14ac:dyDescent="0.25">
      <c r="A1665" s="105" t="s">
        <v>274</v>
      </c>
      <c r="B1665" s="105" t="s">
        <v>275</v>
      </c>
      <c r="C1665" s="106">
        <v>0</v>
      </c>
      <c r="D1665" s="106">
        <v>50000</v>
      </c>
      <c r="E1665" s="106">
        <v>0</v>
      </c>
      <c r="F1665" s="106">
        <f>G1665-D1665</f>
        <v>-50000</v>
      </c>
      <c r="G1665" s="106"/>
      <c r="H1665" s="107" t="str">
        <f>IF(C1665&lt;&gt;0,0/C1665,"-")</f>
        <v>-</v>
      </c>
      <c r="I1665" s="107">
        <f>IF(D1665&lt;&gt;0,E1665/D1665,"-")</f>
        <v>0</v>
      </c>
      <c r="J1665" s="106">
        <v>0</v>
      </c>
      <c r="K1665" s="108">
        <v>0</v>
      </c>
      <c r="L1665" s="108">
        <v>0</v>
      </c>
    </row>
    <row r="1666" spans="1:12" hidden="1" x14ac:dyDescent="0.25">
      <c r="A1666" s="70"/>
      <c r="B1666" s="70"/>
      <c r="C1666" s="71"/>
      <c r="D1666" s="106"/>
      <c r="E1666" s="106"/>
      <c r="F1666" s="106"/>
      <c r="G1666" s="106"/>
      <c r="H1666" s="107"/>
      <c r="I1666" s="107"/>
      <c r="J1666" s="106"/>
      <c r="K1666" s="106"/>
      <c r="L1666" s="106"/>
    </row>
    <row r="1667" spans="1:12" hidden="1" x14ac:dyDescent="0.25">
      <c r="A1667" s="70"/>
      <c r="B1667" s="70"/>
      <c r="C1667" s="71"/>
      <c r="D1667" s="71"/>
      <c r="E1667" s="71"/>
      <c r="F1667" s="71"/>
      <c r="G1667" s="78"/>
      <c r="H1667" s="79"/>
      <c r="I1667" s="79"/>
      <c r="J1667" s="78"/>
      <c r="K1667" s="78"/>
      <c r="L1667" s="78"/>
    </row>
    <row r="1668" spans="1:12" ht="20.100000000000001" hidden="1" customHeight="1" x14ac:dyDescent="0.25">
      <c r="A1668" s="70"/>
      <c r="B1668" s="70"/>
      <c r="C1668" s="71"/>
      <c r="D1668" s="71"/>
      <c r="E1668" s="71"/>
      <c r="F1668" s="71"/>
      <c r="G1668" s="78"/>
      <c r="H1668" s="79"/>
      <c r="I1668" s="79"/>
      <c r="J1668" s="78"/>
      <c r="K1668" s="78"/>
      <c r="L1668" s="78"/>
    </row>
    <row r="1669" spans="1:12" ht="20.100000000000001" hidden="1" customHeight="1" x14ac:dyDescent="0.25">
      <c r="A1669" s="70"/>
      <c r="B1669" s="70"/>
      <c r="C1669" s="71"/>
      <c r="D1669" s="71"/>
      <c r="E1669" s="71"/>
      <c r="F1669" s="71"/>
      <c r="G1669" s="78"/>
      <c r="H1669" s="79"/>
      <c r="I1669" s="79"/>
      <c r="J1669" s="78"/>
      <c r="K1669" s="78"/>
      <c r="L1669" s="78"/>
    </row>
    <row r="1670" spans="1:12" ht="20.100000000000001" hidden="1" customHeight="1" x14ac:dyDescent="0.25">
      <c r="A1670" s="70"/>
      <c r="B1670" s="70"/>
      <c r="C1670" s="71"/>
      <c r="D1670" s="71"/>
      <c r="E1670" s="71"/>
      <c r="F1670" s="71"/>
      <c r="G1670" s="78"/>
      <c r="H1670" s="79"/>
      <c r="I1670" s="79"/>
      <c r="J1670" s="78"/>
      <c r="K1670" s="78"/>
      <c r="L1670" s="78"/>
    </row>
    <row r="1671" spans="1:12" ht="20.100000000000001" hidden="1" customHeight="1" x14ac:dyDescent="0.25">
      <c r="A1671" s="70"/>
      <c r="B1671" s="70"/>
      <c r="C1671" s="71"/>
      <c r="D1671" s="71"/>
      <c r="E1671" s="71"/>
      <c r="F1671" s="71"/>
      <c r="G1671" s="78"/>
      <c r="H1671" s="79"/>
      <c r="I1671" s="79"/>
      <c r="J1671" s="78"/>
      <c r="K1671" s="78"/>
      <c r="L1671" s="78"/>
    </row>
    <row r="1672" spans="1:12" ht="20.100000000000001" hidden="1" customHeight="1" x14ac:dyDescent="0.25">
      <c r="A1672" s="70"/>
      <c r="B1672" s="70"/>
      <c r="C1672" s="71"/>
      <c r="D1672" s="71"/>
      <c r="E1672" s="71"/>
      <c r="F1672" s="71"/>
      <c r="G1672" s="78"/>
      <c r="H1672" s="79"/>
      <c r="I1672" s="79"/>
      <c r="J1672" s="78"/>
      <c r="K1672" s="78"/>
      <c r="L1672" s="78"/>
    </row>
    <row r="1673" spans="1:12" hidden="1" x14ac:dyDescent="0.25">
      <c r="A1673" s="70"/>
      <c r="B1673" s="70"/>
      <c r="C1673" s="71"/>
      <c r="D1673" s="71"/>
      <c r="E1673" s="71"/>
      <c r="F1673" s="71"/>
      <c r="G1673" s="78"/>
      <c r="H1673" s="79"/>
      <c r="I1673" s="79"/>
      <c r="J1673" s="78"/>
      <c r="K1673" s="78"/>
      <c r="L1673" s="78"/>
    </row>
    <row r="1674" spans="1:12" hidden="1" x14ac:dyDescent="0.25">
      <c r="A1674" s="70"/>
      <c r="B1674" s="70"/>
      <c r="C1674" s="71"/>
      <c r="D1674" s="71"/>
      <c r="E1674" s="71"/>
      <c r="F1674" s="71"/>
      <c r="G1674" s="78"/>
      <c r="H1674" s="79"/>
      <c r="I1674" s="79"/>
      <c r="J1674" s="78"/>
      <c r="K1674" s="78"/>
      <c r="L1674" s="78"/>
    </row>
    <row r="1675" spans="1:12" ht="27.75" customHeight="1" x14ac:dyDescent="0.25">
      <c r="A1675" s="109" t="s">
        <v>321</v>
      </c>
      <c r="B1675" s="109"/>
      <c r="C1675" s="110">
        <f>SUBTOTAL(9,C49:C1674)</f>
        <v>4853349.5199999986</v>
      </c>
      <c r="D1675" s="110">
        <f>SUBTOTAL(9,D49:D1674)</f>
        <v>108138459</v>
      </c>
      <c r="E1675" s="110">
        <f>SUBTOTAL(9,E49:E1674)</f>
        <v>3350555.9300000006</v>
      </c>
      <c r="F1675" s="110">
        <f>G1675-D1675</f>
        <v>-108138459</v>
      </c>
      <c r="G1675" s="110">
        <f>SUBTOTAL(9,G49:G1674)</f>
        <v>0</v>
      </c>
      <c r="H1675" s="111">
        <f>IF(C1675&lt;&gt;0,E1675/C1675,"-")</f>
        <v>0.69035949630102089</v>
      </c>
      <c r="I1675" s="111">
        <f>IF(D1675&lt;&gt;0,E1675/D1675,"-")</f>
        <v>3.0983943741976206E-2</v>
      </c>
      <c r="J1675" s="110">
        <f>SUBTOTAL(9,J49:J1674)</f>
        <v>9352545</v>
      </c>
      <c r="K1675" s="110">
        <f>SUBTOTAL(9,K49:K1674)</f>
        <v>6835000</v>
      </c>
      <c r="L1675" s="110">
        <f>SUBTOTAL(9,L49:L1674)</f>
        <v>8235000</v>
      </c>
    </row>
    <row r="1676" spans="1:12" x14ac:dyDescent="0.25">
      <c r="A1676" s="70"/>
      <c r="B1676" s="70"/>
      <c r="C1676" s="70"/>
      <c r="D1676" s="70"/>
      <c r="E1676" s="70"/>
      <c r="F1676" s="70"/>
      <c r="G1676" s="70"/>
      <c r="H1676" s="70"/>
      <c r="I1676" s="70"/>
      <c r="J1676" s="70"/>
      <c r="K1676" s="70"/>
      <c r="L1676" s="70"/>
    </row>
    <row r="1679" spans="1:12" x14ac:dyDescent="0.25">
      <c r="B1679" s="122" t="s">
        <v>540</v>
      </c>
    </row>
    <row r="1680" spans="1:12" x14ac:dyDescent="0.25">
      <c r="B1680" t="s">
        <v>541</v>
      </c>
    </row>
    <row r="1684" spans="2:5" x14ac:dyDescent="0.25">
      <c r="B1684" t="s">
        <v>542</v>
      </c>
    </row>
    <row r="1685" spans="2:5" x14ac:dyDescent="0.25">
      <c r="B1685" t="s">
        <v>543</v>
      </c>
    </row>
    <row r="1686" spans="2:5" x14ac:dyDescent="0.25">
      <c r="B1686" t="s">
        <v>544</v>
      </c>
    </row>
    <row r="1687" spans="2:5" x14ac:dyDescent="0.25">
      <c r="E1687" t="s">
        <v>545</v>
      </c>
    </row>
    <row r="1688" spans="2:5" x14ac:dyDescent="0.25">
      <c r="E1688" t="s">
        <v>546</v>
      </c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Opći dio</vt:lpstr>
      <vt:lpstr>ekonomska</vt:lpstr>
      <vt:lpstr>funkcijska</vt:lpstr>
      <vt:lpstr>izvori</vt:lpstr>
      <vt:lpstr>organizacijska</vt:lpstr>
      <vt:lpstr>programska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Zlata Mikašek</dc:creator>
  <cp:lastModifiedBy>OpcinaDVoca</cp:lastModifiedBy>
  <cp:lastPrinted>2022-09-23T10:26:26Z</cp:lastPrinted>
  <dcterms:created xsi:type="dcterms:W3CDTF">2022-09-23T09:27:49Z</dcterms:created>
  <dcterms:modified xsi:type="dcterms:W3CDTF">2022-09-23T12:28:10Z</dcterms:modified>
</cp:coreProperties>
</file>